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charts/chart2.xml" ContentType="application/vnd.openxmlformats-officedocument.drawingml.chart+xml"/>
  <Override PartName="/xl/theme/themeOverride1.xml" ContentType="application/vnd.openxmlformats-officedocument.themeOverride+xml"/>
  <Override PartName="/xl/drawings/drawing6.xml" ContentType="application/vnd.openxmlformats-officedocument.drawingml.chartshapes+xml"/>
  <Override PartName="/xl/charts/chart3.xml" ContentType="application/vnd.openxmlformats-officedocument.drawingml.chart+xml"/>
  <Override PartName="/xl/theme/themeOverride2.xml" ContentType="application/vnd.openxmlformats-officedocument.themeOverride+xml"/>
  <Override PartName="/xl/drawings/drawing7.xml" ContentType="application/vnd.openxmlformats-officedocument.drawingml.chartshapes+xml"/>
  <Override PartName="/xl/drawings/drawing8.xml" ContentType="application/vnd.openxmlformats-officedocument.drawing+xml"/>
  <Override PartName="/xl/drawings/drawing9.xml" ContentType="application/vnd.openxmlformats-officedocument.drawing+xml"/>
  <Override PartName="/xl/charts/chart4.xml" ContentType="application/vnd.openxmlformats-officedocument.drawingml.chart+xml"/>
  <Override PartName="/xl/theme/themeOverride3.xml" ContentType="application/vnd.openxmlformats-officedocument.themeOverride+xml"/>
  <Override PartName="/xl/drawings/drawing10.xml" ContentType="application/vnd.openxmlformats-officedocument.drawingml.chartshapes+xml"/>
  <Override PartName="/xl/drawings/drawing11.xml" ContentType="application/vnd.openxmlformats-officedocument.drawing+xml"/>
  <Override PartName="/xl/drawings/drawing12.xml" ContentType="application/vnd.openxmlformats-officedocument.drawing+xml"/>
  <Override PartName="/xl/charts/chart5.xml" ContentType="application/vnd.openxmlformats-officedocument.drawingml.chart+xml"/>
  <Override PartName="/xl/theme/themeOverride4.xml" ContentType="application/vnd.openxmlformats-officedocument.themeOverride+xml"/>
  <Override PartName="/xl/drawings/drawing13.xml" ContentType="application/vnd.openxmlformats-officedocument.drawingml.chartshapes+xml"/>
  <Override PartName="/xl/drawings/drawing14.xml" ContentType="application/vnd.openxmlformats-officedocument.drawing+xml"/>
  <Override PartName="/xl/charts/chart6.xml" ContentType="application/vnd.openxmlformats-officedocument.drawingml.chart+xml"/>
  <Override PartName="/xl/theme/themeOverride5.xml" ContentType="application/vnd.openxmlformats-officedocument.themeOverride+xml"/>
  <Override PartName="/xl/drawings/drawing15.xml" ContentType="application/vnd.openxmlformats-officedocument.drawingml.chartshapes+xml"/>
  <Override PartName="/xl/drawings/drawing16.xml" ContentType="application/vnd.openxmlformats-officedocument.drawing+xml"/>
  <Override PartName="/xl/charts/chart7.xml" ContentType="application/vnd.openxmlformats-officedocument.drawingml.chart+xml"/>
  <Override PartName="/xl/theme/themeOverride6.xml" ContentType="application/vnd.openxmlformats-officedocument.themeOverride+xml"/>
  <Override PartName="/xl/drawings/drawing17.xml" ContentType="application/vnd.openxmlformats-officedocument.drawingml.chartshapes+xml"/>
  <Override PartName="/xl/drawings/drawing18.xml" ContentType="application/vnd.openxmlformats-officedocument.drawing+xml"/>
  <Override PartName="/xl/charts/chart8.xml" ContentType="application/vnd.openxmlformats-officedocument.drawingml.chart+xml"/>
  <Override PartName="/xl/theme/themeOverride7.xml" ContentType="application/vnd.openxmlformats-officedocument.themeOverride+xml"/>
  <Override PartName="/xl/drawings/drawing19.xml" ContentType="application/vnd.openxmlformats-officedocument.drawingml.chartshapes+xml"/>
  <Override PartName="/xl/drawings/drawing20.xml" ContentType="application/vnd.openxmlformats-officedocument.drawing+xml"/>
  <Override PartName="/xl/drawings/drawing21.xml" ContentType="application/vnd.openxmlformats-officedocument.drawing+xml"/>
  <Override PartName="/xl/charts/chart9.xml" ContentType="application/vnd.openxmlformats-officedocument.drawingml.chart+xml"/>
  <Override PartName="/xl/theme/themeOverride8.xml" ContentType="application/vnd.openxmlformats-officedocument.themeOverride+xml"/>
  <Override PartName="/xl/drawings/drawing22.xml" ContentType="application/vnd.openxmlformats-officedocument.drawingml.chartshapes+xml"/>
  <Override PartName="/xl/drawings/drawing23.xml" ContentType="application/vnd.openxmlformats-officedocument.drawing+xml"/>
  <Override PartName="/xl/charts/chart10.xml" ContentType="application/vnd.openxmlformats-officedocument.drawingml.chart+xml"/>
  <Override PartName="/xl/drawings/drawing24.xml" ContentType="application/vnd.openxmlformats-officedocument.drawingml.chartshapes+xml"/>
  <Override PartName="/xl/charts/chart11.xml" ContentType="application/vnd.openxmlformats-officedocument.drawingml.chart+xml"/>
  <Override PartName="/xl/theme/themeOverride9.xml" ContentType="application/vnd.openxmlformats-officedocument.themeOverride+xml"/>
  <Override PartName="/xl/drawings/drawing25.xml" ContentType="application/vnd.openxmlformats-officedocument.drawingml.chartshapes+xml"/>
  <Override PartName="/xl/charts/chart12.xml" ContentType="application/vnd.openxmlformats-officedocument.drawingml.chart+xml"/>
  <Override PartName="/xl/theme/themeOverride10.xml" ContentType="application/vnd.openxmlformats-officedocument.themeOverride+xml"/>
  <Override PartName="/xl/drawings/drawing26.xml" ContentType="application/vnd.openxmlformats-officedocument.drawingml.chartshapes+xml"/>
  <Override PartName="/xl/drawings/drawing27.xml" ContentType="application/vnd.openxmlformats-officedocument.drawing+xml"/>
  <Override PartName="/xl/drawings/drawing28.xml" ContentType="application/vnd.openxmlformats-officedocument.drawing+xml"/>
  <Override PartName="/xl/charts/chart13.xml" ContentType="application/vnd.openxmlformats-officedocument.drawingml.chart+xml"/>
  <Override PartName="/xl/drawings/drawing29.xml" ContentType="application/vnd.openxmlformats-officedocument.drawingml.chartshapes+xml"/>
  <Override PartName="/xl/charts/chart14.xml" ContentType="application/vnd.openxmlformats-officedocument.drawingml.chart+xml"/>
  <Override PartName="/xl/theme/themeOverride11.xml" ContentType="application/vnd.openxmlformats-officedocument.themeOverride+xml"/>
  <Override PartName="/xl/drawings/drawing30.xml" ContentType="application/vnd.openxmlformats-officedocument.drawingml.chartshapes+xml"/>
  <Override PartName="/xl/charts/chart15.xml" ContentType="application/vnd.openxmlformats-officedocument.drawingml.chart+xml"/>
  <Override PartName="/xl/theme/themeOverride12.xml" ContentType="application/vnd.openxmlformats-officedocument.themeOverride+xml"/>
  <Override PartName="/xl/drawings/drawing31.xml" ContentType="application/vnd.openxmlformats-officedocument.drawingml.chartshapes+xml"/>
  <Override PartName="/xl/drawings/drawing32.xml" ContentType="application/vnd.openxmlformats-officedocument.drawing+xml"/>
  <Override PartName="/xl/charts/chart16.xml" ContentType="application/vnd.openxmlformats-officedocument.drawingml.chart+xml"/>
  <Override PartName="/xl/drawings/drawing33.xml" ContentType="application/vnd.openxmlformats-officedocument.drawingml.chartshapes+xml"/>
  <Override PartName="/xl/charts/chart17.xml" ContentType="application/vnd.openxmlformats-officedocument.drawingml.chart+xml"/>
  <Override PartName="/xl/drawings/drawing34.xml" ContentType="application/vnd.openxmlformats-officedocument.drawingml.chartshapes+xml"/>
  <Override PartName="/xl/drawings/drawing35.xml" ContentType="application/vnd.openxmlformats-officedocument.drawing+xml"/>
  <Override PartName="/xl/charts/chart18.xml" ContentType="application/vnd.openxmlformats-officedocument.drawingml.chart+xml"/>
  <Override PartName="/xl/drawings/drawing36.xml" ContentType="application/vnd.openxmlformats-officedocument.drawingml.chartshapes+xml"/>
  <Override PartName="/xl/charts/chart19.xml" ContentType="application/vnd.openxmlformats-officedocument.drawingml.chart+xml"/>
  <Override PartName="/xl/theme/themeOverride13.xml" ContentType="application/vnd.openxmlformats-officedocument.themeOverride+xml"/>
  <Override PartName="/xl/drawings/drawing37.xml" ContentType="application/vnd.openxmlformats-officedocument.drawingml.chartshapes+xml"/>
  <Override PartName="/xl/charts/chart20.xml" ContentType="application/vnd.openxmlformats-officedocument.drawingml.chart+xml"/>
  <Override PartName="/xl/theme/themeOverride14.xml" ContentType="application/vnd.openxmlformats-officedocument.themeOverride+xml"/>
  <Override PartName="/xl/drawings/drawing38.xml" ContentType="application/vnd.openxmlformats-officedocument.drawingml.chartshapes+xml"/>
  <Override PartName="/xl/drawings/drawing39.xml" ContentType="application/vnd.openxmlformats-officedocument.drawing+xml"/>
  <Override PartName="/xl/charts/chart21.xml" ContentType="application/vnd.openxmlformats-officedocument.drawingml.chart+xml"/>
  <Override PartName="/xl/drawings/drawing40.xml" ContentType="application/vnd.openxmlformats-officedocument.drawingml.chartshapes+xml"/>
  <Override PartName="/xl/charts/chart22.xml" ContentType="application/vnd.openxmlformats-officedocument.drawingml.chart+xml"/>
  <Override PartName="/xl/theme/themeOverride15.xml" ContentType="application/vnd.openxmlformats-officedocument.themeOverride+xml"/>
  <Override PartName="/xl/drawings/drawing41.xml" ContentType="application/vnd.openxmlformats-officedocument.drawingml.chartshapes+xml"/>
  <Override PartName="/xl/charts/chart23.xml" ContentType="application/vnd.openxmlformats-officedocument.drawingml.chart+xml"/>
  <Override PartName="/xl/theme/themeOverride16.xml" ContentType="application/vnd.openxmlformats-officedocument.themeOverride+xml"/>
  <Override PartName="/xl/drawings/drawing42.xml" ContentType="application/vnd.openxmlformats-officedocument.drawingml.chartshapes+xml"/>
  <Override PartName="/xl/drawings/drawing43.xml" ContentType="application/vnd.openxmlformats-officedocument.drawing+xml"/>
  <Override PartName="/xl/charts/chart24.xml" ContentType="application/vnd.openxmlformats-officedocument.drawingml.chart+xml"/>
  <Override PartName="/xl/drawings/drawing44.xml" ContentType="application/vnd.openxmlformats-officedocument.drawingml.chartshapes+xml"/>
  <Override PartName="/xl/charts/chart25.xml" ContentType="application/vnd.openxmlformats-officedocument.drawingml.chart+xml"/>
  <Override PartName="/xl/theme/themeOverride17.xml" ContentType="application/vnd.openxmlformats-officedocument.themeOverride+xml"/>
  <Override PartName="/xl/drawings/drawing45.xml" ContentType="application/vnd.openxmlformats-officedocument.drawingml.chartshapes+xml"/>
  <Override PartName="/xl/charts/chart26.xml" ContentType="application/vnd.openxmlformats-officedocument.drawingml.chart+xml"/>
  <Override PartName="/xl/theme/themeOverride18.xml" ContentType="application/vnd.openxmlformats-officedocument.themeOverride+xml"/>
  <Override PartName="/xl/drawings/drawing46.xml" ContentType="application/vnd.openxmlformats-officedocument.drawingml.chartshapes+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charts/chart27.xml" ContentType="application/vnd.openxmlformats-officedocument.drawingml.chart+xml"/>
  <Override PartName="/xl/drawings/drawing54.xml" ContentType="application/vnd.openxmlformats-officedocument.drawingml.chartshapes+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charts/chart28.xml" ContentType="application/vnd.openxmlformats-officedocument.drawingml.chart+xml"/>
  <Override PartName="/xl/theme/themeOverride19.xml" ContentType="application/vnd.openxmlformats-officedocument.themeOverride+xml"/>
  <Override PartName="/xl/drawings/drawing58.xml" ContentType="application/vnd.openxmlformats-officedocument.drawingml.chartshapes+xml"/>
  <Override PartName="/xl/drawings/drawing59.xml" ContentType="application/vnd.openxmlformats-officedocument.drawing+xml"/>
  <Override PartName="/xl/drawings/drawing60.xml" ContentType="application/vnd.openxmlformats-officedocument.drawing+xml"/>
  <Override PartName="/xl/charts/chart29.xml" ContentType="application/vnd.openxmlformats-officedocument.drawingml.chart+xml"/>
  <Override PartName="/xl/theme/themeOverride20.xml" ContentType="application/vnd.openxmlformats-officedocument.themeOverride+xml"/>
  <Override PartName="/xl/drawings/drawing61.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bookViews>
    <workbookView xWindow="-30" yWindow="30" windowWidth="15390" windowHeight="6315" tabRatio="931" firstSheet="6" activeTab="16"/>
  </bookViews>
  <sheets>
    <sheet name="Inhaltsverzeichnis" sheetId="35" r:id="rId1"/>
    <sheet name="1 Vorwort" sheetId="19" r:id="rId2"/>
    <sheet name="2.1 Übersicht D" sheetId="2" r:id="rId3"/>
    <sheet name="2.2 Übersicht BL" sheetId="5" r:id="rId4"/>
    <sheet name="2.3 Letztverbrauchsmengen" sheetId="6" r:id="rId5"/>
    <sheet name="3.1 Installierte Leistung" sheetId="20" r:id="rId6"/>
    <sheet name="3.2 Anlagenanzahl" sheetId="36" r:id="rId7"/>
    <sheet name="3.3 Eingespeiste Jahresarbeit" sheetId="21" r:id="rId8"/>
    <sheet name="3.4 Direktvermarktung" sheetId="22" r:id="rId9"/>
    <sheet name="3.5 Finanzielle Förderung" sheetId="23" r:id="rId10"/>
    <sheet name="3.6 Priviligierter LV" sheetId="33" r:id="rId11"/>
    <sheet name="3.7 Vermiedene Netzentgelte" sheetId="37" r:id="rId12"/>
    <sheet name="3.8 Leistung Spannungsebenen" sheetId="34" r:id="rId13"/>
    <sheet name="4.1 Wind an Land" sheetId="16" r:id="rId14"/>
    <sheet name="4.2 Wind auf See" sheetId="8" r:id="rId15"/>
    <sheet name="4.3 Solar" sheetId="9" r:id="rId16"/>
    <sheet name="4.4 Solar Kategorien" sheetId="17" r:id="rId17"/>
    <sheet name="4.5 Biomasse" sheetId="10" r:id="rId18"/>
    <sheet name="4.6 Wasserkraft" sheetId="18" r:id="rId19"/>
    <sheet name="4.7 Gase" sheetId="11" r:id="rId20"/>
    <sheet name="4.8 Geothermie" sheetId="28" r:id="rId21"/>
    <sheet name="4.9 Vermiedene NE" sheetId="15" r:id="rId22"/>
    <sheet name="5.1 Regelzonen" sheetId="13" r:id="rId23"/>
    <sheet name="5.2 Spannungsebene" sheetId="14" r:id="rId24"/>
    <sheet name="5.3 Größenklassen" sheetId="12" r:id="rId25"/>
    <sheet name="5.4 Regelbarkeit" sheetId="27" r:id="rId26"/>
    <sheet name="6.1. Solar Absenkung Förderung " sheetId="32" r:id="rId27"/>
    <sheet name="6.2 Wind aL Absenkung Förderung" sheetId="30" r:id="rId28"/>
    <sheet name="6.3 Biomasse Absenkung AW" sheetId="31" r:id="rId29"/>
    <sheet name="7.1 Ausfallarbeit" sheetId="25" r:id="rId30"/>
    <sheet name="7.2 EinsMan Verursacher" sheetId="24" r:id="rId31"/>
    <sheet name="7.3 Entschädigungszahlungen" sheetId="38" r:id="rId32"/>
  </sheets>
  <definedNames>
    <definedName name="_xlnm.Print_Area" localSheetId="1">'1 Vorwort'!$A$1:$H$58</definedName>
    <definedName name="_xlnm.Print_Area" localSheetId="2">'2.1 Übersicht D'!$A$1:$K$27</definedName>
    <definedName name="_xlnm.Print_Area" localSheetId="4">'2.3 Letztverbrauchsmengen'!$A$1:$H$33</definedName>
    <definedName name="_xlnm.Print_Area" localSheetId="5">'3.1 Installierte Leistung'!$A$1:$P$36</definedName>
    <definedName name="_xlnm.Print_Area" localSheetId="6">'3.2 Anlagenanzahl'!$A$1:$J$15</definedName>
    <definedName name="_xlnm.Print_Area" localSheetId="9">'3.5 Finanzielle Förderung'!$A$1:$M$34</definedName>
    <definedName name="_xlnm.Print_Area" localSheetId="10">'3.6 Priviligierter LV'!$A$1:$P$28</definedName>
    <definedName name="_xlnm.Print_Area" localSheetId="11">'3.7 Vermiedene Netzentgelte'!$A$1:$P$14</definedName>
    <definedName name="_xlnm.Print_Area" localSheetId="12">'3.8 Leistung Spannungsebenen'!$A$1:$Z$56</definedName>
    <definedName name="_xlnm.Print_Area" localSheetId="13">'4.1 Wind an Land'!$A$1:$R$47</definedName>
    <definedName name="_xlnm.Print_Area" localSheetId="14">'4.2 Wind auf See'!$A$1:$M$24</definedName>
    <definedName name="_xlnm.Print_Area" localSheetId="15">'4.3 Solar'!$A$1:$N$69</definedName>
    <definedName name="_xlnm.Print_Area" localSheetId="16">'4.4 Solar Kategorien'!$A$1:$Q$56</definedName>
    <definedName name="_xlnm.Print_Area" localSheetId="17">'4.5 Biomasse'!$A$1:$N$65</definedName>
    <definedName name="_xlnm.Print_Area" localSheetId="18">'4.6 Wasserkraft'!$A$1:$N$71</definedName>
    <definedName name="_xlnm.Print_Area" localSheetId="19">'4.7 Gase'!$1:$43</definedName>
    <definedName name="_xlnm.Print_Area" localSheetId="20">'4.8 Geothermie'!$A$1:$M$23</definedName>
    <definedName name="_xlnm.Print_Area" localSheetId="21">'4.9 Vermiedene NE'!$A$1:$K$24</definedName>
    <definedName name="_xlnm.Print_Area" localSheetId="22">'5.1 Regelzonen'!$A:$I</definedName>
    <definedName name="_xlnm.Print_Area" localSheetId="23">'5.2 Spannungsebene'!$A$1:$K$30</definedName>
    <definedName name="_xlnm.Print_Area" localSheetId="24">'5.3 Größenklassen'!$A$1:$P$29</definedName>
    <definedName name="_xlnm.Print_Area" localSheetId="25">'5.4 Regelbarkeit'!$A$1:$S$28</definedName>
    <definedName name="_xlnm.Print_Area" localSheetId="26">'6.1. Solar Absenkung Förderung '!$A$1:$O$56</definedName>
    <definedName name="_xlnm.Print_Area" localSheetId="27">'6.2 Wind aL Absenkung Förderung'!$A$1:$G$8</definedName>
    <definedName name="_xlnm.Print_Area" localSheetId="29">'7.1 Ausfallarbeit'!$A$1:$I$32</definedName>
    <definedName name="_xlnm.Print_Area" localSheetId="30">'7.2 EinsMan Verursacher'!$A$1:$J$9</definedName>
    <definedName name="_xlnm.Print_Area" localSheetId="31">'7.3 Entschädigungszahlungen'!$A$1:$I$47</definedName>
  </definedNames>
  <calcPr calcId="145621"/>
</workbook>
</file>

<file path=xl/calcChain.xml><?xml version="1.0" encoding="utf-8"?>
<calcChain xmlns="http://schemas.openxmlformats.org/spreadsheetml/2006/main">
  <c r="C13" i="20" l="1"/>
  <c r="F7" i="10" l="1"/>
  <c r="F8" i="10"/>
  <c r="F9" i="10"/>
  <c r="F10" i="10"/>
  <c r="F11" i="10"/>
  <c r="F12" i="10"/>
  <c r="F13" i="10"/>
  <c r="F14" i="10"/>
  <c r="F15" i="10"/>
  <c r="F16" i="10"/>
  <c r="F17" i="10"/>
  <c r="F18" i="10"/>
  <c r="F19" i="10"/>
  <c r="F20" i="10"/>
  <c r="F21" i="10"/>
  <c r="F6" i="10"/>
  <c r="C28" i="14" l="1"/>
  <c r="C13" i="14"/>
  <c r="B12" i="36" l="1"/>
  <c r="C12" i="36"/>
  <c r="D12" i="36"/>
  <c r="E12" i="36"/>
  <c r="F12" i="36"/>
  <c r="G13" i="36" s="1"/>
  <c r="H13" i="36"/>
  <c r="I13" i="36"/>
  <c r="E13" i="36" l="1"/>
  <c r="F13" i="36"/>
  <c r="C13" i="36"/>
  <c r="D13" i="36"/>
  <c r="H8" i="24"/>
  <c r="G8" i="24" s="1"/>
  <c r="H41" i="38"/>
  <c r="H38" i="38"/>
  <c r="E12" i="38"/>
  <c r="D12" i="38"/>
  <c r="C12" i="38"/>
  <c r="G11" i="38"/>
  <c r="H12" i="38" s="1"/>
  <c r="F11" i="38"/>
  <c r="F12" i="38" s="1"/>
  <c r="E8" i="24" l="1"/>
  <c r="C8" i="24"/>
  <c r="G12" i="38"/>
  <c r="L22" i="10"/>
  <c r="G63" i="13" l="1"/>
  <c r="G55" i="13"/>
  <c r="G47" i="13"/>
  <c r="G39" i="13"/>
  <c r="G31" i="13"/>
  <c r="G22" i="13"/>
  <c r="G14" i="13"/>
  <c r="G6" i="13"/>
  <c r="G68" i="13" l="1"/>
  <c r="G30" i="13"/>
  <c r="F68" i="13"/>
  <c r="E68" i="13"/>
  <c r="D68" i="13"/>
  <c r="C68" i="13"/>
  <c r="F60" i="13"/>
  <c r="E60" i="13"/>
  <c r="D60" i="13"/>
  <c r="G60" i="13" s="1"/>
  <c r="C60" i="13"/>
  <c r="F52" i="13"/>
  <c r="E52" i="13"/>
  <c r="D52" i="13"/>
  <c r="C52" i="13"/>
  <c r="F44" i="13"/>
  <c r="E44" i="13"/>
  <c r="D44" i="13"/>
  <c r="G44" i="13" s="1"/>
  <c r="C44" i="13"/>
  <c r="F36" i="13"/>
  <c r="E36" i="13"/>
  <c r="D36" i="13"/>
  <c r="C36" i="13"/>
  <c r="F27" i="13"/>
  <c r="E27" i="13"/>
  <c r="D27" i="13"/>
  <c r="C27" i="13"/>
  <c r="F19" i="13"/>
  <c r="E19" i="13"/>
  <c r="D19" i="13"/>
  <c r="C19" i="13"/>
  <c r="F11" i="13"/>
  <c r="E11" i="13"/>
  <c r="D11" i="13"/>
  <c r="G11" i="13" s="1"/>
  <c r="C11" i="13"/>
  <c r="G70" i="13"/>
  <c r="G69" i="13"/>
  <c r="G67" i="13"/>
  <c r="G66" i="13"/>
  <c r="G65" i="13"/>
  <c r="G64" i="13"/>
  <c r="G62" i="13"/>
  <c r="G61" i="13"/>
  <c r="G59" i="13"/>
  <c r="G58" i="13"/>
  <c r="G57" i="13"/>
  <c r="G56" i="13"/>
  <c r="G54" i="13"/>
  <c r="G53" i="13"/>
  <c r="G52" i="13"/>
  <c r="G51" i="13"/>
  <c r="G50" i="13"/>
  <c r="G49" i="13"/>
  <c r="G48" i="13"/>
  <c r="G46" i="13"/>
  <c r="G45" i="13"/>
  <c r="G43" i="13"/>
  <c r="G42" i="13"/>
  <c r="G41" i="13"/>
  <c r="G40" i="13"/>
  <c r="G38" i="13"/>
  <c r="G37" i="13"/>
  <c r="G36" i="13"/>
  <c r="G35" i="13"/>
  <c r="G34" i="13"/>
  <c r="G33" i="13"/>
  <c r="G32" i="13"/>
  <c r="G29" i="13"/>
  <c r="G28" i="13"/>
  <c r="G27" i="13" s="1"/>
  <c r="G26" i="13"/>
  <c r="G25" i="13"/>
  <c r="G24" i="13"/>
  <c r="G23" i="13"/>
  <c r="G21" i="13"/>
  <c r="G20" i="13"/>
  <c r="G19" i="13"/>
  <c r="G18" i="13"/>
  <c r="G17" i="13"/>
  <c r="G16" i="13"/>
  <c r="G15" i="13"/>
  <c r="G13" i="13"/>
  <c r="G12" i="13"/>
  <c r="G10" i="13"/>
  <c r="G9" i="13"/>
  <c r="G8" i="13"/>
  <c r="G7" i="13"/>
  <c r="F64" i="13"/>
  <c r="E64" i="13"/>
  <c r="D64" i="13"/>
  <c r="C64" i="13"/>
  <c r="F56" i="13"/>
  <c r="E56" i="13"/>
  <c r="D56" i="13"/>
  <c r="C56" i="13"/>
  <c r="F48" i="13"/>
  <c r="E48" i="13"/>
  <c r="D48" i="13"/>
  <c r="C48" i="13"/>
  <c r="F40" i="13"/>
  <c r="E40" i="13"/>
  <c r="D40" i="13"/>
  <c r="C40" i="13"/>
  <c r="F32" i="13"/>
  <c r="E32" i="13"/>
  <c r="D32" i="13"/>
  <c r="C32" i="13"/>
  <c r="F23" i="13"/>
  <c r="E23" i="13"/>
  <c r="D23" i="13"/>
  <c r="C23" i="13"/>
  <c r="F15" i="13"/>
  <c r="E15" i="13"/>
  <c r="D15" i="13"/>
  <c r="C15" i="13"/>
  <c r="F7" i="13"/>
  <c r="E7" i="13"/>
  <c r="D7" i="13"/>
  <c r="C7" i="13"/>
  <c r="H22" i="22" l="1"/>
  <c r="Q15" i="27" l="1"/>
  <c r="P15" i="27"/>
  <c r="O15" i="27"/>
  <c r="N15" i="27"/>
  <c r="M15" i="27"/>
  <c r="L15" i="27"/>
  <c r="K15" i="27"/>
  <c r="J15" i="27"/>
  <c r="I15" i="27"/>
  <c r="H15" i="27"/>
  <c r="G15" i="27"/>
  <c r="F15" i="27"/>
  <c r="E15" i="27"/>
  <c r="D15" i="27"/>
  <c r="C15" i="27"/>
  <c r="B15" i="27"/>
  <c r="Q14" i="27"/>
  <c r="P14" i="27"/>
  <c r="O14" i="27"/>
  <c r="N14" i="27"/>
  <c r="M14" i="27"/>
  <c r="L14" i="27"/>
  <c r="K14" i="27"/>
  <c r="J14" i="27"/>
  <c r="I14" i="27"/>
  <c r="H14" i="27"/>
  <c r="G14" i="27"/>
  <c r="F14" i="27"/>
  <c r="E14" i="27"/>
  <c r="D14" i="27"/>
  <c r="C14" i="27"/>
  <c r="B14" i="27"/>
  <c r="M23" i="17"/>
  <c r="I23" i="17"/>
  <c r="E23" i="17"/>
  <c r="O23" i="17"/>
  <c r="K23" i="17"/>
  <c r="N23" i="17"/>
  <c r="L23" i="17"/>
  <c r="J23" i="17"/>
  <c r="H23" i="17"/>
  <c r="B23" i="17"/>
  <c r="C23" i="17"/>
  <c r="F23" i="17"/>
  <c r="O22" i="17"/>
  <c r="O21" i="17"/>
  <c r="O20" i="17"/>
  <c r="O19" i="17"/>
  <c r="O18" i="17"/>
  <c r="O17" i="17"/>
  <c r="O16" i="17"/>
  <c r="O15" i="17"/>
  <c r="O14" i="17"/>
  <c r="O13" i="17"/>
  <c r="O12" i="17"/>
  <c r="O11" i="17"/>
  <c r="O10" i="17"/>
  <c r="O9" i="17"/>
  <c r="O8" i="17"/>
  <c r="O7" i="17"/>
  <c r="K22" i="17"/>
  <c r="K21" i="17"/>
  <c r="K20" i="17"/>
  <c r="K19" i="17"/>
  <c r="K18" i="17"/>
  <c r="K17" i="17"/>
  <c r="K16" i="17"/>
  <c r="K15" i="17"/>
  <c r="K14" i="17"/>
  <c r="K13" i="17"/>
  <c r="K12" i="17"/>
  <c r="K11" i="17"/>
  <c r="K10" i="17"/>
  <c r="K9" i="17"/>
  <c r="K8" i="17"/>
  <c r="K7" i="17"/>
  <c r="G22" i="17"/>
  <c r="G21" i="17"/>
  <c r="G20" i="17"/>
  <c r="G19" i="17"/>
  <c r="G18" i="17"/>
  <c r="G17" i="17"/>
  <c r="G16" i="17"/>
  <c r="G15" i="17"/>
  <c r="G14" i="17"/>
  <c r="G13" i="17"/>
  <c r="G12" i="17"/>
  <c r="G11" i="17"/>
  <c r="G10" i="17"/>
  <c r="G9" i="17"/>
  <c r="G8" i="17"/>
  <c r="G7" i="17"/>
  <c r="I25" i="2"/>
  <c r="I20" i="2"/>
  <c r="G23" i="17" l="1"/>
  <c r="I16" i="2" l="1"/>
  <c r="N9" i="33" l="1"/>
  <c r="M9" i="33"/>
  <c r="L9" i="33"/>
  <c r="K9" i="33"/>
  <c r="J9" i="33"/>
  <c r="I9" i="33"/>
  <c r="H9" i="33"/>
  <c r="G9" i="33"/>
  <c r="F9" i="33"/>
  <c r="E9" i="33"/>
  <c r="D9" i="33"/>
  <c r="C9" i="33"/>
  <c r="B9" i="33"/>
  <c r="N7" i="33"/>
  <c r="M7" i="33"/>
  <c r="L7" i="33"/>
  <c r="K7" i="33"/>
  <c r="J7" i="33"/>
  <c r="I7" i="33"/>
  <c r="H7" i="33"/>
  <c r="G7" i="33"/>
  <c r="F7" i="33"/>
  <c r="E7" i="33"/>
  <c r="D7" i="33"/>
  <c r="C7" i="33"/>
  <c r="B7" i="33"/>
  <c r="F30" i="6"/>
  <c r="F29" i="6"/>
  <c r="F28" i="6"/>
  <c r="E27" i="6"/>
  <c r="D27" i="6"/>
  <c r="C27" i="6"/>
  <c r="B27" i="6"/>
  <c r="F26" i="6"/>
  <c r="F25" i="6"/>
  <c r="F24" i="6"/>
  <c r="E23" i="6"/>
  <c r="E31" i="6" s="1"/>
  <c r="E32" i="6" s="1"/>
  <c r="D23" i="6"/>
  <c r="C23" i="6"/>
  <c r="C31" i="6" s="1"/>
  <c r="C32" i="6" s="1"/>
  <c r="B23" i="6"/>
  <c r="F15" i="6"/>
  <c r="F14" i="6"/>
  <c r="F13" i="6"/>
  <c r="E12" i="6"/>
  <c r="D12" i="6"/>
  <c r="C12" i="6"/>
  <c r="B12" i="6"/>
  <c r="F11" i="6"/>
  <c r="F10" i="6"/>
  <c r="F9" i="6"/>
  <c r="E8" i="6"/>
  <c r="E16" i="6" s="1"/>
  <c r="E17" i="6" s="1"/>
  <c r="D8" i="6"/>
  <c r="C8" i="6"/>
  <c r="C16" i="6" s="1"/>
  <c r="C17" i="6" s="1"/>
  <c r="B8" i="6"/>
  <c r="D16" i="6" l="1"/>
  <c r="B31" i="6"/>
  <c r="D31" i="6"/>
  <c r="B16" i="6"/>
  <c r="B17" i="6" s="1"/>
  <c r="D17" i="6"/>
  <c r="B32" i="6"/>
  <c r="D32" i="6"/>
  <c r="F8" i="6"/>
  <c r="F16" i="6" s="1"/>
  <c r="F12" i="6"/>
  <c r="F23" i="6"/>
  <c r="F27" i="6"/>
  <c r="E23" i="5"/>
  <c r="F23" i="5"/>
  <c r="F17" i="6" l="1"/>
  <c r="F31" i="6"/>
  <c r="F32" i="6" s="1"/>
  <c r="G27" i="27"/>
  <c r="F27" i="27"/>
  <c r="B27" i="12"/>
  <c r="D27" i="12"/>
  <c r="F27" i="12"/>
  <c r="H27" i="12"/>
  <c r="J27" i="12"/>
  <c r="L25" i="12"/>
  <c r="L24" i="12"/>
  <c r="L26" i="12"/>
  <c r="K26" i="12" s="1"/>
  <c r="N15" i="12"/>
  <c r="M15" i="12" s="1"/>
  <c r="N14" i="12"/>
  <c r="M14" i="12" s="1"/>
  <c r="N13" i="12"/>
  <c r="M13" i="12" s="1"/>
  <c r="N12" i="12"/>
  <c r="M12" i="12" s="1"/>
  <c r="N11" i="12"/>
  <c r="M11" i="12" s="1"/>
  <c r="N10" i="12"/>
  <c r="M10" i="12" s="1"/>
  <c r="N9" i="12"/>
  <c r="M9" i="12" s="1"/>
  <c r="N8" i="12"/>
  <c r="M8" i="12" s="1"/>
  <c r="N7" i="12"/>
  <c r="M7" i="12" s="1"/>
  <c r="L16" i="12"/>
  <c r="J16" i="12"/>
  <c r="H16" i="12"/>
  <c r="F16" i="12"/>
  <c r="D16" i="12"/>
  <c r="B16" i="12"/>
  <c r="I27" i="14"/>
  <c r="I26" i="14"/>
  <c r="I25" i="14"/>
  <c r="I24" i="14"/>
  <c r="I23" i="14"/>
  <c r="I22" i="14"/>
  <c r="I21" i="14"/>
  <c r="H28" i="14"/>
  <c r="G28" i="14"/>
  <c r="F28" i="14"/>
  <c r="E28" i="14"/>
  <c r="D28" i="14"/>
  <c r="B28" i="14"/>
  <c r="I12" i="14"/>
  <c r="I11" i="14"/>
  <c r="I10" i="14"/>
  <c r="I9" i="14"/>
  <c r="I8" i="14"/>
  <c r="I7" i="14"/>
  <c r="I6" i="14"/>
  <c r="H13" i="14"/>
  <c r="G13" i="14"/>
  <c r="F13" i="14"/>
  <c r="E13" i="14"/>
  <c r="D13" i="14"/>
  <c r="B13" i="14"/>
  <c r="D22" i="28"/>
  <c r="K22" i="28"/>
  <c r="J22" i="28"/>
  <c r="I22" i="28"/>
  <c r="H22" i="28"/>
  <c r="G22" i="28"/>
  <c r="F22" i="28"/>
  <c r="E22" i="28"/>
  <c r="C22" i="28"/>
  <c r="B22" i="28"/>
  <c r="K22" i="11"/>
  <c r="J22" i="11"/>
  <c r="I22" i="11"/>
  <c r="H22" i="11"/>
  <c r="G22" i="11"/>
  <c r="F22" i="11"/>
  <c r="E22" i="11"/>
  <c r="D22" i="11"/>
  <c r="C22" i="11"/>
  <c r="B22" i="11"/>
  <c r="B22" i="18"/>
  <c r="K22" i="18"/>
  <c r="J22" i="18"/>
  <c r="I22" i="18"/>
  <c r="H22" i="18"/>
  <c r="G22" i="18"/>
  <c r="F22" i="18"/>
  <c r="E22" i="18"/>
  <c r="D22" i="18"/>
  <c r="C22" i="18"/>
  <c r="K22" i="10"/>
  <c r="J22" i="10"/>
  <c r="I22" i="10"/>
  <c r="H22" i="10"/>
  <c r="G22" i="10"/>
  <c r="F22" i="10"/>
  <c r="E22" i="10"/>
  <c r="D22" i="10"/>
  <c r="C22" i="10"/>
  <c r="B22" i="10"/>
  <c r="L27" i="12" l="1"/>
  <c r="N16" i="12"/>
  <c r="E16" i="12" s="1"/>
  <c r="E26" i="12"/>
  <c r="I26" i="12"/>
  <c r="G16" i="12"/>
  <c r="C26" i="12"/>
  <c r="G26" i="12"/>
  <c r="I28" i="14"/>
  <c r="K22" i="9"/>
  <c r="J22" i="9"/>
  <c r="I22" i="9"/>
  <c r="H22" i="9"/>
  <c r="G22" i="9"/>
  <c r="F22" i="9"/>
  <c r="E22" i="9"/>
  <c r="D22" i="9"/>
  <c r="C22" i="9"/>
  <c r="B22" i="9"/>
  <c r="K23" i="8"/>
  <c r="J23" i="8"/>
  <c r="I23" i="8"/>
  <c r="H23" i="8"/>
  <c r="G23" i="8"/>
  <c r="F23" i="8"/>
  <c r="E23" i="8"/>
  <c r="K22" i="16"/>
  <c r="J22" i="16"/>
  <c r="I22" i="16"/>
  <c r="H22" i="16"/>
  <c r="G22" i="16"/>
  <c r="F22" i="16"/>
  <c r="E22" i="16"/>
  <c r="D22" i="16"/>
  <c r="C23" i="8"/>
  <c r="D23" i="8"/>
  <c r="B23" i="8"/>
  <c r="I16" i="12" l="1"/>
  <c r="K16" i="12"/>
  <c r="C16" i="12"/>
  <c r="M16" i="12"/>
  <c r="C22" i="16"/>
  <c r="B22" i="16"/>
  <c r="J12" i="23" l="1"/>
  <c r="K12" i="23"/>
  <c r="C22" i="22"/>
  <c r="D22" i="22"/>
  <c r="E22" i="22"/>
  <c r="F22" i="22"/>
  <c r="G22" i="22"/>
  <c r="H23" i="22"/>
  <c r="B22" i="22"/>
  <c r="G13" i="22"/>
  <c r="G12" i="22"/>
  <c r="H13" i="22"/>
  <c r="M12" i="21"/>
  <c r="N12" i="21"/>
  <c r="N13" i="21" s="1"/>
  <c r="C23" i="5"/>
  <c r="D23" i="5"/>
  <c r="G23" i="5"/>
  <c r="H23" i="5"/>
  <c r="I23" i="5"/>
  <c r="J23" i="5"/>
  <c r="L23" i="5"/>
  <c r="K23" i="5"/>
  <c r="I23" i="2"/>
  <c r="H24" i="22" l="1"/>
  <c r="K13" i="23"/>
  <c r="I7" i="15"/>
  <c r="I8" i="15"/>
  <c r="I9" i="15"/>
  <c r="I10" i="15"/>
  <c r="I11" i="15"/>
  <c r="I12" i="15"/>
  <c r="I13" i="15"/>
  <c r="I14" i="15"/>
  <c r="I15" i="15"/>
  <c r="I16" i="15"/>
  <c r="I17" i="15"/>
  <c r="I18" i="15"/>
  <c r="I19" i="15"/>
  <c r="I20" i="15"/>
  <c r="I21" i="15"/>
  <c r="I22" i="15"/>
  <c r="I23" i="15"/>
  <c r="I6" i="15"/>
  <c r="B23" i="15"/>
  <c r="C23" i="15"/>
  <c r="D23" i="15"/>
  <c r="E23" i="15"/>
  <c r="F23" i="15"/>
  <c r="G23" i="15"/>
  <c r="H23" i="15"/>
  <c r="H13" i="25" l="1"/>
  <c r="H5" i="25"/>
  <c r="B23" i="5" l="1"/>
  <c r="E27" i="27" l="1"/>
  <c r="D27" i="27"/>
  <c r="C27" i="27"/>
  <c r="B27" i="27"/>
  <c r="H7" i="24" l="1"/>
  <c r="G7" i="24" s="1"/>
  <c r="E7" i="24" l="1"/>
  <c r="C7" i="24"/>
  <c r="K25" i="12"/>
  <c r="K24" i="12"/>
  <c r="I25" i="12"/>
  <c r="I24" i="12"/>
  <c r="G25" i="12"/>
  <c r="G24" i="12"/>
  <c r="E25" i="12"/>
  <c r="E24" i="12"/>
  <c r="C25" i="12"/>
  <c r="C24" i="12"/>
  <c r="G8" i="12" l="1"/>
  <c r="G10" i="12"/>
  <c r="G12" i="12"/>
  <c r="G14" i="12"/>
  <c r="C13" i="12" l="1"/>
  <c r="E11" i="12"/>
  <c r="K11" i="12"/>
  <c r="G11" i="12"/>
  <c r="C9" i="12"/>
  <c r="E15" i="12"/>
  <c r="K15" i="12"/>
  <c r="G15" i="12"/>
  <c r="C15" i="12"/>
  <c r="C11" i="12"/>
  <c r="E9" i="12"/>
  <c r="E13" i="12"/>
  <c r="K9" i="12"/>
  <c r="K13" i="12"/>
  <c r="G9" i="12"/>
  <c r="G13" i="12"/>
  <c r="E7" i="12"/>
  <c r="I8" i="12"/>
  <c r="I10" i="12"/>
  <c r="I12" i="12"/>
  <c r="I14" i="12"/>
  <c r="K7" i="12"/>
  <c r="G7" i="12"/>
  <c r="C7" i="12"/>
  <c r="C14" i="12"/>
  <c r="C12" i="12"/>
  <c r="C10" i="12"/>
  <c r="C8" i="12"/>
  <c r="E8" i="12"/>
  <c r="E10" i="12"/>
  <c r="E12" i="12"/>
  <c r="E14" i="12"/>
  <c r="I7" i="12"/>
  <c r="I9" i="12"/>
  <c r="I11" i="12"/>
  <c r="I13" i="12"/>
  <c r="I15" i="12"/>
  <c r="K8" i="12"/>
  <c r="K10" i="12"/>
  <c r="K12" i="12"/>
  <c r="K14" i="12"/>
  <c r="G11" i="25" l="1"/>
  <c r="F11" i="25"/>
  <c r="F13" i="25" s="1"/>
  <c r="E11" i="25"/>
  <c r="E13" i="25" s="1"/>
  <c r="D11" i="25"/>
  <c r="D13" i="25" s="1"/>
  <c r="C11" i="25"/>
  <c r="C13" i="25" s="1"/>
  <c r="B11" i="25"/>
  <c r="B13" i="25" s="1"/>
  <c r="H12" i="25" l="1"/>
  <c r="G12" i="25"/>
  <c r="C12" i="25"/>
  <c r="D12" i="25"/>
  <c r="F12" i="25"/>
  <c r="E12" i="25"/>
  <c r="N12" i="20" l="1"/>
  <c r="I26" i="2"/>
  <c r="I22" i="2"/>
  <c r="I21" i="2"/>
  <c r="I18" i="2"/>
  <c r="I17" i="2"/>
  <c r="I9" i="2"/>
  <c r="I8" i="2"/>
  <c r="I7" i="2"/>
  <c r="I6" i="2"/>
  <c r="I13" i="14" l="1"/>
  <c r="I12" i="23" l="1"/>
  <c r="H12" i="23"/>
  <c r="H13" i="23" s="1"/>
  <c r="G12" i="23"/>
  <c r="F12" i="23"/>
  <c r="F13" i="23" s="1"/>
  <c r="E12" i="23"/>
  <c r="D12" i="23"/>
  <c r="D13" i="23" s="1"/>
  <c r="C12" i="23"/>
  <c r="B12" i="23"/>
  <c r="F12" i="22"/>
  <c r="E12" i="22"/>
  <c r="E13" i="22" s="1"/>
  <c r="D12" i="22"/>
  <c r="C12" i="22"/>
  <c r="C13" i="22" s="1"/>
  <c r="B12" i="22"/>
  <c r="G13" i="25"/>
  <c r="L12" i="21"/>
  <c r="L13" i="21" s="1"/>
  <c r="K12" i="21"/>
  <c r="J12" i="21"/>
  <c r="J13" i="21" s="1"/>
  <c r="I12" i="21"/>
  <c r="H12" i="21"/>
  <c r="H13" i="21" s="1"/>
  <c r="G12" i="21"/>
  <c r="F12" i="21"/>
  <c r="F13" i="21" s="1"/>
  <c r="E12" i="21"/>
  <c r="D12" i="21"/>
  <c r="D13" i="21" s="1"/>
  <c r="C12" i="21"/>
  <c r="B12" i="21"/>
  <c r="C13" i="21" s="1"/>
  <c r="M12" i="20"/>
  <c r="N13" i="20" s="1"/>
  <c r="L12" i="20"/>
  <c r="K12" i="20"/>
  <c r="J12" i="20"/>
  <c r="I12" i="20"/>
  <c r="H12" i="20"/>
  <c r="G12" i="20"/>
  <c r="F12" i="20"/>
  <c r="E12" i="20"/>
  <c r="D12" i="20"/>
  <c r="C12" i="20"/>
  <c r="B12" i="20"/>
  <c r="C13" i="23" l="1"/>
  <c r="E13" i="23"/>
  <c r="G13" i="23"/>
  <c r="I13" i="23"/>
  <c r="J13" i="23"/>
  <c r="E13" i="20"/>
  <c r="G13" i="20"/>
  <c r="I13" i="20"/>
  <c r="K13" i="20"/>
  <c r="M13" i="20"/>
  <c r="D13" i="22"/>
  <c r="F13" i="22"/>
  <c r="E13" i="21"/>
  <c r="G13" i="21"/>
  <c r="I13" i="21"/>
  <c r="K13" i="21"/>
  <c r="M13" i="21"/>
  <c r="D13" i="20"/>
  <c r="F13" i="20"/>
  <c r="H13" i="20"/>
  <c r="J13" i="20"/>
  <c r="L13" i="20"/>
</calcChain>
</file>

<file path=xl/sharedStrings.xml><?xml version="1.0" encoding="utf-8"?>
<sst xmlns="http://schemas.openxmlformats.org/spreadsheetml/2006/main" count="1284" uniqueCount="337">
  <si>
    <t>Bundesland</t>
  </si>
  <si>
    <t>Biomasse</t>
  </si>
  <si>
    <t>Geothermie</t>
  </si>
  <si>
    <t>Insgesamt</t>
  </si>
  <si>
    <t>Ausschließliche Wirtschaftszone</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</si>
  <si>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</si>
  <si>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</si>
  <si>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</si>
  <si>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</si>
  <si>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</si>
  <si>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</si>
  <si>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</si>
  <si>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</si>
  <si>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</si>
  <si>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</si>
  <si>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</si>
  <si>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</si>
  <si>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</si>
  <si>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</si>
  <si>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</si>
  <si>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</si>
  <si>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Anzahl</t>
  </si>
  <si>
    <t>1. Einleitung</t>
  </si>
  <si>
    <t>2. Überblick</t>
  </si>
  <si>
    <t>Installierte Anlagen insgesamt (Anzahl)</t>
  </si>
  <si>
    <t>Installierte Leistung ingesamt (in MW)</t>
  </si>
  <si>
    <t>Eingespeiste Jahresarbeit (in GWh)</t>
  </si>
  <si>
    <t>Installierte Leistung (in MW)</t>
  </si>
  <si>
    <t>Regelzone</t>
  </si>
  <si>
    <t>Summe</t>
  </si>
  <si>
    <t>TenneT</t>
  </si>
  <si>
    <t>TransnetBW</t>
  </si>
  <si>
    <t>Amprion</t>
  </si>
  <si>
    <t>50Hertz</t>
  </si>
  <si>
    <t xml:space="preserve">Insgesamt </t>
  </si>
  <si>
    <t>bis 0,01 MW</t>
  </si>
  <si>
    <t>bis 0,5 MW</t>
  </si>
  <si>
    <t>Deponiegas</t>
  </si>
  <si>
    <t>Klärgas</t>
  </si>
  <si>
    <t>Grubengas</t>
  </si>
  <si>
    <t>MW</t>
  </si>
  <si>
    <t>GWh</t>
  </si>
  <si>
    <t>Spannungsebene</t>
  </si>
  <si>
    <t>HöS</t>
  </si>
  <si>
    <t>HöS/HS</t>
  </si>
  <si>
    <t>HS</t>
  </si>
  <si>
    <t>HS/MS</t>
  </si>
  <si>
    <t>MS</t>
  </si>
  <si>
    <t>MS/NS</t>
  </si>
  <si>
    <t>NS</t>
  </si>
  <si>
    <t>Gesamt</t>
  </si>
  <si>
    <t xml:space="preserve">Sachsen </t>
  </si>
  <si>
    <t>Deponie-, Klär- &amp; Grubengas</t>
  </si>
  <si>
    <t>Erneuerbare Energieträger nach dem EEG</t>
  </si>
  <si>
    <t>in GWh</t>
  </si>
  <si>
    <t>EEG- Energieträger</t>
  </si>
  <si>
    <t>%-Veränderung zum Vorjahr</t>
  </si>
  <si>
    <t>Jahresarbeit (GWh)</t>
  </si>
  <si>
    <t>Leistung (MW)</t>
  </si>
  <si>
    <t xml:space="preserve">Feste Einspeisevergütung </t>
  </si>
  <si>
    <t>Leistung</t>
  </si>
  <si>
    <t>%-Anteil</t>
  </si>
  <si>
    <t>Energieträger</t>
  </si>
  <si>
    <t>0,04 bis 1 MW</t>
  </si>
  <si>
    <t>0,01 bis 0,04 MW</t>
  </si>
  <si>
    <t>&gt; 10 MW</t>
  </si>
  <si>
    <t>1 bis 10 MW</t>
  </si>
  <si>
    <t>Erneuerbarer Energieträger</t>
  </si>
  <si>
    <t>Ihre Rückfragen oder Anregungen können Sie uns gerne telefonisch über unsere Hotline oder per Mail an unser Postfach mitteilen:</t>
  </si>
  <si>
    <t>•        EEG-Postfach: eeg@bnetza.de</t>
  </si>
  <si>
    <t>•        EEG-Hotline: 0228/145666</t>
  </si>
  <si>
    <t>*AWZ: Ausschließliche Wirtschaftszone</t>
  </si>
  <si>
    <t>AWZ*</t>
  </si>
  <si>
    <t>EEG-Energieträger</t>
  </si>
  <si>
    <t>_</t>
  </si>
  <si>
    <t>Direktvermarktung zum Zweck der Inanspruchnahme der Marktprämie</t>
  </si>
  <si>
    <t>Jahresarbeit Marktprämie (GWh)</t>
  </si>
  <si>
    <t>Feste Einspeisevergütung</t>
  </si>
  <si>
    <t xml:space="preserve">            -    </t>
  </si>
  <si>
    <t>Direktvermarktung</t>
  </si>
  <si>
    <t>Anteil Feste Einspeisevergütung</t>
  </si>
  <si>
    <t>Anteil Direktvermarktung</t>
  </si>
  <si>
    <t>davon feste Einspeisevergütung</t>
  </si>
  <si>
    <t>davon Direktvermarktung</t>
  </si>
  <si>
    <t>Deponie-, Klär- und Grubengas</t>
  </si>
  <si>
    <t>davon Direktvermarktung (Marktprämie)</t>
  </si>
  <si>
    <t>davon Direktvermarktung (Sonstige)</t>
  </si>
  <si>
    <t>Durchführung und Ursache im Übertragungsnetz</t>
  </si>
  <si>
    <t>Durchführung im Verteilernetz und Ursache im Verteilernetz</t>
  </si>
  <si>
    <t>Anlagen nach dem KWKG</t>
  </si>
  <si>
    <t>3. Historische Entwicklung</t>
  </si>
  <si>
    <t>5. Weitere Aufteilungen</t>
  </si>
  <si>
    <t xml:space="preserve"> </t>
  </si>
  <si>
    <t>Deponie-, Klär-, Grubengas</t>
  </si>
  <si>
    <t xml:space="preserve"> 0,5  bis 1 MW</t>
  </si>
  <si>
    <t>1 bis 2 MW</t>
  </si>
  <si>
    <t>2  bis 5 MW</t>
  </si>
  <si>
    <t>5 bis 10 MW</t>
  </si>
  <si>
    <t>Wasserkraft</t>
  </si>
  <si>
    <t>70% Begrenzung</t>
  </si>
  <si>
    <t>Anlagenanzahl</t>
  </si>
  <si>
    <t>Prozent</t>
  </si>
  <si>
    <t>50 Hertz</t>
  </si>
  <si>
    <t>Transnet BW</t>
  </si>
  <si>
    <t>davon Direktvermarktung (Sonstige+Grünstromprivileg)</t>
  </si>
  <si>
    <t>Deponie-, Klär-,
Grubengas</t>
  </si>
  <si>
    <t>Durchführung im Verteilernetz und Ursache im Übertragungsnetz</t>
  </si>
  <si>
    <t xml:space="preserve">Anlagen auf Gebäuden </t>
  </si>
  <si>
    <t>Freiflächenanlagen</t>
  </si>
  <si>
    <t>Solare Strahlungsenergie</t>
  </si>
  <si>
    <t>Solare Strahlungs-energie</t>
  </si>
  <si>
    <t>in Mio. €</t>
  </si>
  <si>
    <t>regelbar nach
§ 9 Abs. 1 EEG</t>
  </si>
  <si>
    <t>regelbar nach
§ 9 Abs. 2 EEG</t>
  </si>
  <si>
    <t>davon privilegierter Letztverbrauch*</t>
  </si>
  <si>
    <t>%-Anteil priviligierter Letztverbrauch*</t>
  </si>
  <si>
    <t>nicht 
regelbar</t>
  </si>
  <si>
    <t>Anteil "nicht regelbar"</t>
  </si>
  <si>
    <t>Q3 2014</t>
  </si>
  <si>
    <t xml:space="preserve">Q1 2015 </t>
  </si>
  <si>
    <t xml:space="preserve">Q2 2015 </t>
  </si>
  <si>
    <t xml:space="preserve">Q3 2015 </t>
  </si>
  <si>
    <t>Q4 2015</t>
  </si>
  <si>
    <t>Mai14-Jul14</t>
  </si>
  <si>
    <t>September 2013 - August 2014</t>
  </si>
  <si>
    <t>Dezember 2013 - November 2014</t>
  </si>
  <si>
    <t>April 2013 - März 2014</t>
  </si>
  <si>
    <t>März 2014 - Februar 2015</t>
  </si>
  <si>
    <t>Juni 2014 - Mai 2015</t>
  </si>
  <si>
    <t>September 2014-August 2015</t>
  </si>
  <si>
    <t>Januar 2013 - Dezember 2013</t>
  </si>
  <si>
    <t>Feb14-Apr14</t>
  </si>
  <si>
    <t>Oktober 2012 - September 2013</t>
  </si>
  <si>
    <t>Juli 2012 - Juni 2013</t>
  </si>
  <si>
    <t>Nov13-Jan14</t>
  </si>
  <si>
    <t>Aug13-Okt13</t>
  </si>
  <si>
    <t>Juli 2012 - März 2013 *4/3</t>
  </si>
  <si>
    <t>Juli 2012 -Dezember 2012 *4/2</t>
  </si>
  <si>
    <t>Juli 2012 -September 2012 *4</t>
  </si>
  <si>
    <t>Mai13-Jul13</t>
  </si>
  <si>
    <t>Feb13-Apr13</t>
  </si>
  <si>
    <t>Nov12-Jan13</t>
  </si>
  <si>
    <t>Bezugszeitraum</t>
  </si>
  <si>
    <t>Zubau im Bezugszeitraum (in MW)</t>
  </si>
  <si>
    <t>EEG 2012</t>
  </si>
  <si>
    <t>EEG 2014</t>
  </si>
  <si>
    <t>Absenkung auf 0,0% ab größer</t>
  </si>
  <si>
    <t>Absenkung auf 0,25%  ab größer</t>
  </si>
  <si>
    <t>Absenkung auf 1,0% ab größer</t>
  </si>
  <si>
    <t>Absenkung auf 1,4% ab größer</t>
  </si>
  <si>
    <t>Absenkung auf 1,8% ab größer</t>
  </si>
  <si>
    <t>Absenkung auf 2,2% ab größer</t>
  </si>
  <si>
    <t>Absenkung auf 2,5% ab größer</t>
  </si>
  <si>
    <t>Absenkung auf 2,8% ab größer</t>
  </si>
  <si>
    <t>Angewandte Absenkung</t>
  </si>
  <si>
    <t>Geltungszeitraum für Absenkung</t>
  </si>
  <si>
    <t>Basisabsenkung auf 0,5% ab größer</t>
  </si>
  <si>
    <t>August 2014 - Juli 2015</t>
  </si>
  <si>
    <t>Januar 2016 - März 2016</t>
  </si>
  <si>
    <t>Zubaukorridor EEG 2014</t>
  </si>
  <si>
    <t>Windenergie an Land</t>
  </si>
  <si>
    <t>Windenergie auf See</t>
  </si>
  <si>
    <t>Anteil an der eingespeisten Jahresarbeit</t>
  </si>
  <si>
    <t>Windenergie</t>
  </si>
  <si>
    <t>Merkmal (Einheit)</t>
  </si>
  <si>
    <t>Windenergie
an Land</t>
  </si>
  <si>
    <t>Windenergie
auf See</t>
  </si>
  <si>
    <t>•        Installierte Leistung (Anzahl und in MW) einschließlich Neuinbetriebnahmen</t>
  </si>
  <si>
    <t>•        Eingespeiste Jahresarbeit</t>
  </si>
  <si>
    <t>Darüber hinaus werden diese Kennzahlen nach verschiedenen Merkmalen ausgewertet:</t>
  </si>
  <si>
    <t>•       Energieträger</t>
  </si>
  <si>
    <t>•       Regelzonen-Zugehörigkeit</t>
  </si>
  <si>
    <t>•       Bundesländer</t>
  </si>
  <si>
    <t>•        Letztverbrauchsmengen</t>
  </si>
  <si>
    <t>•       Anschlussebenen</t>
  </si>
  <si>
    <t>•       Anlagengrößenklassen</t>
  </si>
  <si>
    <t xml:space="preserve">Auf Basis des Meldeverfahrens zur System- und Netzsicherheit gemäß § 13 Abs. 5 EnWG werden zusätzlich die folgenden Auswertungen erstellt: </t>
  </si>
  <si>
    <t>•       Entschädigungszahlen nach § 15 EEG</t>
  </si>
  <si>
    <t>•       Ausfallarbeit nach § 14 EEG</t>
  </si>
  <si>
    <t xml:space="preserve">•       Absenkung der Förderung </t>
  </si>
  <si>
    <t>•       Zubau im Bezugszeitraum</t>
  </si>
  <si>
    <t xml:space="preserve">Weiterhin werden die folgenden durch die Bundesnetzagentur nach § 11 AnlRegV zu veröffentlichenden Daten zusammenfassend dargestellt: </t>
  </si>
  <si>
    <t>2003 - 2015</t>
  </si>
  <si>
    <t>EEG in Zahlen 2015</t>
  </si>
  <si>
    <t>zum 31.12.2015</t>
  </si>
  <si>
    <t>Windenergie (an Land und auf See)</t>
  </si>
  <si>
    <t>2003</t>
  </si>
  <si>
    <t>2004</t>
  </si>
  <si>
    <t>2005</t>
  </si>
  <si>
    <t>2006</t>
  </si>
  <si>
    <t>2007</t>
  </si>
  <si>
    <t>2008</t>
  </si>
  <si>
    <t>2009</t>
  </si>
  <si>
    <t>2010</t>
  </si>
  <si>
    <t>2011</t>
  </si>
  <si>
    <t>2012</t>
  </si>
  <si>
    <t>2013</t>
  </si>
  <si>
    <t>2014</t>
  </si>
  <si>
    <t>2015</t>
  </si>
  <si>
    <t>Sonstige Direktvermarktung</t>
  </si>
  <si>
    <t>Finanzielle Förderung (in Mio. €)</t>
  </si>
  <si>
    <t>Finanzielle Förderung (in Mio.€)</t>
  </si>
  <si>
    <t>Förderung der Flexibilität (in Mio.€)</t>
  </si>
  <si>
    <t>Finanzielle Förderung (Mio. €)</t>
  </si>
  <si>
    <t>Finanzielle Förderung (Mio.€)*</t>
  </si>
  <si>
    <t>*Bei Biomasse inklusive der Förderung der Flexibilität</t>
  </si>
  <si>
    <t>Finanzielle Förderung (Mio. €)*</t>
  </si>
  <si>
    <t>2008 - 2015</t>
  </si>
  <si>
    <t>2009 - 2015</t>
  </si>
  <si>
    <t>Finanzielle Förderung Marktprämie (Mio. €)</t>
  </si>
  <si>
    <t>2006 - 2015</t>
  </si>
  <si>
    <t>Biomasse*</t>
  </si>
  <si>
    <t>2010 - 2015</t>
  </si>
  <si>
    <t>Nettozubau (in MW)</t>
  </si>
  <si>
    <t>Netto-Zubau 
(MW)</t>
  </si>
  <si>
    <t>Netto-Zubau (MW)</t>
  </si>
  <si>
    <t>Wind an Land</t>
  </si>
  <si>
    <t>Kategorien EEG-Umlagepflichtige Letztverbrauchsmengen</t>
  </si>
  <si>
    <t>Letztverbrauch ohne Privilegierung</t>
  </si>
  <si>
    <t>Stromlieferung gem. § 60 Abs. 1 EEG 2014</t>
  </si>
  <si>
    <t>Sonstiger Letztverbrauch gem. § 61 Abs. 1 S. 3 EEG 2014</t>
  </si>
  <si>
    <t>Selbsterzeugter Letztverbrauch ohne Privilegierung gem. § 61 Abs. 1 S. 2, 3 EEG 2014</t>
  </si>
  <si>
    <t>Letztverbrauch mit Privilegierung</t>
  </si>
  <si>
    <t>Besondere Ausgleichsregelung Stromkostenintensive Unternehmen gem. §§ 64, 103 EEG 2014</t>
  </si>
  <si>
    <t>Besondere Ausgleichsregelung Schienenbahnen gem. § 65 EEG 2014</t>
  </si>
  <si>
    <t>Selbsterzeugter Letztverbrauch mit Privilegierung gem. § 61 Abs. 1 S. 1 EEG 2014</t>
  </si>
  <si>
    <t>%-Anteil privilegierter Letztverbrauch</t>
  </si>
  <si>
    <t>Kategorien Einnahmen / Erhaltene Zahlungen aus EEG-Umlage</t>
  </si>
  <si>
    <t>EEG-Umlagepflichtigen Letztverbrauchsmengen gesamt</t>
  </si>
  <si>
    <t>Die Bundesnetzagentur überwacht nach dem Erneuerbaren-Energien-Gesetz (EEG) den Ablauf des bundesweiten EEG-Ausgleichsmechanismus zwischen den Übertragungsnetzbetreibern (ÜNB), den Verteilernetzbetreibern (VNB) und den Stromlieferanten (EVU). Zur Wahrnehmung dieser Überwachungstätigkeit übermitteln die ÜNB (zum 31. Juli), EVU und VNB (zum 31. Mai) auf jährlicher Basis ausgewählte Daten aus ihrer EEG-Jahresendabrechnung an die Bundesnetzagentur. Folgende Kennzahlen werden auf Grundlage dieser Datenerhebung in Form von Datentabellen den interessierten Marktakteuren zur Verfügung gestellt:</t>
  </si>
  <si>
    <t>EEG in Zahlen 2015 - Inhaltsverzeichnis</t>
  </si>
  <si>
    <t>Q1 2016</t>
  </si>
  <si>
    <t>Q2 2016</t>
  </si>
  <si>
    <t>Q3 2016</t>
  </si>
  <si>
    <t>Q4 2016</t>
  </si>
  <si>
    <t>Dezember 2014 - November 2015</t>
  </si>
  <si>
    <t>März 2015 - Februar 2016</t>
  </si>
  <si>
    <t>Juni 2015 - Mai 2016</t>
  </si>
  <si>
    <t>September 2015 - August 2016</t>
  </si>
  <si>
    <t>April 2016 - Juni 2016</t>
  </si>
  <si>
    <t>Juli 2016 - September 2016</t>
  </si>
  <si>
    <t>Oktober 2016 - Dezember 2016</t>
  </si>
  <si>
    <t>November 2014 - Oktober 2015</t>
  </si>
  <si>
    <t>Februar 2015 - Januar 2016</t>
  </si>
  <si>
    <t>Mai 2015 - April 2016</t>
  </si>
  <si>
    <t>Sonstige Förderung</t>
  </si>
  <si>
    <t>Förderung der Flexibilität (Mio.€)</t>
  </si>
  <si>
    <t>Förderung der Flexibilität</t>
  </si>
  <si>
    <t>Spannungs-ebene</t>
  </si>
  <si>
    <t>Netto-Zubau
(MW)</t>
  </si>
  <si>
    <t>Jahresarbeit Marktprämie 
(GWh)</t>
  </si>
  <si>
    <t>Finanzielle Förderung Marktprämie 
(Mio. €)</t>
  </si>
  <si>
    <t>Finazielle Förderung Marktprämie 
(Mio. €)</t>
  </si>
  <si>
    <t>Förderung der Flexibilität 
(Mio.€)</t>
  </si>
  <si>
    <t>Zubau im Bezugszeitraum 
(in MW)</t>
  </si>
  <si>
    <t>Wind auf See</t>
  </si>
  <si>
    <t>Wind-energie an Land</t>
  </si>
  <si>
    <t xml:space="preserve">7. Einspeisemanagement </t>
  </si>
  <si>
    <t>4. Regionale Verteilung (Energieträger u. Bundesländer)</t>
  </si>
  <si>
    <t>6. Zubau zur Berechnung der Förderhöhe</t>
  </si>
  <si>
    <t xml:space="preserve"> Insgesamt 2015</t>
  </si>
  <si>
    <t>HöS: Höchstspannung; HS: Hochspannung; MS: Mittelspannung; NS: Niederspannung</t>
  </si>
  <si>
    <t>Jahresarbeit Sonstige DV (GWh)</t>
  </si>
  <si>
    <t>2014-2015</t>
  </si>
  <si>
    <t>•        Finanzielle Föderung</t>
  </si>
  <si>
    <t>•        Vermiedene Netzentgelte für EEG-Anlagen</t>
  </si>
  <si>
    <t xml:space="preserve">•       Vermarktungsformen </t>
  </si>
  <si>
    <t>Anzahl Anlagen</t>
  </si>
  <si>
    <t>2.1 Übersicht installierte Leistung, eingespeiste Jahresarbeit und finanzielle Förderung</t>
  </si>
  <si>
    <t>2.2 Installierte Leistung, eingespeiste Jahresarbeit und finanzielle Förderung nach Bundesländern</t>
  </si>
  <si>
    <t>AWZ</t>
  </si>
  <si>
    <t>2.3 EEG-Umlagepflichtige Letztverbrauchsmengen und Einnahmen/Erhaltene Zahlungen aus EEG-Umlage nach Regelzonen</t>
  </si>
  <si>
    <t>3.2 Entwicklung der installierten Anlagen (Anzahl)</t>
  </si>
  <si>
    <t>3.3 Entwicklung der eingespeisten Jahresarbeit aus förderberechtigten EEG-Anlagen (in GWh)</t>
  </si>
  <si>
    <t>3.5 Entwicklung der finanziellen Förderung (in Mio. €)</t>
  </si>
  <si>
    <t>*Inklusive der Förderung der Flexibilität bei Biomasseanlagen</t>
  </si>
  <si>
    <t>3.6 Entwicklung der EEG-Umlagepflichtigen Letztverbrauchsmengen (in GWh)</t>
  </si>
  <si>
    <t>*Letztverbrauchsmenge mit Privilegierung (Besondere Ausgleichsregelung, EE-/KWK-Eigenversorgung)</t>
  </si>
  <si>
    <t>3.7 Entwicklung der vermiedenen Netzentgelte für EEG-Anlagen (in Mio. €)</t>
  </si>
  <si>
    <t>Sonstige*</t>
  </si>
  <si>
    <t>Sonstige EEG-Anlagen*</t>
  </si>
  <si>
    <t>*Zusammenfassung aller übrigen geförderten EEG-Anlagen</t>
  </si>
  <si>
    <t>3.8 Entwicklung der installierten Leistung (in MW) nach ausgewählten EEG-Energieträgern und nach Spannungsebenen</t>
  </si>
  <si>
    <t>*Inkl. der sonstigen Direktvermarktung</t>
  </si>
  <si>
    <t>4.1 Energieträger Windenergie an Land: Installierte Leistung, eingespeiste Jahresarbeit und finanzielle Förderung nach dem EEG</t>
  </si>
  <si>
    <t>*Inklusive der Förderung der Flexibilität für Biomasseanlagen</t>
  </si>
  <si>
    <t>Jahresarbeit Sonstige Direktvermarktung (GWh)</t>
  </si>
  <si>
    <t>Jahresarbeit Sonstige Direktvermarktung
(GWh)</t>
  </si>
  <si>
    <t>4.2 Energieträger Windenergie auf See:  Installierte Leistung, eingespeiste Jahresarbeit und finanzielle Förderung nach dem EEG</t>
  </si>
  <si>
    <t>4.3 Energieträger solare Strahlungsenergie: Installierte Leistung, eingespeiste Jahresarbeit und finanzielle Förderung nach dem EEG</t>
  </si>
  <si>
    <t>Jahresarbeit</t>
  </si>
  <si>
    <t>4.5 Energieträger Biomasse: Installierte Leistung, eingespeiste Jahresarbeit und finanzielle Förderung nach dem EEG</t>
  </si>
  <si>
    <t xml:space="preserve">4.4 Energieträger solare Strahlungsenergie nach Kategorien: Installierte Leistung und eingespeiste Jahresarbeit </t>
  </si>
  <si>
    <t>4.6 Energieträger Wasserkraft: Installierte Leistung, eingespeiste Jahresarbeit und finanzielle Förderung nach dem EEG</t>
  </si>
  <si>
    <t>4.7 Energieträger Deponie-, Klär- &amp; Grubengas: Installierte Leistung, eingespeiste Jahresarbeit und finanzielle Förderung nach dem EEG</t>
  </si>
  <si>
    <t>4.8 Energieträger Geothermie: Installierte Leistung, eingespeiste Jahresarbeit und finanzielle Förderung nach dem EEG</t>
  </si>
  <si>
    <t>5.2.2 Eingespeiste Jahresarbeit der nach EEG förderberechtigten Anlagen nach Spannungsebenen (in GWh)</t>
  </si>
  <si>
    <t>3.4.1 Entwicklung der direktvermarkteten Jahresarbeit* (in GWh)</t>
  </si>
  <si>
    <t>3.4.2 Entwicklung der Jahresarbeit (in GWh) aufgeteilt nach fester Einspeisevergütung und Direktvermarktung*</t>
  </si>
  <si>
    <t>Installierte Leistung nach Größenklassen</t>
  </si>
  <si>
    <t xml:space="preserve">Installierte Leistung nach Größenklassen </t>
  </si>
  <si>
    <t>Insgesamt (MW)</t>
  </si>
  <si>
    <t>6.1 Solare Strahlungsenergie: Zubau in den Bezugszeiträumen zur Berechnung der Absenkung der Förderung (in MW)</t>
  </si>
  <si>
    <t>Angewandte Absenkung entsprechend Zubau</t>
  </si>
  <si>
    <t>6.2 Windenergie an Land: Zubau in den Bezugszeiträumen zur Berechnung der Absenkung der Förderung (in MW)</t>
  </si>
  <si>
    <t>*Jährlicher Netto-Zubaukorridor für Windernergie a. L:  2400 - 2600 MW (§29 EEG)</t>
  </si>
  <si>
    <t xml:space="preserve">Zubau </t>
  </si>
  <si>
    <t>6.3 Biomasse: Zubau in den Bezugszeiträumen zur Berechnung der Absenkung der Förderung (in MW)</t>
  </si>
  <si>
    <t>Grundabsenkung bei Einhaltung des Korridors*</t>
  </si>
  <si>
    <t xml:space="preserve">Grundabsenkung bei Einhaltung des Zielzubaus </t>
  </si>
  <si>
    <t>*Jährlicher Zielzubau für Biomasse: 100 MW (§28 EEG)</t>
  </si>
  <si>
    <r>
      <t>7.1 Entwicklung der Ausfallarbeit (nach § 14 EEG) nach Erneuerbaren</t>
    </r>
    <r>
      <rPr>
        <b/>
        <sz val="14"/>
        <color rgb="FFFF0000"/>
        <rFont val="Calibri"/>
        <family val="2"/>
      </rPr>
      <t xml:space="preserve"> </t>
    </r>
    <r>
      <rPr>
        <b/>
        <sz val="14"/>
        <rFont val="Calibri"/>
        <family val="2"/>
      </rPr>
      <t>Energieträgern (in GWh)</t>
    </r>
  </si>
  <si>
    <t>7.2 Ausfallarbeit nach engpassverursachende Netzebene und nach Durchführungsebene der Einspeismanagementmaßnahmen nach § 14 EEG (in GWh)</t>
  </si>
  <si>
    <t>*Entschädigungszahlungen sind die im jeweiligen Jahr an die Anlagenbetreiber ausgezahlten Entschädigungen.</t>
  </si>
  <si>
    <t>7.3.2 Geschätzte Entschädigungsansprüche nach § 15 EEG (in Euro)*</t>
  </si>
  <si>
    <t>*Vorläufige Schätzung der Entschädigungsansprüche von Anlagenbetreibern durch Einspeisemanagementmaßnahmen im jeweiligen Jahr gemäß den Datenmeldungen der VNB und ÜNB an die Bundesnetzagentur.</t>
  </si>
  <si>
    <t>Installierte Leistung (MW)</t>
  </si>
  <si>
    <t>Nicht regelbar</t>
  </si>
  <si>
    <t>Regelbar nach §9 Abs. 1 EEG</t>
  </si>
  <si>
    <t>Regelbar nach §9 Abs. 2 EEG</t>
  </si>
  <si>
    <t>Regelbarkeitskriterium</t>
  </si>
  <si>
    <t>2013-2015</t>
  </si>
  <si>
    <t>•       Regelbarkeit der Anlagen</t>
  </si>
  <si>
    <t>5.1 Erneuerbare Energien nach Regelzonen: Installierte Leistung, Jahresarbeit und finanzielle Förderung</t>
  </si>
  <si>
    <t>5.3.2 Solare Strahlungsenergie: Installierte Leistung nach Größenklassen (in MW)</t>
  </si>
  <si>
    <t>5.3.1  Erneuerbare Energieträger: Installierte Leistung nach Größenklassen (in MW)</t>
  </si>
  <si>
    <t>5.4.1 Regelbarkeitsaspekte von EEG Anlagen nach Spannungsebenen</t>
  </si>
  <si>
    <t>5.4.2 Entwicklung der Regelbarkeitsaspekte von EEG-Anlagen</t>
  </si>
  <si>
    <r>
      <t xml:space="preserve">Grundsätzlich dient das Anlagenregister der Bundesnetzagentur als Quelle für die Auswertungen </t>
    </r>
    <r>
      <rPr>
        <u/>
        <sz val="11"/>
        <color theme="1"/>
        <rFont val="Calibri"/>
        <family val="2"/>
        <scheme val="minor"/>
      </rPr>
      <t>zur installierten Leistung zum 31.12.2015</t>
    </r>
    <r>
      <rPr>
        <sz val="11"/>
        <color theme="1"/>
        <rFont val="Calibri"/>
        <family val="2"/>
        <scheme val="minor"/>
      </rPr>
      <t>.  Darüber hinaus wird weiterhin das PV-Melderegister der Bundesnetzagentur als Quelle für den Energieträger solare Strahlungsenergie verwendet.</t>
    </r>
  </si>
  <si>
    <t xml:space="preserve">Der vorliegende Bericht stellt die Daten zum 31.12.2015 dar und bezieht sich ausschließlich auf die nach dem EEG förderberechtigten Anlagen. </t>
  </si>
  <si>
    <t xml:space="preserve">*Nicht zuordenbare Solaranlagen </t>
  </si>
  <si>
    <t>*inklusive der Förderung der Flexibilität</t>
  </si>
  <si>
    <t>*Nicht zuordenbare Solaranlagen</t>
  </si>
  <si>
    <t>7.3 Entwicklung der Entschädigungszahlungen nach § 15 EEG (in Euro)*</t>
  </si>
  <si>
    <t>4.9 Vermiedene Netzentgelte für EEG-Anlagen, in Mio. EUR</t>
  </si>
  <si>
    <t>5.2.1 Installierte Leistung nach Spannungsebenen (in MW)</t>
  </si>
  <si>
    <t>3.1 Entwicklung der installierten Leistung (in MW)</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</si>
</sst>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4" formatCode="_-* #,##0.00\ &quot;€&quot;_-;\-* #,##0.00\ &quot;€&quot;_-;_-* &quot;-&quot;??\ &quot;€&quot;_-;_-@_-"/>
    <numFmt numFmtId="43" formatCode="_-* #,##0.00\ _€_-;\-* #,##0.00\ _€_-;_-* &quot;-&quot;??\ _€_-;_-@_-"/>
    <numFmt numFmtId="164" formatCode="#,##0.0"/>
    <numFmt numFmtId="165" formatCode="_-* #,##0.0\ _€_-;\-* #,##0.0\ _€_-;_-* &quot;-&quot;??\ _€_-;_-@_-"/>
    <numFmt numFmtId="166" formatCode="0.0"/>
    <numFmt numFmtId="167" formatCode="#,##0_ ;\-#,##0\ "/>
    <numFmt numFmtId="168" formatCode="[$-407]mmmm\ yy;@"/>
    <numFmt numFmtId="169" formatCode="_-* #,##0.00\ _D_M_-;\-* #,##0.00\ _D_M_-;_-* &quot;-&quot;??\ _D_M_-;_-@_-"/>
    <numFmt numFmtId="170" formatCode="0.0%"/>
    <numFmt numFmtId="171" formatCode="#,##0.00000000000"/>
  </numFmts>
  <fonts count="95">
    <font>
      <sz val="11"/>
      <color theme="1"/>
      <name val="Calibri"/>
      <family val="2"/>
      <scheme val="minor"/>
    </font>
    <font>
      <sz val="11"/>
      <color rgb="FFFF0000"/>
      <name val="Calibri"/>
      <family val="2"/>
      <scheme val="minor"/>
    </font>
    <font>
      <b/>
      <sz val="11"/>
      <color theme="1"/>
      <name val="Calibri"/>
      <family val="2"/>
      <scheme val="minor"/>
    </font>
    <font>
      <sz val="11"/>
      <color theme="1"/>
      <name val="Calibri"/>
      <family val="2"/>
      <scheme val="minor"/>
    </font>
    <font>
      <sz val="14"/>
      <name val="Calibri"/>
      <family val="2"/>
    </font>
    <font>
      <u/>
      <sz val="10"/>
      <color indexed="12"/>
      <name val="Arial"/>
      <family val="2"/>
    </font>
    <font>
      <sz val="12"/>
      <name val="Calibri"/>
      <family val="2"/>
    </font>
    <font>
      <b/>
      <sz val="14"/>
      <name val="Calibri"/>
      <family val="2"/>
    </font>
    <font>
      <sz val="12"/>
      <color theme="1"/>
      <name val="Calibri"/>
      <family val="2"/>
      <scheme val="minor"/>
    </font>
    <font>
      <sz val="11"/>
      <color indexed="8"/>
      <name val="Calibri"/>
      <family val="2"/>
    </font>
    <font>
      <sz val="10"/>
      <color indexed="8"/>
      <name val="Arial"/>
      <family val="2"/>
    </font>
    <font>
      <sz val="10"/>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b/>
      <sz val="11"/>
      <color indexed="8"/>
      <name val="BundesSans Office"/>
      <family val="2"/>
    </font>
    <font>
      <u/>
      <sz val="11"/>
      <color theme="10"/>
      <name val="Calibri"/>
      <family val="2"/>
      <scheme val="minor"/>
    </font>
    <font>
      <sz val="11"/>
      <color indexed="8"/>
      <name val="Calibri"/>
      <family val="2"/>
      <scheme val="minor"/>
    </font>
    <font>
      <sz val="11"/>
      <name val="Calibri"/>
      <family val="2"/>
      <scheme val="minor"/>
    </font>
    <font>
      <b/>
      <sz val="12"/>
      <name val="Calibri"/>
      <family val="2"/>
    </font>
    <font>
      <sz val="11"/>
      <color theme="1"/>
      <name val="Calibri"/>
      <family val="2"/>
    </font>
    <font>
      <b/>
      <sz val="11"/>
      <name val="Calibri"/>
      <family val="2"/>
    </font>
    <font>
      <sz val="11"/>
      <name val="Calibri"/>
      <family val="2"/>
    </font>
    <font>
      <i/>
      <sz val="11"/>
      <color indexed="8"/>
      <name val="Calibri"/>
      <family val="2"/>
    </font>
    <font>
      <b/>
      <sz val="11"/>
      <color theme="1"/>
      <name val="Calibri"/>
      <family val="2"/>
    </font>
    <font>
      <b/>
      <sz val="12"/>
      <color theme="1"/>
      <name val="Calibri"/>
      <family val="2"/>
    </font>
    <font>
      <i/>
      <sz val="11"/>
      <color theme="1"/>
      <name val="Calibri"/>
      <family val="2"/>
    </font>
    <font>
      <b/>
      <sz val="11"/>
      <name val="Calibri"/>
      <family val="2"/>
      <scheme val="minor"/>
    </font>
    <font>
      <b/>
      <sz val="11"/>
      <color indexed="8"/>
      <name val="Calibri"/>
      <family val="2"/>
      <scheme val="minor"/>
    </font>
    <font>
      <b/>
      <sz val="14"/>
      <color indexed="8"/>
      <name val="Calibri"/>
      <family val="2"/>
      <scheme val="minor"/>
    </font>
    <font>
      <b/>
      <sz val="18"/>
      <name val="Calibri"/>
      <family val="2"/>
    </font>
    <font>
      <b/>
      <u/>
      <sz val="14"/>
      <name val="Calibri"/>
      <family val="2"/>
    </font>
    <font>
      <sz val="10"/>
      <color theme="1"/>
      <name val="BundesSans Office"/>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name val="Arial"/>
      <family val="2"/>
    </font>
    <font>
      <sz val="8"/>
      <color indexed="8"/>
      <name val="Arial"/>
      <family val="2"/>
    </font>
    <font>
      <b/>
      <sz val="9"/>
      <color indexed="9"/>
      <name val="Arial"/>
      <family val="2"/>
    </font>
    <font>
      <b/>
      <sz val="10"/>
      <color indexed="9"/>
      <name val="Arial"/>
      <family val="2"/>
    </font>
    <font>
      <sz val="10"/>
      <color theme="1"/>
      <name val="Arial"/>
      <family val="2"/>
    </font>
    <font>
      <sz val="10"/>
      <name val="Arial"/>
      <family val="2"/>
    </font>
    <font>
      <b/>
      <sz val="10"/>
      <color indexed="8"/>
      <name val="Arial"/>
      <family val="2"/>
    </font>
    <font>
      <sz val="12"/>
      <name val="Times New Roman"/>
      <family val="1"/>
    </font>
    <font>
      <sz val="10"/>
      <color indexed="9"/>
      <name val="Arial"/>
      <family val="2"/>
    </font>
    <font>
      <b/>
      <sz val="10"/>
      <color indexed="63"/>
      <name val="Arial"/>
      <family val="2"/>
    </font>
    <font>
      <b/>
      <sz val="10"/>
      <color indexed="52"/>
      <name val="Arial"/>
      <family val="2"/>
    </font>
    <font>
      <sz val="10"/>
      <color indexed="62"/>
      <name val="Arial"/>
      <family val="2"/>
    </font>
    <font>
      <i/>
      <sz val="10"/>
      <color indexed="23"/>
      <name val="Arial"/>
      <family val="2"/>
    </font>
    <font>
      <sz val="10"/>
      <color indexed="17"/>
      <name val="Arial"/>
      <family val="2"/>
    </font>
    <font>
      <sz val="10"/>
      <color indexed="60"/>
      <name val="Arial"/>
      <family val="2"/>
    </font>
    <font>
      <sz val="10"/>
      <color indexed="20"/>
      <name val="Arial"/>
      <family val="2"/>
    </font>
    <font>
      <b/>
      <sz val="15"/>
      <color indexed="56"/>
      <name val="Arial"/>
      <family val="2"/>
    </font>
    <font>
      <b/>
      <sz val="13"/>
      <color indexed="56"/>
      <name val="Arial"/>
      <family val="2"/>
    </font>
    <font>
      <b/>
      <sz val="11"/>
      <color indexed="56"/>
      <name val="Arial"/>
      <family val="2"/>
    </font>
    <font>
      <sz val="10"/>
      <color indexed="52"/>
      <name val="Arial"/>
      <family val="2"/>
    </font>
    <font>
      <sz val="10"/>
      <color indexed="10"/>
      <name val="Arial"/>
      <family val="2"/>
    </font>
    <font>
      <sz val="10"/>
      <name val="Arial"/>
      <family val="2"/>
    </font>
    <font>
      <sz val="8"/>
      <color theme="1"/>
      <name val="Calibri"/>
      <family val="2"/>
      <scheme val="minor"/>
    </font>
    <font>
      <sz val="9"/>
      <color theme="1"/>
      <name val="Calibri"/>
      <family val="2"/>
      <scheme val="minor"/>
    </font>
    <font>
      <i/>
      <sz val="11"/>
      <name val="Calibri"/>
      <family val="2"/>
      <scheme val="minor"/>
    </font>
    <font>
      <b/>
      <sz val="12"/>
      <color theme="1"/>
      <name val="Calibri"/>
      <family val="2"/>
      <scheme val="minor"/>
    </font>
    <font>
      <sz val="11"/>
      <color rgb="FFFF0000"/>
      <name val="Calibri"/>
      <family val="2"/>
    </font>
    <font>
      <b/>
      <sz val="11"/>
      <color theme="0"/>
      <name val="Calibri"/>
      <family val="2"/>
    </font>
    <font>
      <b/>
      <sz val="14"/>
      <color rgb="FFFF0000"/>
      <name val="Calibri"/>
      <family val="2"/>
    </font>
    <font>
      <sz val="11"/>
      <color theme="0"/>
      <name val="Calibri"/>
      <family val="2"/>
    </font>
    <font>
      <sz val="10"/>
      <name val="Arial"/>
      <family val="2"/>
    </font>
    <font>
      <i/>
      <sz val="9"/>
      <color theme="1"/>
      <name val="Calibri"/>
      <family val="2"/>
      <scheme val="minor"/>
    </font>
    <font>
      <sz val="9"/>
      <name val="Calibri"/>
      <family val="2"/>
      <scheme val="minor"/>
    </font>
    <font>
      <sz val="9"/>
      <color theme="1"/>
      <name val="Calibri"/>
      <family val="2"/>
    </font>
    <font>
      <u/>
      <sz val="11"/>
      <color theme="1"/>
      <name val="Calibri"/>
      <family val="2"/>
      <scheme val="minor"/>
    </font>
  </fonts>
  <fills count="63">
    <fill>
      <patternFill patternType="none"/>
    </fill>
    <fill>
      <patternFill patternType="gray125"/>
    </fill>
    <fill>
      <patternFill patternType="solid">
        <fgColor indexed="9"/>
        <bgColor indexed="64"/>
      </patternFill>
    </fill>
    <fill>
      <patternFill patternType="solid">
        <fgColor theme="3" tint="0.79998168889431442"/>
        <bgColor indexed="64"/>
      </patternFill>
    </fill>
    <fill>
      <patternFill patternType="solid">
        <fgColor theme="0"/>
        <bgColor indexed="64"/>
      </patternFill>
    </fill>
    <fill>
      <patternFill patternType="solid">
        <fgColor theme="3" tint="0.5999938962981048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patternFill>
    </fill>
    <fill>
      <patternFill patternType="solid">
        <fgColor indexed="40"/>
      </patternFill>
    </fill>
    <fill>
      <patternFill patternType="solid">
        <fgColor indexed="23"/>
      </patternFill>
    </fill>
    <fill>
      <patternFill patternType="solid">
        <fgColor theme="0" tint="-4.9989318521683403E-2"/>
        <bgColor indexed="64"/>
      </patternFill>
    </fill>
  </fills>
  <borders count="15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thin">
        <color indexed="64"/>
      </top>
      <bottom/>
      <diagonal/>
    </border>
    <border>
      <left/>
      <right style="thin">
        <color indexed="64"/>
      </right>
      <top/>
      <bottom/>
      <diagonal/>
    </border>
    <border>
      <left style="thin">
        <color indexed="64"/>
      </left>
      <right/>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top/>
      <bottom style="medium">
        <color auto="1"/>
      </bottom>
      <diagonal/>
    </border>
  </borders>
  <cellStyleXfs count="54494">
    <xf numFmtId="0" fontId="0" fillId="0" borderId="0"/>
    <xf numFmtId="0" fontId="5" fillId="0" borderId="0" applyNumberFormat="0" applyFill="0" applyBorder="0" applyAlignment="0" applyProtection="0">
      <alignment vertical="top"/>
      <protection locked="0"/>
    </xf>
    <xf numFmtId="9" fontId="3" fillId="0" borderId="0" applyFont="0" applyFill="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2" fillId="16"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3" borderId="0" applyNumberFormat="0" applyBorder="0" applyAlignment="0" applyProtection="0"/>
    <xf numFmtId="0" fontId="13" fillId="24" borderId="19" applyNumberFormat="0" applyAlignment="0" applyProtection="0"/>
    <xf numFmtId="0" fontId="14" fillId="24" borderId="20" applyNumberFormat="0" applyAlignment="0" applyProtection="0"/>
    <xf numFmtId="43" fontId="9" fillId="0" borderId="0" applyFont="0" applyFill="0" applyBorder="0" applyAlignment="0" applyProtection="0"/>
    <xf numFmtId="0" fontId="15" fillId="11" borderId="20" applyNumberFormat="0" applyAlignment="0" applyProtection="0"/>
    <xf numFmtId="0" fontId="16" fillId="0" borderId="21" applyNumberFormat="0" applyFill="0" applyAlignment="0" applyProtection="0"/>
    <xf numFmtId="0" fontId="17" fillId="0" borderId="0" applyNumberFormat="0" applyFill="0" applyBorder="0" applyAlignment="0" applyProtection="0"/>
    <xf numFmtId="0" fontId="18" fillId="8" borderId="0" applyNumberFormat="0" applyBorder="0" applyAlignment="0" applyProtection="0"/>
    <xf numFmtId="0" fontId="29" fillId="0" borderId="0" applyNumberFormat="0" applyFill="0" applyBorder="0" applyAlignment="0" applyProtection="0"/>
    <xf numFmtId="43" fontId="11" fillId="0" borderId="0" applyFont="0" applyFill="0" applyBorder="0" applyAlignment="0" applyProtection="0"/>
    <xf numFmtId="0" fontId="19" fillId="25" borderId="0" applyNumberFormat="0" applyBorder="0" applyAlignment="0" applyProtection="0"/>
    <xf numFmtId="0" fontId="11" fillId="26" borderId="22" applyNumberFormat="0" applyFont="0" applyAlignment="0" applyProtection="0"/>
    <xf numFmtId="9" fontId="11" fillId="0" borderId="0" applyFont="0" applyFill="0" applyBorder="0" applyAlignment="0" applyProtection="0"/>
    <xf numFmtId="0" fontId="20" fillId="7" borderId="0" applyNumberFormat="0" applyBorder="0" applyAlignment="0" applyProtection="0"/>
    <xf numFmtId="0" fontId="11" fillId="0" borderId="0"/>
    <xf numFmtId="0" fontId="10" fillId="0" borderId="0"/>
    <xf numFmtId="0" fontId="22" fillId="0" borderId="23" applyNumberFormat="0" applyFill="0" applyAlignment="0" applyProtection="0"/>
    <xf numFmtId="0" fontId="23" fillId="0" borderId="24" applyNumberFormat="0" applyFill="0" applyAlignment="0" applyProtection="0"/>
    <xf numFmtId="0" fontId="24" fillId="0" borderId="25" applyNumberFormat="0" applyFill="0" applyAlignment="0" applyProtection="0"/>
    <xf numFmtId="0" fontId="24" fillId="0" borderId="0" applyNumberFormat="0" applyFill="0" applyBorder="0" applyAlignment="0" applyProtection="0"/>
    <xf numFmtId="0" fontId="21" fillId="0" borderId="0" applyNumberFormat="0" applyFill="0" applyBorder="0" applyAlignment="0" applyProtection="0"/>
    <xf numFmtId="0" fontId="25" fillId="0" borderId="26" applyNumberFormat="0" applyFill="0" applyAlignment="0" applyProtection="0"/>
    <xf numFmtId="0" fontId="26" fillId="0" borderId="0" applyNumberFormat="0" applyFill="0" applyBorder="0" applyAlignment="0" applyProtection="0"/>
    <xf numFmtId="0" fontId="27" fillId="27" borderId="27" applyNumberFormat="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2" fillId="16"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1"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43" fontId="11" fillId="0" borderId="0" applyFont="0" applyFill="0" applyBorder="0" applyAlignment="0" applyProtection="0"/>
    <xf numFmtId="0" fontId="9" fillId="26" borderId="22" applyNumberFormat="0" applyFont="0" applyAlignment="0" applyProtection="0"/>
    <xf numFmtId="0" fontId="11" fillId="0" borderId="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1" fillId="0" borderId="0" applyNumberFormat="0" applyFill="0" applyBorder="0" applyAlignment="0" applyProtection="0">
      <alignment vertical="top"/>
      <protection locked="0"/>
    </xf>
    <xf numFmtId="43" fontId="11" fillId="0" borderId="0" applyFont="0" applyFill="0" applyBorder="0" applyAlignment="0" applyProtection="0"/>
    <xf numFmtId="0" fontId="11" fillId="0" borderId="0"/>
    <xf numFmtId="9" fontId="9" fillId="0" borderId="0" applyFont="0" applyFill="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1" fillId="0" borderId="0" applyNumberFormat="0" applyFill="0" applyBorder="0" applyAlignment="0" applyProtection="0">
      <alignment vertical="top"/>
      <protection locked="0"/>
    </xf>
    <xf numFmtId="43" fontId="11" fillId="0" borderId="0" applyFont="0" applyFill="0" applyBorder="0" applyAlignment="0" applyProtection="0"/>
    <xf numFmtId="0" fontId="11" fillId="0" borderId="0"/>
    <xf numFmtId="0" fontId="11" fillId="0" borderId="0"/>
    <xf numFmtId="0" fontId="46" fillId="0" borderId="0" applyNumberFormat="0" applyFill="0" applyBorder="0" applyAlignment="0" applyProtection="0"/>
    <xf numFmtId="0" fontId="47" fillId="0" borderId="32" applyNumberFormat="0" applyFill="0" applyAlignment="0" applyProtection="0"/>
    <xf numFmtId="0" fontId="48" fillId="0" borderId="33" applyNumberFormat="0" applyFill="0" applyAlignment="0" applyProtection="0"/>
    <xf numFmtId="0" fontId="49" fillId="0" borderId="34" applyNumberFormat="0" applyFill="0" applyAlignment="0" applyProtection="0"/>
    <xf numFmtId="0" fontId="49" fillId="0" borderId="0" applyNumberFormat="0" applyFill="0" applyBorder="0" applyAlignment="0" applyProtection="0"/>
    <xf numFmtId="0" fontId="50" fillId="28" borderId="0" applyNumberFormat="0" applyBorder="0" applyAlignment="0" applyProtection="0"/>
    <xf numFmtId="0" fontId="51" fillId="29" borderId="0" applyNumberFormat="0" applyBorder="0" applyAlignment="0" applyProtection="0"/>
    <xf numFmtId="0" fontId="52" fillId="30" borderId="0" applyNumberFormat="0" applyBorder="0" applyAlignment="0" applyProtection="0"/>
    <xf numFmtId="0" fontId="53" fillId="31" borderId="35" applyNumberFormat="0" applyAlignment="0" applyProtection="0"/>
    <xf numFmtId="0" fontId="54" fillId="32" borderId="36" applyNumberFormat="0" applyAlignment="0" applyProtection="0"/>
    <xf numFmtId="0" fontId="55" fillId="32" borderId="35" applyNumberFormat="0" applyAlignment="0" applyProtection="0"/>
    <xf numFmtId="0" fontId="56" fillId="0" borderId="37" applyNumberFormat="0" applyFill="0" applyAlignment="0" applyProtection="0"/>
    <xf numFmtId="0" fontId="57" fillId="33" borderId="38" applyNumberFormat="0" applyAlignment="0" applyProtection="0"/>
    <xf numFmtId="0" fontId="1" fillId="0" borderId="0" applyNumberFormat="0" applyFill="0" applyBorder="0" applyAlignment="0" applyProtection="0"/>
    <xf numFmtId="0" fontId="58" fillId="0" borderId="0" applyNumberFormat="0" applyFill="0" applyBorder="0" applyAlignment="0" applyProtection="0"/>
    <xf numFmtId="0" fontId="2" fillId="0" borderId="40" applyNumberFormat="0" applyFill="0" applyAlignment="0" applyProtection="0"/>
    <xf numFmtId="0" fontId="59"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59" fillId="38" borderId="0" applyNumberFormat="0" applyBorder="0" applyAlignment="0" applyProtection="0"/>
    <xf numFmtId="0" fontId="59" fillId="39"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59" fillId="42" borderId="0" applyNumberFormat="0" applyBorder="0" applyAlignment="0" applyProtection="0"/>
    <xf numFmtId="0" fontId="59" fillId="4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59" fillId="46" borderId="0" applyNumberFormat="0" applyBorder="0" applyAlignment="0" applyProtection="0"/>
    <xf numFmtId="0" fontId="59" fillId="47"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59" fillId="50" borderId="0" applyNumberFormat="0" applyBorder="0" applyAlignment="0" applyProtection="0"/>
    <xf numFmtId="0" fontId="59" fillId="51"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59" fillId="54" borderId="0" applyNumberFormat="0" applyBorder="0" applyAlignment="0" applyProtection="0"/>
    <xf numFmtId="0" fontId="59" fillId="55"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59" fillId="58" borderId="0" applyNumberFormat="0" applyBorder="0" applyAlignment="0" applyProtection="0"/>
    <xf numFmtId="0" fontId="9"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Protection="0">
      <alignment horizontal="right"/>
    </xf>
    <xf numFmtId="0" fontId="36" fillId="0" borderId="0" applyNumberFormat="0" applyFill="0" applyBorder="0" applyAlignment="0" applyProtection="0"/>
    <xf numFmtId="0" fontId="11" fillId="0" borderId="0">
      <alignment wrapText="1"/>
    </xf>
    <xf numFmtId="0" fontId="11" fillId="0" borderId="0">
      <alignment wrapText="1"/>
    </xf>
    <xf numFmtId="0" fontId="3" fillId="0" borderId="0"/>
    <xf numFmtId="0" fontId="11" fillId="0" borderId="0">
      <alignment wrapText="1"/>
    </xf>
    <xf numFmtId="0" fontId="11" fillId="0" borderId="0">
      <alignment wrapText="1"/>
    </xf>
    <xf numFmtId="0" fontId="11" fillId="0" borderId="0"/>
    <xf numFmtId="0" fontId="11" fillId="0" borderId="0"/>
    <xf numFmtId="0" fontId="11" fillId="0" borderId="0"/>
    <xf numFmtId="0" fontId="35" fillId="0" borderId="0"/>
    <xf numFmtId="0" fontId="11" fillId="0" borderId="0"/>
    <xf numFmtId="0" fontId="3" fillId="0" borderId="0"/>
    <xf numFmtId="0" fontId="11" fillId="0" borderId="0">
      <alignment wrapText="1"/>
    </xf>
    <xf numFmtId="0" fontId="3" fillId="0" borderId="0"/>
    <xf numFmtId="0" fontId="3" fillId="0" borderId="0"/>
    <xf numFmtId="0" fontId="11" fillId="0" borderId="0">
      <alignment wrapText="1"/>
    </xf>
    <xf numFmtId="0" fontId="11" fillId="0" borderId="0"/>
    <xf numFmtId="0" fontId="11" fillId="0" borderId="0"/>
    <xf numFmtId="0" fontId="11" fillId="0" borderId="0">
      <alignment wrapText="1"/>
    </xf>
    <xf numFmtId="0" fontId="61" fillId="59" borderId="0"/>
    <xf numFmtId="0" fontId="61" fillId="25" borderId="0">
      <protection locked="0"/>
    </xf>
    <xf numFmtId="44" fontId="60" fillId="0" borderId="0" applyFont="0" applyFill="0" applyBorder="0" applyAlignment="0" applyProtection="0"/>
    <xf numFmtId="0" fontId="62" fillId="60" borderId="0"/>
    <xf numFmtId="0" fontId="63" fillId="61" borderId="0"/>
    <xf numFmtId="0" fontId="11" fillId="24" borderId="0"/>
    <xf numFmtId="0" fontId="11" fillId="24" borderId="0"/>
    <xf numFmtId="169" fontId="11" fillId="0" borderId="0" applyFont="0" applyFill="0" applyBorder="0" applyAlignment="0" applyProtection="0"/>
    <xf numFmtId="43" fontId="3" fillId="0" borderId="0" applyFont="0" applyFill="0" applyBorder="0" applyAlignment="0" applyProtection="0"/>
    <xf numFmtId="0" fontId="3" fillId="34" borderId="39" applyNumberFormat="0" applyFont="0" applyAlignment="0" applyProtection="0"/>
    <xf numFmtId="9" fontId="60" fillId="0" borderId="0" applyFont="0" applyFill="0" applyBorder="0" applyAlignment="0" applyProtection="0"/>
    <xf numFmtId="9" fontId="60" fillId="0" borderId="0" applyFont="0" applyFill="0" applyBorder="0" applyAlignment="0" applyProtection="0"/>
    <xf numFmtId="9" fontId="11" fillId="0" borderId="0" applyFont="0" applyFill="0" applyBorder="0" applyAlignment="0" applyProtection="0"/>
    <xf numFmtId="0" fontId="3" fillId="0" borderId="0"/>
    <xf numFmtId="0" fontId="11" fillId="0" borderId="0">
      <alignment wrapText="1"/>
    </xf>
    <xf numFmtId="0" fontId="60" fillId="0" borderId="0"/>
    <xf numFmtId="0" fontId="11" fillId="0" borderId="0"/>
    <xf numFmtId="0" fontId="3" fillId="0" borderId="0"/>
    <xf numFmtId="0" fontId="3" fillId="0" borderId="0"/>
    <xf numFmtId="0" fontId="3" fillId="0" borderId="0"/>
    <xf numFmtId="0" fontId="64" fillId="0" borderId="0"/>
    <xf numFmtId="0" fontId="11" fillId="0" borderId="0"/>
    <xf numFmtId="0" fontId="60" fillId="0" borderId="0"/>
    <xf numFmtId="0" fontId="3" fillId="0" borderId="0"/>
    <xf numFmtId="168" fontId="11" fillId="0" borderId="0"/>
    <xf numFmtId="0" fontId="11" fillId="0" borderId="0"/>
    <xf numFmtId="0" fontId="3" fillId="0" borderId="0"/>
    <xf numFmtId="168" fontId="11" fillId="0" borderId="0"/>
    <xf numFmtId="0" fontId="3" fillId="0" borderId="0"/>
    <xf numFmtId="0" fontId="11" fillId="0" borderId="0"/>
    <xf numFmtId="0" fontId="3" fillId="0" borderId="0"/>
    <xf numFmtId="0" fontId="3" fillId="0" borderId="0"/>
    <xf numFmtId="0" fontId="3" fillId="44" borderId="0" applyNumberFormat="0" applyBorder="0" applyAlignment="0" applyProtection="0"/>
    <xf numFmtId="0" fontId="3" fillId="0" borderId="0"/>
    <xf numFmtId="0" fontId="11" fillId="0" borderId="0">
      <alignment wrapText="1"/>
    </xf>
    <xf numFmtId="0" fontId="11" fillId="0" borderId="0"/>
    <xf numFmtId="0" fontId="65" fillId="0" borderId="0"/>
    <xf numFmtId="43" fontId="65" fillId="0" borderId="0" applyFont="0" applyFill="0" applyBorder="0" applyAlignment="0" applyProtection="0"/>
    <xf numFmtId="0" fontId="11" fillId="0" borderId="0"/>
    <xf numFmtId="43" fontId="11" fillId="0" borderId="0" applyFont="0" applyFill="0" applyBorder="0" applyAlignment="0" applyProtection="0"/>
    <xf numFmtId="0" fontId="5" fillId="0" borderId="0" applyNumberFormat="0" applyFill="0" applyBorder="0" applyAlignment="0" applyProtection="0">
      <alignment vertical="top"/>
      <protection locked="0"/>
    </xf>
    <xf numFmtId="0" fontId="10" fillId="0" borderId="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0" fontId="9" fillId="26" borderId="57" applyNumberFormat="0" applyFont="0" applyAlignment="0" applyProtection="0"/>
    <xf numFmtId="0" fontId="16" fillId="0" borderId="76" applyNumberFormat="0" applyFill="0" applyAlignment="0" applyProtection="0"/>
    <xf numFmtId="0" fontId="13" fillId="24" borderId="70" applyNumberFormat="0" applyAlignment="0" applyProtection="0"/>
    <xf numFmtId="0" fontId="11" fillId="26" borderId="61" applyNumberFormat="0" applyFont="0" applyAlignment="0" applyProtection="0"/>
    <xf numFmtId="0" fontId="14" fillId="24" borderId="63" applyNumberFormat="0" applyAlignment="0" applyProtection="0"/>
    <xf numFmtId="0" fontId="14" fillId="24" borderId="75" applyNumberFormat="0" applyAlignment="0" applyProtection="0"/>
    <xf numFmtId="0" fontId="11" fillId="26" borderId="73" applyNumberFormat="0" applyFont="0" applyAlignment="0" applyProtection="0"/>
    <xf numFmtId="0" fontId="9" fillId="26" borderId="65" applyNumberFormat="0" applyFont="0" applyAlignment="0" applyProtection="0"/>
    <xf numFmtId="0" fontId="9" fillId="26" borderId="73" applyNumberFormat="0" applyFont="0" applyAlignment="0" applyProtection="0"/>
    <xf numFmtId="0" fontId="15" fillId="11" borderId="67" applyNumberFormat="0" applyAlignment="0" applyProtection="0"/>
    <xf numFmtId="0" fontId="15" fillId="11" borderId="59" applyNumberFormat="0" applyAlignment="0" applyProtection="0"/>
    <xf numFmtId="0" fontId="16" fillId="0" borderId="72" applyNumberFormat="0" applyFill="0" applyAlignment="0" applyProtection="0"/>
    <xf numFmtId="0" fontId="16" fillId="0" borderId="64" applyNumberFormat="0" applyFill="0" applyAlignment="0" applyProtection="0"/>
    <xf numFmtId="0" fontId="9" fillId="26" borderId="61" applyNumberFormat="0" applyFont="0" applyAlignment="0" applyProtection="0"/>
    <xf numFmtId="0" fontId="15" fillId="11" borderId="63" applyNumberFormat="0" applyAlignment="0" applyProtection="0"/>
    <xf numFmtId="0" fontId="14" fillId="24" borderId="71" applyNumberFormat="0" applyAlignment="0" applyProtection="0"/>
    <xf numFmtId="0" fontId="9" fillId="26" borderId="69" applyNumberFormat="0" applyFont="0" applyAlignment="0" applyProtection="0"/>
    <xf numFmtId="0" fontId="13" fillId="24" borderId="74" applyNumberFormat="0" applyAlignment="0" applyProtection="0"/>
    <xf numFmtId="0" fontId="13" fillId="24" borderId="62" applyNumberFormat="0" applyAlignment="0" applyProtection="0"/>
    <xf numFmtId="0" fontId="11" fillId="26" borderId="69" applyNumberFormat="0" applyFont="0" applyAlignment="0" applyProtection="0"/>
    <xf numFmtId="0" fontId="11" fillId="26" borderId="57" applyNumberFormat="0" applyFont="0" applyAlignment="0" applyProtection="0"/>
    <xf numFmtId="0" fontId="13" fillId="24" borderId="54" applyNumberFormat="0" applyAlignment="0" applyProtection="0"/>
    <xf numFmtId="0" fontId="16" fillId="0" borderId="56" applyNumberFormat="0" applyFill="0" applyAlignment="0" applyProtection="0"/>
    <xf numFmtId="0" fontId="15" fillId="11" borderId="55" applyNumberFormat="0" applyAlignment="0" applyProtection="0"/>
    <xf numFmtId="0" fontId="14" fillId="24" borderId="59" applyNumberFormat="0" applyAlignment="0" applyProtection="0"/>
    <xf numFmtId="0" fontId="16" fillId="0" borderId="60" applyNumberFormat="0" applyFill="0" applyAlignment="0" applyProtection="0"/>
    <xf numFmtId="0" fontId="11" fillId="26" borderId="65" applyNumberFormat="0" applyFont="0" applyAlignment="0" applyProtection="0"/>
    <xf numFmtId="0" fontId="16" fillId="0" borderId="68" applyNumberFormat="0" applyFill="0" applyAlignment="0" applyProtection="0"/>
    <xf numFmtId="0" fontId="15" fillId="11" borderId="75" applyNumberFormat="0" applyAlignment="0" applyProtection="0"/>
    <xf numFmtId="0" fontId="11" fillId="26" borderId="77" applyNumberFormat="0" applyFont="0" applyAlignment="0" applyProtection="0"/>
    <xf numFmtId="0" fontId="14" fillId="24" borderId="55" applyNumberFormat="0" applyAlignment="0" applyProtection="0"/>
    <xf numFmtId="0" fontId="13" fillId="24" borderId="58" applyNumberFormat="0" applyAlignment="0" applyProtection="0"/>
    <xf numFmtId="0" fontId="15" fillId="11" borderId="71" applyNumberFormat="0" applyAlignment="0" applyProtection="0"/>
    <xf numFmtId="0" fontId="14" fillId="24" borderId="67" applyNumberFormat="0" applyAlignment="0" applyProtection="0"/>
    <xf numFmtId="0" fontId="13" fillId="24" borderId="66" applyNumberFormat="0" applyAlignment="0" applyProtection="0"/>
    <xf numFmtId="0" fontId="9" fillId="26" borderId="77" applyNumberFormat="0" applyFont="0" applyAlignment="0" applyProtection="0"/>
    <xf numFmtId="0" fontId="9" fillId="26" borderId="94" applyNumberFormat="0" applyFont="0" applyAlignment="0" applyProtection="0"/>
    <xf numFmtId="0" fontId="15" fillId="11" borderId="79" applyNumberFormat="0" applyAlignment="0" applyProtection="0"/>
    <xf numFmtId="0" fontId="9" fillId="26" borderId="143" applyNumberFormat="0" applyFont="0" applyAlignment="0" applyProtection="0"/>
    <xf numFmtId="0" fontId="13" fillId="24" borderId="125" applyNumberFormat="0" applyAlignment="0" applyProtection="0"/>
    <xf numFmtId="0" fontId="15" fillId="11" borderId="126" applyNumberFormat="0" applyAlignment="0" applyProtection="0"/>
    <xf numFmtId="0" fontId="13" fillId="24" borderId="144" applyNumberFormat="0" applyAlignment="0" applyProtection="0"/>
    <xf numFmtId="0" fontId="66" fillId="0" borderId="127" applyNumberFormat="0" applyFill="0" applyAlignment="0" applyProtection="0"/>
    <xf numFmtId="0" fontId="9" fillId="26" borderId="94" applyNumberFormat="0" applyFont="0" applyAlignment="0" applyProtection="0"/>
    <xf numFmtId="0" fontId="15" fillId="11" borderId="79" applyNumberFormat="0" applyAlignment="0" applyProtection="0"/>
    <xf numFmtId="0" fontId="16" fillId="0" borderId="127" applyNumberFormat="0" applyFill="0" applyAlignment="0" applyProtection="0"/>
    <xf numFmtId="0" fontId="11" fillId="26" borderId="94" applyNumberFormat="0" applyFont="0" applyAlignment="0" applyProtection="0"/>
    <xf numFmtId="0" fontId="9" fillId="26" borderId="94" applyNumberFormat="0" applyFont="0" applyAlignment="0" applyProtection="0"/>
    <xf numFmtId="0" fontId="15" fillId="11" borderId="79" applyNumberFormat="0" applyAlignment="0" applyProtection="0"/>
    <xf numFmtId="0" fontId="14" fillId="24" borderId="79" applyNumberFormat="0" applyAlignment="0" applyProtection="0"/>
    <xf numFmtId="0" fontId="13" fillId="24" borderId="103" applyNumberFormat="0" applyAlignment="0" applyProtection="0"/>
    <xf numFmtId="0" fontId="9" fillId="26" borderId="94" applyNumberFormat="0" applyFont="0" applyAlignment="0" applyProtection="0"/>
    <xf numFmtId="0" fontId="15" fillId="11" borderId="79" applyNumberFormat="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6" fillId="0" borderId="80" applyNumberFormat="0" applyFill="0" applyAlignment="0" applyProtection="0"/>
    <xf numFmtId="0" fontId="15" fillId="11" borderId="79" applyNumberFormat="0" applyAlignment="0" applyProtection="0"/>
    <xf numFmtId="0" fontId="11" fillId="26" borderId="147" applyNumberFormat="0" applyFont="0" applyAlignment="0" applyProtection="0"/>
    <xf numFmtId="0" fontId="15" fillId="11" borderId="126" applyNumberFormat="0" applyAlignment="0" applyProtection="0"/>
    <xf numFmtId="0" fontId="11" fillId="26" borderId="124" applyNumberFormat="0" applyFont="0" applyAlignment="0" applyProtection="0"/>
    <xf numFmtId="0" fontId="11" fillId="26" borderId="124" applyNumberFormat="0" applyFont="0" applyAlignment="0" applyProtection="0"/>
    <xf numFmtId="0" fontId="13" fillId="24" borderId="78" applyNumberFormat="0" applyAlignment="0" applyProtection="0"/>
    <xf numFmtId="0" fontId="14" fillId="24" borderId="79" applyNumberFormat="0" applyAlignment="0" applyProtection="0"/>
    <xf numFmtId="0" fontId="16" fillId="0" borderId="80" applyNumberFormat="0" applyFill="0" applyAlignment="0" applyProtection="0"/>
    <xf numFmtId="0" fontId="15" fillId="11" borderId="79" applyNumberFormat="0" applyAlignment="0" applyProtection="0"/>
    <xf numFmtId="0" fontId="16" fillId="0" borderId="80" applyNumberFormat="0" applyFill="0" applyAlignment="0" applyProtection="0"/>
    <xf numFmtId="0" fontId="13" fillId="24" borderId="125" applyNumberFormat="0" applyAlignment="0" applyProtection="0"/>
    <xf numFmtId="0" fontId="9" fillId="26" borderId="143" applyNumberFormat="0" applyFont="0" applyAlignment="0" applyProtection="0"/>
    <xf numFmtId="0" fontId="15" fillId="11" borderId="145" applyNumberFormat="0" applyAlignment="0" applyProtection="0"/>
    <xf numFmtId="0" fontId="15" fillId="11" borderId="126" applyNumberFormat="0" applyAlignment="0" applyProtection="0"/>
    <xf numFmtId="0" fontId="14" fillId="24" borderId="79" applyNumberFormat="0" applyAlignment="0" applyProtection="0"/>
    <xf numFmtId="0" fontId="15" fillId="11" borderId="79" applyNumberFormat="0" applyAlignment="0" applyProtection="0"/>
    <xf numFmtId="0" fontId="15" fillId="11" borderId="79" applyNumberFormat="0" applyAlignment="0" applyProtection="0"/>
    <xf numFmtId="0" fontId="9" fillId="26" borderId="94" applyNumberFormat="0" applyFont="0" applyAlignment="0" applyProtection="0"/>
    <xf numFmtId="0" fontId="16" fillId="0" borderId="80" applyNumberFormat="0" applyFill="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126" applyNumberFormat="0" applyAlignment="0" applyProtection="0"/>
    <xf numFmtId="0" fontId="66" fillId="0" borderId="80" applyNumberFormat="0" applyFill="0" applyAlignment="0" applyProtection="0"/>
    <xf numFmtId="0" fontId="11" fillId="26" borderId="124" applyNumberFormat="0" applyFont="0" applyAlignment="0" applyProtection="0"/>
    <xf numFmtId="0" fontId="11" fillId="26" borderId="124" applyNumberFormat="0" applyFont="0" applyAlignment="0" applyProtection="0"/>
    <xf numFmtId="0" fontId="15" fillId="11"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70" fillId="24" borderId="79" applyNumberFormat="0" applyAlignment="0" applyProtection="0"/>
    <xf numFmtId="0" fontId="9" fillId="26" borderId="124" applyNumberFormat="0" applyFont="0" applyAlignment="0" applyProtection="0"/>
    <xf numFmtId="0" fontId="15" fillId="11" borderId="126" applyNumberFormat="0" applyAlignment="0" applyProtection="0"/>
    <xf numFmtId="0" fontId="13" fillId="24" borderId="114" applyNumberFormat="0" applyAlignment="0" applyProtection="0"/>
    <xf numFmtId="0" fontId="9" fillId="26" borderId="94" applyNumberFormat="0" applyFont="0" applyAlignment="0" applyProtection="0"/>
    <xf numFmtId="0" fontId="9" fillId="26" borderId="94" applyNumberFormat="0" applyFont="0" applyAlignment="0" applyProtection="0"/>
    <xf numFmtId="0" fontId="9" fillId="26" borderId="94" applyNumberFormat="0" applyFont="0" applyAlignment="0" applyProtection="0"/>
    <xf numFmtId="0" fontId="9"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6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5" fillId="11" borderId="126" applyNumberFormat="0" applyAlignment="0" applyProtection="0"/>
    <xf numFmtId="0" fontId="71" fillId="11" borderId="79" applyNumberFormat="0" applyAlignment="0" applyProtection="0"/>
    <xf numFmtId="0" fontId="13" fillId="24" borderId="95" applyNumberFormat="0" applyAlignment="0" applyProtection="0"/>
    <xf numFmtId="0" fontId="15" fillId="11" borderId="79" applyNumberFormat="0" applyAlignment="0" applyProtection="0"/>
    <xf numFmtId="0" fontId="16" fillId="0" borderId="80" applyNumberFormat="0" applyFill="0" applyAlignment="0" applyProtection="0"/>
    <xf numFmtId="0" fontId="9" fillId="26" borderId="147" applyNumberFormat="0" applyFont="0" applyAlignment="0" applyProtection="0"/>
    <xf numFmtId="0" fontId="13" fillId="24" borderId="114" applyNumberFormat="0" applyAlignment="0" applyProtection="0"/>
    <xf numFmtId="0" fontId="11" fillId="26" borderId="143" applyNumberFormat="0" applyFont="0" applyAlignment="0" applyProtection="0"/>
    <xf numFmtId="0" fontId="9" fillId="26" borderId="94" applyNumberFormat="0" applyFont="0" applyAlignment="0" applyProtection="0"/>
    <xf numFmtId="0" fontId="16" fillId="0" borderId="80" applyNumberFormat="0" applyFill="0" applyAlignment="0" applyProtection="0"/>
    <xf numFmtId="0" fontId="69" fillId="24" borderId="78" applyNumberFormat="0" applyAlignment="0" applyProtection="0"/>
    <xf numFmtId="0" fontId="9" fillId="26" borderId="94" applyNumberFormat="0" applyFont="0" applyAlignment="0" applyProtection="0"/>
    <xf numFmtId="0" fontId="15" fillId="11" borderId="79" applyNumberFormat="0" applyAlignment="0" applyProtection="0"/>
    <xf numFmtId="0" fontId="15" fillId="11" borderId="79" applyNumberFormat="0" applyAlignment="0" applyProtection="0"/>
    <xf numFmtId="0" fontId="14" fillId="24" borderId="79" applyNumberFormat="0" applyAlignment="0" applyProtection="0"/>
    <xf numFmtId="0" fontId="16" fillId="0" borderId="80" applyNumberFormat="0" applyFill="0" applyAlignment="0" applyProtection="0"/>
    <xf numFmtId="0" fontId="15" fillId="11" borderId="141" applyNumberFormat="0" applyAlignment="0" applyProtection="0"/>
    <xf numFmtId="0" fontId="9" fillId="26" borderId="98" applyNumberFormat="0" applyFont="0" applyAlignment="0" applyProtection="0"/>
    <xf numFmtId="0" fontId="16" fillId="0" borderId="80" applyNumberFormat="0" applyFill="0" applyAlignment="0" applyProtection="0"/>
    <xf numFmtId="0" fontId="71" fillId="11" borderId="79" applyNumberFormat="0" applyAlignment="0" applyProtection="0"/>
    <xf numFmtId="0" fontId="9" fillId="26" borderId="124" applyNumberFormat="0" applyFont="0" applyAlignment="0" applyProtection="0"/>
    <xf numFmtId="0" fontId="13" fillId="24" borderId="114" applyNumberFormat="0" applyAlignment="0" applyProtection="0"/>
    <xf numFmtId="0" fontId="9" fillId="26" borderId="124" applyNumberFormat="0" applyFont="0" applyAlignment="0" applyProtection="0"/>
    <xf numFmtId="0" fontId="11" fillId="26" borderId="94" applyNumberFormat="0" applyFont="0" applyAlignment="0" applyProtection="0"/>
    <xf numFmtId="0" fontId="9" fillId="26" borderId="94" applyNumberFormat="0" applyFont="0" applyAlignment="0" applyProtection="0"/>
    <xf numFmtId="0" fontId="15" fillId="11" borderId="79" applyNumberFormat="0" applyAlignment="0" applyProtection="0"/>
    <xf numFmtId="0" fontId="71" fillId="11" borderId="107" applyNumberFormat="0" applyAlignment="0" applyProtection="0"/>
    <xf numFmtId="0" fontId="9" fillId="26" borderId="94" applyNumberFormat="0" applyFont="0" applyAlignment="0" applyProtection="0"/>
    <xf numFmtId="0" fontId="16" fillId="0" borderId="80" applyNumberFormat="0" applyFill="0" applyAlignment="0" applyProtection="0"/>
    <xf numFmtId="0" fontId="14" fillId="24" borderId="79" applyNumberFormat="0" applyAlignment="0" applyProtection="0"/>
    <xf numFmtId="0" fontId="14" fillId="24" borderId="79" applyNumberFormat="0" applyAlignment="0" applyProtection="0"/>
    <xf numFmtId="0" fontId="70" fillId="24" borderId="79" applyNumberFormat="0" applyAlignment="0" applyProtection="0"/>
    <xf numFmtId="0" fontId="11" fillId="26" borderId="131" applyNumberFormat="0" applyFont="0" applyAlignment="0" applyProtection="0"/>
    <xf numFmtId="0" fontId="11" fillId="26" borderId="109" applyNumberFormat="0" applyFont="0" applyAlignment="0" applyProtection="0"/>
    <xf numFmtId="0" fontId="16" fillId="0" borderId="80" applyNumberFormat="0" applyFill="0" applyAlignment="0" applyProtection="0"/>
    <xf numFmtId="0" fontId="66" fillId="0" borderId="80" applyNumberFormat="0" applyFill="0" applyAlignment="0" applyProtection="0"/>
    <xf numFmtId="0" fontId="11" fillId="0" borderId="0"/>
    <xf numFmtId="0" fontId="67" fillId="0" borderId="0"/>
    <xf numFmtId="0" fontId="9" fillId="0" borderId="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3" fillId="24" borderId="74" applyNumberFormat="0" applyAlignment="0" applyProtection="0"/>
    <xf numFmtId="0" fontId="14" fillId="24" borderId="75" applyNumberFormat="0" applyAlignment="0" applyProtection="0"/>
    <xf numFmtId="43" fontId="9" fillId="0" borderId="0" applyFont="0" applyFill="0" applyBorder="0" applyAlignment="0" applyProtection="0"/>
    <xf numFmtId="0" fontId="15" fillId="11" borderId="75" applyNumberFormat="0" applyAlignment="0" applyProtection="0"/>
    <xf numFmtId="0" fontId="16" fillId="0" borderId="76" applyNumberFormat="0" applyFill="0" applyAlignment="0" applyProtection="0"/>
    <xf numFmtId="0" fontId="11" fillId="26" borderId="81" applyNumberFormat="0" applyFont="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26" borderId="81" applyNumberFormat="0" applyFont="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9" fontId="9" fillId="0" borderId="0" applyFont="0" applyFill="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3" fillId="24" borderId="74" applyNumberFormat="0" applyAlignment="0" applyProtection="0"/>
    <xf numFmtId="0" fontId="11" fillId="26" borderId="81" applyNumberFormat="0" applyFont="0" applyAlignment="0" applyProtection="0"/>
    <xf numFmtId="0" fontId="16" fillId="0" borderId="76" applyNumberFormat="0" applyFill="0" applyAlignment="0" applyProtection="0"/>
    <xf numFmtId="0" fontId="14" fillId="24" borderId="75" applyNumberFormat="0" applyAlignment="0" applyProtection="0"/>
    <xf numFmtId="0" fontId="9" fillId="26" borderId="81" applyNumberFormat="0" applyFont="0" applyAlignment="0" applyProtection="0"/>
    <xf numFmtId="0" fontId="13" fillId="24" borderId="74" applyNumberFormat="0" applyAlignment="0" applyProtection="0"/>
    <xf numFmtId="0" fontId="11" fillId="26" borderId="81" applyNumberFormat="0" applyFont="0" applyAlignment="0" applyProtection="0"/>
    <xf numFmtId="0" fontId="13" fillId="24" borderId="74" applyNumberFormat="0" applyAlignment="0" applyProtection="0"/>
    <xf numFmtId="0" fontId="16" fillId="0" borderId="76" applyNumberFormat="0" applyFill="0" applyAlignment="0" applyProtection="0"/>
    <xf numFmtId="0" fontId="15" fillId="11" borderId="75" applyNumberFormat="0" applyAlignment="0" applyProtection="0"/>
    <xf numFmtId="0" fontId="9" fillId="26" borderId="81" applyNumberFormat="0" applyFont="0" applyAlignment="0" applyProtection="0"/>
    <xf numFmtId="0" fontId="14" fillId="24" borderId="75" applyNumberFormat="0" applyAlignment="0" applyProtection="0"/>
    <xf numFmtId="0" fontId="13" fillId="24" borderId="74" applyNumberFormat="0" applyAlignment="0" applyProtection="0"/>
    <xf numFmtId="0" fontId="15" fillId="11" borderId="141" applyNumberFormat="0" applyAlignment="0" applyProtection="0"/>
    <xf numFmtId="0" fontId="13" fillId="24" borderId="74" applyNumberFormat="0" applyAlignment="0" applyProtection="0"/>
    <xf numFmtId="0" fontId="14" fillId="24" borderId="75" applyNumberFormat="0" applyAlignment="0" applyProtection="0"/>
    <xf numFmtId="0" fontId="15" fillId="11" borderId="75" applyNumberFormat="0" applyAlignment="0" applyProtection="0"/>
    <xf numFmtId="0" fontId="16" fillId="0" borderId="76" applyNumberFormat="0" applyFill="0" applyAlignment="0" applyProtection="0"/>
    <xf numFmtId="0" fontId="11" fillId="26" borderId="81" applyNumberFormat="0" applyFont="0" applyAlignment="0" applyProtection="0"/>
    <xf numFmtId="0" fontId="9" fillId="26" borderId="81" applyNumberFormat="0" applyFon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1" fillId="26" borderId="81" applyNumberFormat="0" applyFont="0" applyAlignment="0" applyProtection="0"/>
    <xf numFmtId="0" fontId="14" fillId="24" borderId="75" applyNumberFormat="0" applyAlignment="0" applyProtection="0"/>
    <xf numFmtId="0" fontId="16" fillId="0" borderId="76" applyNumberFormat="0" applyFill="0" applyAlignment="0" applyProtection="0"/>
    <xf numFmtId="0" fontId="11" fillId="26" borderId="81" applyNumberFormat="0" applyFont="0" applyAlignment="0" applyProtection="0"/>
    <xf numFmtId="0" fontId="14" fillId="24" borderId="75" applyNumberFormat="0" applyAlignment="0" applyProtection="0"/>
    <xf numFmtId="0" fontId="14" fillId="24" borderId="75" applyNumberFormat="0" applyAlignment="0" applyProtection="0"/>
    <xf numFmtId="0" fontId="15" fillId="11" borderId="75" applyNumberFormat="0" applyAlignment="0" applyProtection="0"/>
    <xf numFmtId="0" fontId="11" fillId="26" borderId="81" applyNumberFormat="0" applyFont="0" applyAlignment="0" applyProtection="0"/>
    <xf numFmtId="0" fontId="14" fillId="24" borderId="75" applyNumberFormat="0" applyAlignment="0" applyProtection="0"/>
    <xf numFmtId="0" fontId="11" fillId="26" borderId="81" applyNumberFormat="0" applyFont="0" applyAlignment="0" applyProtection="0"/>
    <xf numFmtId="0" fontId="16" fillId="0" borderId="76" applyNumberFormat="0" applyFill="0" applyAlignment="0" applyProtection="0"/>
    <xf numFmtId="0" fontId="9" fillId="26" borderId="81" applyNumberFormat="0" applyFont="0" applyAlignment="0" applyProtection="0"/>
    <xf numFmtId="0" fontId="11" fillId="26" borderId="81" applyNumberFormat="0" applyFont="0" applyAlignment="0" applyProtection="0"/>
    <xf numFmtId="0" fontId="15" fillId="11" borderId="75" applyNumberFormat="0" applyAlignment="0" applyProtection="0"/>
    <xf numFmtId="0" fontId="9" fillId="26" borderId="81" applyNumberFormat="0" applyFont="0" applyAlignment="0" applyProtection="0"/>
    <xf numFmtId="0" fontId="14" fillId="24" borderId="75" applyNumberFormat="0" applyAlignment="0" applyProtection="0"/>
    <xf numFmtId="0" fontId="16" fillId="0" borderId="76" applyNumberFormat="0" applyFill="0" applyAlignment="0" applyProtection="0"/>
    <xf numFmtId="0" fontId="13" fillId="24" borderId="74" applyNumberFormat="0" applyAlignment="0" applyProtection="0"/>
    <xf numFmtId="0" fontId="16" fillId="0" borderId="76" applyNumberFormat="0" applyFill="0" applyAlignment="0" applyProtection="0"/>
    <xf numFmtId="0" fontId="13" fillId="24" borderId="74" applyNumberFormat="0" applyAlignment="0" applyProtection="0"/>
    <xf numFmtId="0" fontId="11" fillId="26" borderId="81" applyNumberFormat="0" applyFont="0" applyAlignment="0" applyProtection="0"/>
    <xf numFmtId="0" fontId="14" fillId="24" borderId="75" applyNumberFormat="0" applyAlignment="0" applyProtection="0"/>
    <xf numFmtId="0" fontId="9" fillId="26" borderId="81" applyNumberFormat="0" applyFont="0" applyAlignment="0" applyProtection="0"/>
    <xf numFmtId="0" fontId="9" fillId="26" borderId="81" applyNumberFormat="0" applyFont="0" applyAlignment="0" applyProtection="0"/>
    <xf numFmtId="0" fontId="16" fillId="0" borderId="76" applyNumberFormat="0" applyFill="0" applyAlignment="0" applyProtection="0"/>
    <xf numFmtId="0" fontId="9" fillId="26" borderId="81" applyNumberFormat="0" applyFont="0" applyAlignment="0" applyProtection="0"/>
    <xf numFmtId="0" fontId="14" fillId="24" borderId="75" applyNumberFormat="0" applyAlignment="0" applyProtection="0"/>
    <xf numFmtId="0" fontId="9" fillId="26" borderId="81" applyNumberFormat="0" applyFont="0" applyAlignment="0" applyProtection="0"/>
    <xf numFmtId="0" fontId="14" fillId="24" borderId="75" applyNumberFormat="0" applyAlignment="0" applyProtection="0"/>
    <xf numFmtId="0" fontId="11" fillId="26" borderId="81" applyNumberFormat="0" applyFont="0" applyAlignment="0" applyProtection="0"/>
    <xf numFmtId="0" fontId="11" fillId="26" borderId="124" applyNumberFormat="0" applyFont="0" applyAlignment="0" applyProtection="0"/>
    <xf numFmtId="0" fontId="16" fillId="0" borderId="76" applyNumberFormat="0" applyFill="0" applyAlignment="0" applyProtection="0"/>
    <xf numFmtId="0" fontId="15" fillId="11" borderId="75" applyNumberFormat="0" applyAlignment="0" applyProtection="0"/>
    <xf numFmtId="0" fontId="9" fillId="26" borderId="81" applyNumberFormat="0" applyFont="0" applyAlignment="0" applyProtection="0"/>
    <xf numFmtId="0" fontId="16" fillId="0" borderId="76" applyNumberFormat="0" applyFill="0" applyAlignment="0" applyProtection="0"/>
    <xf numFmtId="0" fontId="16" fillId="0" borderId="76" applyNumberFormat="0" applyFill="0" applyAlignment="0" applyProtection="0"/>
    <xf numFmtId="0" fontId="15" fillId="11" borderId="75"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1" fillId="26" borderId="81" applyNumberFormat="0" applyFont="0" applyAlignment="0" applyProtection="0"/>
    <xf numFmtId="0" fontId="15" fillId="11" borderId="75" applyNumberFormat="0" applyAlignment="0" applyProtection="0"/>
    <xf numFmtId="0" fontId="11" fillId="26" borderId="81" applyNumberFormat="0" applyFont="0" applyAlignment="0" applyProtection="0"/>
    <xf numFmtId="0" fontId="9" fillId="26" borderId="81" applyNumberFormat="0" applyFont="0" applyAlignment="0" applyProtection="0"/>
    <xf numFmtId="0" fontId="13" fillId="24" borderId="103" applyNumberFormat="0" applyAlignment="0" applyProtection="0"/>
    <xf numFmtId="0" fontId="9" fillId="26" borderId="81" applyNumberFormat="0" applyFont="0" applyAlignment="0" applyProtection="0"/>
    <xf numFmtId="0" fontId="9" fillId="26" borderId="143" applyNumberFormat="0" applyFont="0" applyAlignment="0" applyProtection="0"/>
    <xf numFmtId="0" fontId="15" fillId="11" borderId="75" applyNumberFormat="0" applyAlignment="0" applyProtection="0"/>
    <xf numFmtId="0" fontId="14" fillId="24" borderId="75" applyNumberFormat="0" applyAlignment="0" applyProtection="0"/>
    <xf numFmtId="0" fontId="9" fillId="26" borderId="81" applyNumberFormat="0" applyFont="0" applyAlignment="0" applyProtection="0"/>
    <xf numFmtId="0" fontId="16" fillId="0" borderId="76" applyNumberFormat="0" applyFill="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9" fillId="26" borderId="81" applyNumberFormat="0" applyFont="0" applyAlignment="0" applyProtection="0"/>
    <xf numFmtId="0" fontId="11" fillId="26" borderId="81" applyNumberFormat="0" applyFont="0" applyAlignment="0" applyProtection="0"/>
    <xf numFmtId="0" fontId="16" fillId="0" borderId="76" applyNumberFormat="0" applyFill="0" applyAlignment="0" applyProtection="0"/>
    <xf numFmtId="0" fontId="11" fillId="26" borderId="81" applyNumberFormat="0" applyFont="0" applyAlignment="0" applyProtection="0"/>
    <xf numFmtId="0" fontId="13" fillId="24" borderId="74" applyNumberFormat="0" applyAlignment="0" applyProtection="0"/>
    <xf numFmtId="0" fontId="11" fillId="26" borderId="81" applyNumberFormat="0" applyFont="0" applyAlignment="0" applyProtection="0"/>
    <xf numFmtId="0" fontId="15" fillId="11" borderId="75" applyNumberFormat="0" applyAlignment="0" applyProtection="0"/>
    <xf numFmtId="0" fontId="11" fillId="26" borderId="81" applyNumberFormat="0" applyFont="0" applyAlignment="0" applyProtection="0"/>
    <xf numFmtId="0" fontId="13" fillId="24" borderId="74" applyNumberFormat="0" applyAlignment="0" applyProtection="0"/>
    <xf numFmtId="0" fontId="13" fillId="24" borderId="74" applyNumberFormat="0" applyAlignment="0" applyProtection="0"/>
    <xf numFmtId="0" fontId="9" fillId="26" borderId="81" applyNumberFormat="0" applyFont="0" applyAlignment="0" applyProtection="0"/>
    <xf numFmtId="0" fontId="9" fillId="26" borderId="81" applyNumberFormat="0" applyFont="0" applyAlignment="0" applyProtection="0"/>
    <xf numFmtId="0" fontId="14" fillId="24" borderId="75" applyNumberFormat="0" applyAlignment="0" applyProtection="0"/>
    <xf numFmtId="0" fontId="9" fillId="26" borderId="81" applyNumberFormat="0" applyFont="0" applyAlignment="0" applyProtection="0"/>
    <xf numFmtId="0" fontId="9" fillId="26" borderId="81" applyNumberFormat="0" applyFont="0" applyAlignment="0" applyProtection="0"/>
    <xf numFmtId="0" fontId="15" fillId="11" borderId="75" applyNumberFormat="0" applyAlignment="0" applyProtection="0"/>
    <xf numFmtId="0" fontId="9" fillId="26" borderId="81" applyNumberFormat="0" applyFont="0" applyAlignment="0" applyProtection="0"/>
    <xf numFmtId="0" fontId="11" fillId="0" borderId="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9"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68" fillId="16" borderId="0" applyNumberFormat="0" applyBorder="0" applyAlignment="0" applyProtection="0"/>
    <xf numFmtId="0" fontId="68" fillId="13" borderId="0" applyNumberFormat="0" applyBorder="0" applyAlignment="0" applyProtection="0"/>
    <xf numFmtId="0" fontId="68" fillId="14" borderId="0" applyNumberFormat="0" applyBorder="0" applyAlignment="0" applyProtection="0"/>
    <xf numFmtId="0" fontId="68" fillId="17" borderId="0" applyNumberFormat="0" applyBorder="0" applyAlignment="0" applyProtection="0"/>
    <xf numFmtId="0" fontId="68" fillId="18" borderId="0" applyNumberFormat="0" applyBorder="0" applyAlignment="0" applyProtection="0"/>
    <xf numFmtId="0" fontId="68" fillId="19"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2" borderId="0" applyNumberFormat="0" applyBorder="0" applyAlignment="0" applyProtection="0"/>
    <xf numFmtId="0" fontId="68" fillId="17" borderId="0" applyNumberFormat="0" applyBorder="0" applyAlignment="0" applyProtection="0"/>
    <xf numFmtId="0" fontId="68" fillId="18" borderId="0" applyNumberFormat="0" applyBorder="0" applyAlignment="0" applyProtection="0"/>
    <xf numFmtId="0" fontId="68" fillId="23" borderId="0" applyNumberFormat="0" applyBorder="0" applyAlignment="0" applyProtection="0"/>
    <xf numFmtId="0" fontId="69" fillId="24" borderId="74" applyNumberFormat="0" applyAlignment="0" applyProtection="0"/>
    <xf numFmtId="0" fontId="70" fillId="24" borderId="75" applyNumberFormat="0" applyAlignment="0" applyProtection="0"/>
    <xf numFmtId="0" fontId="71" fillId="11" borderId="75" applyNumberFormat="0" applyAlignment="0" applyProtection="0"/>
    <xf numFmtId="0" fontId="66" fillId="0" borderId="76" applyNumberFormat="0" applyFill="0" applyAlignment="0" applyProtection="0"/>
    <xf numFmtId="0" fontId="72" fillId="0" borderId="0" applyNumberFormat="0" applyFill="0" applyBorder="0" applyAlignment="0" applyProtection="0"/>
    <xf numFmtId="0" fontId="73" fillId="8" borderId="0" applyNumberFormat="0" applyBorder="0" applyAlignment="0" applyProtection="0"/>
    <xf numFmtId="0" fontId="74" fillId="25" borderId="0" applyNumberFormat="0" applyBorder="0" applyAlignment="0" applyProtection="0"/>
    <xf numFmtId="0" fontId="75" fillId="7" borderId="0" applyNumberFormat="0" applyBorder="0" applyAlignment="0" applyProtection="0"/>
    <xf numFmtId="0" fontId="76" fillId="0" borderId="23" applyNumberFormat="0" applyFill="0" applyAlignment="0" applyProtection="0"/>
    <xf numFmtId="0" fontId="77" fillId="0" borderId="24" applyNumberFormat="0" applyFill="0" applyAlignment="0" applyProtection="0"/>
    <xf numFmtId="0" fontId="78" fillId="0" borderId="25" applyNumberFormat="0" applyFill="0" applyAlignment="0" applyProtection="0"/>
    <xf numFmtId="0" fontId="78" fillId="0" borderId="0" applyNumberFormat="0" applyFill="0" applyBorder="0" applyAlignment="0" applyProtection="0"/>
    <xf numFmtId="0" fontId="79" fillId="0" borderId="26" applyNumberFormat="0" applyFill="0" applyAlignment="0" applyProtection="0"/>
    <xf numFmtId="0" fontId="80" fillId="0" borderId="0" applyNumberFormat="0" applyFill="0" applyBorder="0" applyAlignment="0" applyProtection="0"/>
    <xf numFmtId="0" fontId="63" fillId="27" borderId="27" applyNumberFormat="0" applyAlignment="0" applyProtection="0"/>
    <xf numFmtId="0" fontId="11" fillId="0" borderId="0">
      <alignment wrapText="1"/>
    </xf>
    <xf numFmtId="0" fontId="9" fillId="26" borderId="94" applyNumberFormat="0" applyFont="0" applyAlignment="0" applyProtection="0"/>
    <xf numFmtId="0" fontId="11" fillId="0" borderId="0">
      <alignment wrapText="1"/>
    </xf>
    <xf numFmtId="0" fontId="11" fillId="26" borderId="94" applyNumberFormat="0" applyFont="0" applyAlignment="0" applyProtection="0"/>
    <xf numFmtId="0" fontId="11" fillId="0" borderId="0"/>
    <xf numFmtId="0" fontId="9" fillId="26" borderId="94" applyNumberFormat="0" applyFont="0" applyAlignment="0" applyProtection="0"/>
    <xf numFmtId="0" fontId="11" fillId="0" borderId="0">
      <alignment wrapText="1"/>
    </xf>
    <xf numFmtId="0" fontId="11" fillId="0" borderId="0">
      <alignment wrapText="1"/>
    </xf>
    <xf numFmtId="0" fontId="16" fillId="0" borderId="80" applyNumberFormat="0" applyFill="0" applyAlignment="0" applyProtection="0"/>
    <xf numFmtId="0" fontId="13" fillId="24" borderId="78" applyNumberFormat="0" applyAlignment="0" applyProtection="0"/>
    <xf numFmtId="0" fontId="11" fillId="0" borderId="0">
      <alignment wrapText="1"/>
    </xf>
    <xf numFmtId="0" fontId="11" fillId="0" borderId="0">
      <alignment wrapText="1"/>
    </xf>
    <xf numFmtId="0" fontId="69" fillId="24" borderId="82" applyNumberFormat="0" applyAlignment="0" applyProtection="0"/>
    <xf numFmtId="0" fontId="70" fillId="24" borderId="83" applyNumberFormat="0" applyAlignment="0" applyProtection="0"/>
    <xf numFmtId="0" fontId="71" fillId="11" borderId="83" applyNumberFormat="0" applyAlignment="0" applyProtection="0"/>
    <xf numFmtId="0" fontId="66" fillId="0" borderId="84" applyNumberFormat="0" applyFill="0" applyAlignment="0" applyProtection="0"/>
    <xf numFmtId="0" fontId="11" fillId="26" borderId="85" applyNumberFormat="0" applyFont="0" applyAlignment="0" applyProtection="0"/>
    <xf numFmtId="0" fontId="16" fillId="0" borderId="84" applyNumberFormat="0" applyFill="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66" fillId="0" borderId="84" applyNumberFormat="0" applyFill="0" applyAlignment="0" applyProtection="0"/>
    <xf numFmtId="0" fontId="6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71" fillId="11" borderId="83" applyNumberFormat="0" applyAlignment="0" applyProtection="0"/>
    <xf numFmtId="0" fontId="71"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70" fillId="24" borderId="83" applyNumberFormat="0" applyAlignment="0" applyProtection="0"/>
    <xf numFmtId="0" fontId="70"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69" fillId="24" borderId="82" applyNumberFormat="0" applyAlignment="0" applyProtection="0"/>
    <xf numFmtId="0" fontId="69"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69" fillId="24" borderId="74" applyNumberFormat="0" applyAlignment="0" applyProtection="0"/>
    <xf numFmtId="0" fontId="9" fillId="11" borderId="0" applyNumberFormat="0" applyBorder="0" applyAlignment="0" applyProtection="0"/>
    <xf numFmtId="0" fontId="9" fillId="13" borderId="0" applyNumberFormat="0" applyBorder="0" applyAlignment="0" applyProtection="0"/>
    <xf numFmtId="0" fontId="70" fillId="24" borderId="75" applyNumberFormat="0" applyAlignment="0" applyProtection="0"/>
    <xf numFmtId="0" fontId="9" fillId="12" borderId="0" applyNumberFormat="0" applyBorder="0" applyAlignment="0" applyProtection="0"/>
    <xf numFmtId="0" fontId="9" fillId="10" borderId="0" applyNumberFormat="0" applyBorder="0" applyAlignment="0" applyProtection="0"/>
    <xf numFmtId="0" fontId="12" fillId="19" borderId="0" applyNumberFormat="0" applyBorder="0" applyAlignment="0" applyProtection="0"/>
    <xf numFmtId="0" fontId="13" fillId="24" borderId="86" applyNumberFormat="0" applyAlignment="0" applyProtection="0"/>
    <xf numFmtId="0" fontId="71" fillId="11" borderId="75" applyNumberFormat="0" applyAlignment="0" applyProtection="0"/>
    <xf numFmtId="0" fontId="9" fillId="15" borderId="0" applyNumberFormat="0" applyBorder="0" applyAlignment="0" applyProtection="0"/>
    <xf numFmtId="0" fontId="9" fillId="12" borderId="0" applyNumberFormat="0" applyBorder="0" applyAlignment="0" applyProtection="0"/>
    <xf numFmtId="0" fontId="12" fillId="18" borderId="0" applyNumberFormat="0" applyBorder="0" applyAlignment="0" applyProtection="0"/>
    <xf numFmtId="0" fontId="66" fillId="0" borderId="76"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4" fillId="24" borderId="87"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69" fillId="24" borderId="82" applyNumberFormat="0" applyAlignment="0" applyProtection="0"/>
    <xf numFmtId="0" fontId="69"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1" fillId="26" borderId="81" applyNumberFormat="0" applyFon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70" fillId="24" borderId="83" applyNumberFormat="0" applyAlignment="0" applyProtection="0"/>
    <xf numFmtId="0" fontId="70"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71" fillId="11" borderId="83" applyNumberFormat="0" applyAlignment="0" applyProtection="0"/>
    <xf numFmtId="0" fontId="71" fillId="11" borderId="83" applyNumberFormat="0" applyAlignment="0" applyProtection="0"/>
    <xf numFmtId="0" fontId="16" fillId="0" borderId="84" applyNumberFormat="0" applyFill="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66" fillId="0" borderId="84" applyNumberFormat="0" applyFill="0" applyAlignment="0" applyProtection="0"/>
    <xf numFmtId="0" fontId="6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8" borderId="0" applyNumberFormat="0" applyBorder="0" applyAlignment="0" applyProtection="0"/>
    <xf numFmtId="0" fontId="12" fillId="17" borderId="0" applyNumberFormat="0" applyBorder="0" applyAlignment="0" applyProtection="0"/>
    <xf numFmtId="0" fontId="11" fillId="0" borderId="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25" fillId="0" borderId="26" applyNumberFormat="0" applyFill="0" applyAlignment="0" applyProtection="0"/>
    <xf numFmtId="0" fontId="26" fillId="0" borderId="0" applyNumberFormat="0" applyFill="0" applyBorder="0" applyAlignment="0" applyProtection="0"/>
    <xf numFmtId="0" fontId="27" fillId="27" borderId="27" applyNumberFormat="0" applyAlignment="0" applyProtection="0"/>
    <xf numFmtId="0" fontId="14" fillId="24" borderId="87" applyNumberFormat="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9" fillId="26" borderId="85" applyNumberFormat="0" applyFont="0" applyAlignment="0" applyProtection="0"/>
    <xf numFmtId="0" fontId="16" fillId="0" borderId="88" applyNumberFormat="0" applyFill="0" applyAlignment="0" applyProtection="0"/>
    <xf numFmtId="0" fontId="9" fillId="9" borderId="0" applyNumberFormat="0" applyBorder="0" applyAlignment="0" applyProtection="0"/>
    <xf numFmtId="0" fontId="16" fillId="0" borderId="88" applyNumberFormat="0" applyFill="0" applyAlignment="0" applyProtection="0"/>
    <xf numFmtId="0" fontId="18" fillId="8" borderId="0" applyNumberFormat="0" applyBorder="0" applyAlignment="0" applyProtection="0"/>
    <xf numFmtId="0" fontId="16" fillId="0" borderId="80" applyNumberFormat="0" applyFill="0" applyAlignment="0" applyProtection="0"/>
    <xf numFmtId="0" fontId="23" fillId="0" borderId="24" applyNumberFormat="0" applyFill="0" applyAlignment="0" applyProtection="0"/>
    <xf numFmtId="0" fontId="24" fillId="0" borderId="0" applyNumberFormat="0" applyFill="0" applyBorder="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67" fillId="0" borderId="0"/>
    <xf numFmtId="0" fontId="13" fillId="24" borderId="86" applyNumberFormat="0" applyAlignment="0" applyProtection="0"/>
    <xf numFmtId="0" fontId="14" fillId="24" borderId="87" applyNumberFormat="0" applyAlignment="0" applyProtection="0"/>
    <xf numFmtId="0" fontId="9" fillId="26" borderId="89" applyNumberFormat="0" applyFont="0" applyAlignment="0" applyProtection="0"/>
    <xf numFmtId="0" fontId="12" fillId="14" borderId="0" applyNumberFormat="0" applyBorder="0" applyAlignment="0" applyProtection="0"/>
    <xf numFmtId="0" fontId="12" fillId="17" borderId="0" applyNumberFormat="0" applyBorder="0" applyAlignment="0" applyProtection="0"/>
    <xf numFmtId="0" fontId="3" fillId="0" borderId="0"/>
    <xf numFmtId="0" fontId="12" fillId="18"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9" fillId="14" borderId="0" applyNumberFormat="0" applyBorder="0" applyAlignment="0" applyProtection="0"/>
    <xf numFmtId="0" fontId="12" fillId="23" borderId="0" applyNumberFormat="0" applyBorder="0" applyAlignment="0" applyProtection="0"/>
    <xf numFmtId="0" fontId="15" fillId="11" borderId="87" applyNumberFormat="0" applyAlignment="0" applyProtection="0"/>
    <xf numFmtId="0" fontId="14" fillId="24" borderId="87" applyNumberFormat="0" applyAlignment="0" applyProtection="0"/>
    <xf numFmtId="0" fontId="9" fillId="9" borderId="0" applyNumberFormat="0" applyBorder="0" applyAlignment="0" applyProtection="0"/>
    <xf numFmtId="0" fontId="9" fillId="26" borderId="89" applyNumberFormat="0" applyFont="0" applyAlignment="0" applyProtection="0"/>
    <xf numFmtId="0" fontId="9" fillId="0" borderId="0"/>
    <xf numFmtId="0" fontId="9" fillId="26" borderId="89" applyNumberFormat="0" applyFont="0" applyAlignment="0" applyProtection="0"/>
    <xf numFmtId="0" fontId="14" fillId="24" borderId="87" applyNumberFormat="0" applyAlignment="0" applyProtection="0"/>
    <xf numFmtId="0" fontId="16" fillId="0" borderId="88" applyNumberFormat="0" applyFill="0" applyAlignment="0" applyProtection="0"/>
    <xf numFmtId="0" fontId="14" fillId="24" borderId="87" applyNumberFormat="0" applyAlignment="0" applyProtection="0"/>
    <xf numFmtId="0" fontId="16" fillId="0" borderId="88" applyNumberFormat="0" applyFill="0" applyAlignment="0" applyProtection="0"/>
    <xf numFmtId="0" fontId="13" fillId="24" borderId="86" applyNumberFormat="0" applyAlignment="0" applyProtection="0"/>
    <xf numFmtId="0" fontId="24" fillId="0" borderId="25" applyNumberFormat="0" applyFill="0" applyAlignment="0" applyProtection="0"/>
    <xf numFmtId="0" fontId="22" fillId="0" borderId="23" applyNumberFormat="0" applyFill="0" applyAlignment="0" applyProtection="0"/>
    <xf numFmtId="0" fontId="20" fillId="7" borderId="0" applyNumberFormat="0" applyBorder="0" applyAlignment="0" applyProtection="0"/>
    <xf numFmtId="0" fontId="19" fillId="25" borderId="0" applyNumberFormat="0" applyBorder="0" applyAlignment="0" applyProtection="0"/>
    <xf numFmtId="0" fontId="17" fillId="0" borderId="0" applyNumberFormat="0" applyFill="0" applyBorder="0" applyAlignment="0" applyProtection="0"/>
    <xf numFmtId="0" fontId="12" fillId="22" borderId="0" applyNumberFormat="0" applyBorder="0" applyAlignment="0" applyProtection="0"/>
    <xf numFmtId="0" fontId="9" fillId="7" borderId="0" applyNumberFormat="0" applyBorder="0" applyAlignment="0" applyProtection="0"/>
    <xf numFmtId="0" fontId="12" fillId="21" borderId="0" applyNumberFormat="0" applyBorder="0" applyAlignment="0" applyProtection="0"/>
    <xf numFmtId="0" fontId="9" fillId="6" borderId="0" applyNumberFormat="0" applyBorder="0" applyAlignment="0" applyProtection="0"/>
    <xf numFmtId="0" fontId="16" fillId="0" borderId="76" applyNumberFormat="0" applyFill="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66" fillId="0" borderId="76" applyNumberFormat="0" applyFill="0" applyAlignment="0" applyProtection="0"/>
    <xf numFmtId="0" fontId="6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71" fillId="11" borderId="75" applyNumberFormat="0" applyAlignment="0" applyProtection="0"/>
    <xf numFmtId="0" fontId="71"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70" fillId="24" borderId="75" applyNumberFormat="0" applyAlignment="0" applyProtection="0"/>
    <xf numFmtId="0" fontId="70"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69" fillId="24" borderId="74" applyNumberFormat="0" applyAlignment="0" applyProtection="0"/>
    <xf numFmtId="0" fontId="69"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2" fillId="20" borderId="0" applyNumberFormat="0" applyBorder="0" applyAlignment="0" applyProtection="0"/>
    <xf numFmtId="43" fontId="3" fillId="0" borderId="0" applyFont="0" applyFill="0" applyBorder="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69" fillId="24" borderId="74" applyNumberFormat="0" applyAlignment="0" applyProtection="0"/>
    <xf numFmtId="0" fontId="69"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70" fillId="24" borderId="75" applyNumberFormat="0" applyAlignment="0" applyProtection="0"/>
    <xf numFmtId="0" fontId="70"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71" fillId="11" borderId="75" applyNumberFormat="0" applyAlignment="0" applyProtection="0"/>
    <xf numFmtId="0" fontId="71" fillId="11" borderId="75" applyNumberFormat="0" applyAlignment="0" applyProtection="0"/>
    <xf numFmtId="0" fontId="16" fillId="0" borderId="76" applyNumberFormat="0" applyFill="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66" fillId="0" borderId="76" applyNumberFormat="0" applyFill="0" applyAlignment="0" applyProtection="0"/>
    <xf numFmtId="0" fontId="6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13" fillId="24" borderId="74" applyNumberFormat="0" applyAlignment="0" applyProtection="0"/>
    <xf numFmtId="0" fontId="14" fillId="24" borderId="75" applyNumberFormat="0" applyAlignment="0" applyProtection="0"/>
    <xf numFmtId="0" fontId="15" fillId="11" borderId="75" applyNumberFormat="0" applyAlignment="0" applyProtection="0"/>
    <xf numFmtId="0" fontId="16" fillId="0" borderId="76" applyNumberFormat="0" applyFill="0" applyAlignment="0" applyProtection="0"/>
    <xf numFmtId="0" fontId="16" fillId="0" borderId="76" applyNumberFormat="0" applyFill="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66" fillId="0" borderId="76" applyNumberFormat="0" applyFill="0" applyAlignment="0" applyProtection="0"/>
    <xf numFmtId="0" fontId="6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71" fillId="11" borderId="75" applyNumberFormat="0" applyAlignment="0" applyProtection="0"/>
    <xf numFmtId="0" fontId="71"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70" fillId="24" borderId="75" applyNumberFormat="0" applyAlignment="0" applyProtection="0"/>
    <xf numFmtId="0" fontId="70"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69" fillId="24" borderId="74"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70" fillId="24" borderId="75" applyNumberFormat="0" applyAlignment="0" applyProtection="0"/>
    <xf numFmtId="0" fontId="70"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71" fillId="11" borderId="75" applyNumberFormat="0" applyAlignment="0" applyProtection="0"/>
    <xf numFmtId="0" fontId="71" fillId="11" borderId="75" applyNumberFormat="0" applyAlignment="0" applyProtection="0"/>
    <xf numFmtId="0" fontId="16" fillId="0" borderId="76" applyNumberFormat="0" applyFill="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66" fillId="0" borderId="76" applyNumberFormat="0" applyFill="0" applyAlignment="0" applyProtection="0"/>
    <xf numFmtId="0" fontId="6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4" fillId="24" borderId="87" applyNumberFormat="0" applyAlignment="0" applyProtection="0"/>
    <xf numFmtId="0" fontId="13" fillId="24" borderId="86" applyNumberFormat="0" applyAlignment="0" applyProtection="0"/>
    <xf numFmtId="0" fontId="14" fillId="24" borderId="87" applyNumberForma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1"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71" fillId="11" borderId="79" applyNumberFormat="0" applyAlignment="0" applyProtection="0"/>
    <xf numFmtId="0" fontId="15" fillId="11" borderId="79" applyNumberFormat="0" applyAlignment="0" applyProtection="0"/>
    <xf numFmtId="0" fontId="11" fillId="0" borderId="0">
      <alignment wrapText="1"/>
    </xf>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69"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1" fillId="26" borderId="89" applyNumberFormat="0" applyFont="0" applyAlignment="0" applyProtection="0"/>
    <xf numFmtId="0" fontId="70" fillId="24"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4" fillId="24" borderId="87" applyNumberForma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3" fillId="24" borderId="86"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71" fillId="11" borderId="87" applyNumberFormat="0" applyAlignment="0" applyProtection="0"/>
    <xf numFmtId="0" fontId="14" fillId="24"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15"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3" fillId="24" borderId="86"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5" fillId="11" borderId="87" applyNumberFormat="0" applyAlignment="0" applyProtection="0"/>
    <xf numFmtId="0" fontId="15" fillId="11"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3" fillId="24" borderId="86" applyNumberFormat="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5" fillId="11" borderId="87" applyNumberFormat="0" applyAlignment="0" applyProtection="0"/>
    <xf numFmtId="0" fontId="13" fillId="24" borderId="86" applyNumberFormat="0" applyAlignment="0" applyProtection="0"/>
    <xf numFmtId="0" fontId="15" fillId="11" borderId="87"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4" fillId="24" borderId="87" applyNumberFormat="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3" fillId="24" borderId="86" applyNumberFormat="0" applyAlignment="0" applyProtection="0"/>
    <xf numFmtId="0" fontId="15"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5" fillId="11"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5" fillId="11" borderId="87" applyNumberFormat="0" applyAlignment="0" applyProtection="0"/>
    <xf numFmtId="0" fontId="14" fillId="24" borderId="87" applyNumberFormat="0" applyAlignment="0" applyProtection="0"/>
    <xf numFmtId="0" fontId="13" fillId="24" borderId="86"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6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15" fillId="11" borderId="87" applyNumberFormat="0" applyAlignment="0" applyProtection="0"/>
    <xf numFmtId="0" fontId="14" fillId="24"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0"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4" fillId="24" borderId="87" applyNumberFormat="0" applyAlignment="0" applyProtection="0"/>
    <xf numFmtId="0" fontId="9"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3" fillId="24" borderId="86" applyNumberFormat="0" applyAlignment="0" applyProtection="0"/>
    <xf numFmtId="0" fontId="14" fillId="24" borderId="87" applyNumberForma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1"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3" fillId="24" borderId="86" applyNumberFormat="0" applyAlignment="0" applyProtection="0"/>
    <xf numFmtId="0" fontId="14" fillId="24"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71" fillId="11" borderId="87" applyNumberFormat="0" applyAlignment="0" applyProtection="0"/>
    <xf numFmtId="0" fontId="15" fillId="11" borderId="87" applyNumberForma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4" fillId="24" borderId="87" applyNumberForma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5" fillId="11"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15" fillId="11"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1" fillId="26" borderId="89" applyNumberFormat="0" applyFon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69"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5" fillId="11"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5" fillId="11" borderId="87" applyNumberFormat="0" applyAlignment="0" applyProtection="0"/>
    <xf numFmtId="0" fontId="14" fillId="24"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3" fillId="24" borderId="86" applyNumberFormat="0" applyAlignment="0" applyProtection="0"/>
    <xf numFmtId="0" fontId="14" fillId="24" borderId="87" applyNumberFormat="0" applyAlignment="0" applyProtection="0"/>
    <xf numFmtId="0" fontId="11" fillId="26" borderId="89" applyNumberFormat="0" applyFont="0" applyAlignment="0" applyProtection="0"/>
    <xf numFmtId="0" fontId="15" fillId="11" borderId="87" applyNumberFormat="0" applyAlignment="0" applyProtection="0"/>
    <xf numFmtId="0" fontId="13" fillId="24" borderId="86" applyNumberForma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4" fillId="24"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70" fillId="24"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6" fillId="0" borderId="88" applyNumberFormat="0" applyFill="0" applyAlignment="0" applyProtection="0"/>
    <xf numFmtId="0" fontId="13" fillId="24" borderId="86" applyNumberForma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3" fillId="24" borderId="86" applyNumberFormat="0" applyAlignment="0" applyProtection="0"/>
    <xf numFmtId="0" fontId="14" fillId="24" borderId="87" applyNumberFormat="0" applyAlignment="0" applyProtection="0"/>
    <xf numFmtId="0" fontId="11" fillId="26" borderId="89" applyNumberFormat="0" applyFon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69"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5" fillId="11" borderId="87" applyNumberFormat="0" applyAlignment="0" applyProtection="0"/>
    <xf numFmtId="0" fontId="14" fillId="24"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4" fillId="24" borderId="87" applyNumberFormat="0" applyAlignment="0" applyProtection="0"/>
    <xf numFmtId="0" fontId="15" fillId="11"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5" fillId="11"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3" fillId="24" borderId="86" applyNumberFormat="0" applyAlignment="0" applyProtection="0"/>
    <xf numFmtId="0" fontId="16" fillId="0" borderId="88" applyNumberFormat="0" applyFill="0" applyAlignment="0" applyProtection="0"/>
    <xf numFmtId="0" fontId="14" fillId="24"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4" fillId="24" borderId="87" applyNumberFormat="0" applyAlignment="0" applyProtection="0"/>
    <xf numFmtId="0" fontId="15" fillId="11" borderId="87" applyNumberFormat="0" applyAlignment="0" applyProtection="0"/>
    <xf numFmtId="0" fontId="71" fillId="11" borderId="87" applyNumberFormat="0" applyAlignment="0" applyProtection="0"/>
    <xf numFmtId="0" fontId="13" fillId="24" borderId="86"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69" fillId="24" borderId="86" applyNumberFormat="0" applyAlignment="0" applyProtection="0"/>
    <xf numFmtId="0" fontId="13" fillId="24" borderId="86" applyNumberFormat="0" applyAlignment="0" applyProtection="0"/>
    <xf numFmtId="0" fontId="15" fillId="11" borderId="87" applyNumberFormat="0" applyAlignment="0" applyProtection="0"/>
    <xf numFmtId="0" fontId="69"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1" fillId="26" borderId="89" applyNumberFormat="0" applyFon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69"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4" fillId="24"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4" fillId="24" borderId="87" applyNumberFormat="0" applyAlignment="0" applyProtection="0"/>
    <xf numFmtId="0" fontId="66" fillId="0" borderId="88" applyNumberFormat="0" applyFill="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66" fillId="0" borderId="88" applyNumberFormat="0" applyFill="0" applyAlignment="0" applyProtection="0"/>
    <xf numFmtId="0" fontId="14" fillId="24" borderId="87" applyNumberFormat="0" applyAlignment="0" applyProtection="0"/>
    <xf numFmtId="0" fontId="15" fillId="11" borderId="87" applyNumberFormat="0" applyAlignment="0" applyProtection="0"/>
    <xf numFmtId="0" fontId="14" fillId="24" borderId="87" applyNumberFormat="0" applyAlignment="0" applyProtection="0"/>
    <xf numFmtId="0" fontId="13" fillId="24" borderId="86" applyNumberForma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4" fillId="24"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69" fillId="24" borderId="86" applyNumberForma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69"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15" fillId="11" borderId="87" applyNumberFormat="0" applyAlignment="0" applyProtection="0"/>
    <xf numFmtId="0" fontId="14" fillId="24"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66" fillId="0" borderId="88" applyNumberFormat="0" applyFill="0" applyAlignment="0" applyProtection="0"/>
    <xf numFmtId="0" fontId="15" fillId="11" borderId="87" applyNumberFormat="0" applyAlignment="0" applyProtection="0"/>
    <xf numFmtId="0" fontId="14" fillId="24" borderId="87" applyNumberFormat="0" applyAlignment="0" applyProtection="0"/>
    <xf numFmtId="0" fontId="69" fillId="24" borderId="86" applyNumberFormat="0" applyAlignment="0" applyProtection="0"/>
    <xf numFmtId="0" fontId="13" fillId="24" borderId="86" applyNumberFormat="0" applyAlignment="0" applyProtection="0"/>
    <xf numFmtId="0" fontId="16" fillId="0" borderId="88" applyNumberFormat="0" applyFill="0" applyAlignment="0" applyProtection="0"/>
    <xf numFmtId="0" fontId="15" fillId="11"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1"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70"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3" fillId="24" borderId="86"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3" fillId="24" borderId="86" applyNumberFormat="0" applyAlignment="0" applyProtection="0"/>
    <xf numFmtId="0" fontId="14" fillId="24" borderId="87" applyNumberForma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69"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71"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3" fillId="24" borderId="86" applyNumberFormat="0" applyAlignment="0" applyProtection="0"/>
    <xf numFmtId="0" fontId="15" fillId="11" borderId="87" applyNumberFormat="0" applyAlignment="0" applyProtection="0"/>
    <xf numFmtId="0" fontId="16" fillId="0" borderId="88" applyNumberFormat="0" applyFill="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6" fillId="0" borderId="88" applyNumberFormat="0" applyFill="0" applyAlignment="0" applyProtection="0"/>
    <xf numFmtId="0" fontId="14" fillId="24"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4" fillId="24"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3" fillId="24" borderId="86"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5" fillId="11" borderId="87" applyNumberFormat="0" applyAlignment="0" applyProtection="0"/>
    <xf numFmtId="0" fontId="11"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4" fillId="24" borderId="87" applyNumberFormat="0" applyAlignment="0" applyProtection="0"/>
    <xf numFmtId="0" fontId="16" fillId="0" borderId="88" applyNumberFormat="0" applyFill="0" applyAlignment="0" applyProtection="0"/>
    <xf numFmtId="0" fontId="14" fillId="24"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5" fillId="11"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70" fillId="24" borderId="87" applyNumberFormat="0" applyAlignment="0" applyProtection="0"/>
    <xf numFmtId="0" fontId="66" fillId="0" borderId="88" applyNumberFormat="0" applyFill="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71" fillId="11" borderId="87" applyNumberFormat="0" applyAlignment="0" applyProtection="0"/>
    <xf numFmtId="0" fontId="69" fillId="24" borderId="86" applyNumberFormat="0" applyAlignment="0" applyProtection="0"/>
    <xf numFmtId="0" fontId="9"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3" fillId="24" borderId="86" applyNumberForma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3" fillId="24" borderId="86" applyNumberFormat="0" applyAlignment="0" applyProtection="0"/>
    <xf numFmtId="0" fontId="1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6" fillId="0" borderId="88" applyNumberFormat="0" applyFill="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5" fillId="11" borderId="87" applyNumberFormat="0" applyAlignment="0" applyProtection="0"/>
    <xf numFmtId="0" fontId="14" fillId="24"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9"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69"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69"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3" fillId="24" borderId="86" applyNumberFormat="0" applyAlignment="0" applyProtection="0"/>
    <xf numFmtId="0" fontId="15" fillId="11" borderId="87" applyNumberFormat="0" applyAlignment="0" applyProtection="0"/>
    <xf numFmtId="0" fontId="14" fillId="24" borderId="87" applyNumberForma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69" fillId="24" borderId="86" applyNumberForma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70" fillId="24" borderId="87" applyNumberFormat="0" applyAlignment="0" applyProtection="0"/>
    <xf numFmtId="0" fontId="71" fillId="11" borderId="87" applyNumberFormat="0" applyAlignment="0" applyProtection="0"/>
    <xf numFmtId="0" fontId="66"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69"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11" borderId="87" applyNumberFormat="0" applyAlignment="0" applyProtection="0"/>
    <xf numFmtId="0" fontId="71"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6" fillId="0" borderId="88" applyNumberFormat="0" applyFill="0" applyAlignment="0" applyProtection="0"/>
    <xf numFmtId="0" fontId="6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6" fillId="0" borderId="88" applyNumberFormat="0" applyFill="0" applyAlignment="0" applyProtection="0"/>
    <xf numFmtId="0" fontId="71" fillId="11"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69"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70" fillId="24"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3" fillId="24" borderId="86"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6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1" fillId="11" borderId="87" applyNumberFormat="0" applyAlignment="0" applyProtection="0"/>
    <xf numFmtId="0" fontId="14"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6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71"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6"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66"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66" fillId="0" borderId="88" applyNumberFormat="0" applyFill="0" applyAlignment="0" applyProtection="0"/>
    <xf numFmtId="0" fontId="15" fillId="11" borderId="87" applyNumberFormat="0" applyAlignment="0" applyProtection="0"/>
    <xf numFmtId="0" fontId="69" fillId="24" borderId="86"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69"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1" fillId="11" borderId="87" applyNumberFormat="0" applyAlignment="0" applyProtection="0"/>
    <xf numFmtId="0" fontId="14"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6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71"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6"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70"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69" fillId="24" borderId="86" applyNumberFormat="0" applyAlignment="0" applyProtection="0"/>
    <xf numFmtId="0" fontId="14" fillId="24" borderId="79" applyNumberFormat="0" applyAlignment="0" applyProtection="0"/>
    <xf numFmtId="0" fontId="14" fillId="24" borderId="79" applyNumberFormat="0" applyAlignment="0" applyProtection="0"/>
    <xf numFmtId="0" fontId="70" fillId="24" borderId="79" applyNumberFormat="0" applyAlignment="0" applyProtection="0"/>
    <xf numFmtId="0" fontId="14" fillId="24" borderId="79" applyNumberFormat="0" applyAlignment="0" applyProtection="0"/>
    <xf numFmtId="0" fontId="15" fillId="11"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6" fillId="0" borderId="80" applyNumberFormat="0" applyFill="0" applyAlignment="0" applyProtection="0"/>
    <xf numFmtId="0" fontId="9" fillId="26" borderId="94" applyNumberFormat="0" applyFont="0" applyAlignment="0" applyProtection="0"/>
    <xf numFmtId="0" fontId="9" fillId="26" borderId="94" applyNumberFormat="0" applyFont="0" applyAlignment="0" applyProtection="0"/>
    <xf numFmtId="0" fontId="9" fillId="26" borderId="94" applyNumberFormat="0" applyFont="0" applyAlignment="0" applyProtection="0"/>
    <xf numFmtId="0" fontId="11" fillId="26" borderId="94" applyNumberFormat="0" applyFont="0" applyAlignment="0" applyProtection="0"/>
    <xf numFmtId="0" fontId="13" fillId="24" borderId="78" applyNumberFormat="0" applyAlignment="0" applyProtection="0"/>
    <xf numFmtId="0" fontId="9" fillId="26" borderId="94" applyNumberFormat="0" applyFont="0" applyAlignment="0" applyProtection="0"/>
    <xf numFmtId="0" fontId="69" fillId="24" borderId="144" applyNumberFormat="0" applyAlignment="0" applyProtection="0"/>
    <xf numFmtId="0" fontId="16" fillId="0" borderId="97" applyNumberFormat="0" applyFill="0" applyAlignment="0" applyProtection="0"/>
    <xf numFmtId="0" fontId="15" fillId="11" borderId="96" applyNumberFormat="0" applyAlignment="0" applyProtection="0"/>
    <xf numFmtId="0" fontId="11" fillId="26" borderId="94" applyNumberFormat="0" applyFont="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66" fillId="0" borderId="80" applyNumberFormat="0" applyFill="0" applyAlignment="0" applyProtection="0"/>
    <xf numFmtId="0" fontId="16" fillId="0" borderId="80" applyNumberFormat="0" applyFill="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70" fillId="24" borderId="126" applyNumberFormat="0" applyAlignment="0" applyProtection="0"/>
    <xf numFmtId="0" fontId="70"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5" fillId="11"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5" fillId="11" borderId="79" applyNumberFormat="0" applyAlignment="0" applyProtection="0"/>
    <xf numFmtId="0" fontId="9" fillId="26" borderId="94" applyNumberFormat="0" applyFont="0" applyAlignment="0" applyProtection="0"/>
    <xf numFmtId="0" fontId="9" fillId="26" borderId="94" applyNumberFormat="0" applyFont="0" applyAlignment="0" applyProtection="0"/>
    <xf numFmtId="0" fontId="9" fillId="26" borderId="94" applyNumberFormat="0" applyFont="0" applyAlignment="0" applyProtection="0"/>
    <xf numFmtId="0" fontId="11" fillId="26" borderId="94" applyNumberFormat="0" applyFont="0" applyAlignment="0" applyProtection="0"/>
    <xf numFmtId="0" fontId="15" fillId="11" borderId="126" applyNumberFormat="0" applyAlignment="0" applyProtection="0"/>
    <xf numFmtId="0" fontId="14" fillId="24" borderId="79" applyNumberFormat="0" applyAlignment="0" applyProtection="0"/>
    <xf numFmtId="0" fontId="69" fillId="24" borderId="78" applyNumberFormat="0" applyAlignment="0" applyProtection="0"/>
    <xf numFmtId="0" fontId="14" fillId="24" borderId="79" applyNumberFormat="0" applyAlignment="0" applyProtection="0"/>
    <xf numFmtId="0" fontId="14" fillId="24" borderId="79" applyNumberFormat="0" applyAlignment="0" applyProtection="0"/>
    <xf numFmtId="0" fontId="15" fillId="11"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6" fillId="0" borderId="80" applyNumberFormat="0" applyFill="0" applyAlignment="0" applyProtection="0"/>
    <xf numFmtId="0" fontId="9" fillId="26" borderId="94" applyNumberFormat="0" applyFont="0" applyAlignment="0" applyProtection="0"/>
    <xf numFmtId="0" fontId="9" fillId="26" borderId="94" applyNumberFormat="0" applyFont="0" applyAlignment="0" applyProtection="0"/>
    <xf numFmtId="0" fontId="9" fillId="26" borderId="94" applyNumberFormat="0" applyFont="0" applyAlignment="0" applyProtection="0"/>
    <xf numFmtId="0" fontId="11" fillId="26" borderId="94" applyNumberFormat="0" applyFont="0" applyAlignment="0" applyProtection="0"/>
    <xf numFmtId="0" fontId="13" fillId="24" borderId="78" applyNumberFormat="0" applyAlignment="0" applyProtection="0"/>
    <xf numFmtId="0" fontId="9" fillId="26" borderId="94" applyNumberFormat="0" applyFont="0" applyAlignment="0" applyProtection="0"/>
    <xf numFmtId="0" fontId="11" fillId="26" borderId="98" applyNumberFormat="0" applyFont="0" applyAlignment="0" applyProtection="0"/>
    <xf numFmtId="0" fontId="11" fillId="26" borderId="94" applyNumberFormat="0" applyFont="0" applyAlignment="0" applyProtection="0"/>
    <xf numFmtId="0" fontId="13" fillId="24" borderId="114" applyNumberFormat="0" applyAlignment="0" applyProtection="0"/>
    <xf numFmtId="0" fontId="15" fillId="11" borderId="79" applyNumberFormat="0" applyAlignment="0" applyProtection="0"/>
    <xf numFmtId="0" fontId="13" fillId="24" borderId="78" applyNumberFormat="0" applyAlignment="0" applyProtection="0"/>
    <xf numFmtId="0" fontId="14" fillId="24" borderId="79" applyNumberFormat="0" applyAlignment="0" applyProtection="0"/>
    <xf numFmtId="0" fontId="13" fillId="24" borderId="95" applyNumberFormat="0" applyAlignment="0" applyProtection="0"/>
    <xf numFmtId="0" fontId="13" fillId="24" borderId="95" applyNumberFormat="0" applyAlignment="0" applyProtection="0"/>
    <xf numFmtId="0" fontId="66" fillId="0" borderId="127" applyNumberFormat="0" applyFill="0" applyAlignment="0" applyProtection="0"/>
    <xf numFmtId="0" fontId="13" fillId="24" borderId="125" applyNumberFormat="0" applyAlignment="0" applyProtection="0"/>
    <xf numFmtId="0" fontId="13" fillId="24" borderId="78" applyNumberFormat="0" applyAlignment="0" applyProtection="0"/>
    <xf numFmtId="0" fontId="15" fillId="11" borderId="100" applyNumberFormat="0" applyAlignment="0" applyProtection="0"/>
    <xf numFmtId="0" fontId="13" fillId="24" borderId="78" applyNumberFormat="0" applyAlignment="0" applyProtection="0"/>
    <xf numFmtId="0" fontId="9" fillId="26" borderId="102" applyNumberFormat="0" applyFont="0" applyAlignment="0" applyProtection="0"/>
    <xf numFmtId="0" fontId="15" fillId="11" borderId="96" applyNumberFormat="0" applyAlignment="0" applyProtection="0"/>
    <xf numFmtId="0" fontId="16" fillId="0" borderId="97" applyNumberFormat="0" applyFill="0" applyAlignment="0" applyProtection="0"/>
    <xf numFmtId="0" fontId="13" fillId="24" borderId="78" applyNumberFormat="0" applyAlignment="0" applyProtection="0"/>
    <xf numFmtId="0" fontId="13" fillId="24" borderId="78" applyNumberFormat="0" applyAlignment="0" applyProtection="0"/>
    <xf numFmtId="0" fontId="11" fillId="26" borderId="98" applyNumberFormat="0" applyFont="0" applyAlignment="0" applyProtection="0"/>
    <xf numFmtId="0" fontId="14" fillId="24" borderId="96" applyNumberFormat="0" applyAlignment="0" applyProtection="0"/>
    <xf numFmtId="0" fontId="11" fillId="26" borderId="102" applyNumberFormat="0" applyFont="0" applyAlignment="0" applyProtection="0"/>
    <xf numFmtId="0" fontId="13" fillId="24" borderId="78" applyNumberFormat="0" applyAlignment="0" applyProtection="0"/>
    <xf numFmtId="0" fontId="16" fillId="0" borderId="80" applyNumberFormat="0" applyFill="0" applyAlignment="0" applyProtection="0"/>
    <xf numFmtId="0" fontId="9" fillId="26" borderId="98" applyNumberFormat="0" applyFont="0" applyAlignment="0" applyProtection="0"/>
    <xf numFmtId="0" fontId="16" fillId="0" borderId="80" applyNumberFormat="0" applyFill="0" applyAlignment="0" applyProtection="0"/>
    <xf numFmtId="0" fontId="11" fillId="26" borderId="124" applyNumberFormat="0" applyFont="0" applyAlignment="0" applyProtection="0"/>
    <xf numFmtId="0" fontId="11" fillId="26" borderId="94" applyNumberFormat="0" applyFont="0" applyAlignment="0" applyProtection="0"/>
    <xf numFmtId="0" fontId="14" fillId="24" borderId="96" applyNumberFormat="0" applyAlignment="0" applyProtection="0"/>
    <xf numFmtId="0" fontId="9" fillId="26" borderId="94" applyNumberFormat="0" applyFont="0" applyAlignment="0" applyProtection="0"/>
    <xf numFmtId="0" fontId="13" fillId="24" borderId="99" applyNumberFormat="0" applyAlignment="0" applyProtection="0"/>
    <xf numFmtId="0" fontId="11" fillId="26" borderId="94" applyNumberFormat="0" applyFont="0" applyAlignment="0" applyProtection="0"/>
    <xf numFmtId="0" fontId="15" fillId="11" borderId="96" applyNumberFormat="0" applyAlignment="0" applyProtection="0"/>
    <xf numFmtId="0" fontId="13" fillId="24" borderId="114" applyNumberFormat="0" applyAlignment="0" applyProtection="0"/>
    <xf numFmtId="0" fontId="9" fillId="26" borderId="124" applyNumberFormat="0" applyFont="0" applyAlignment="0" applyProtection="0"/>
    <xf numFmtId="0" fontId="15" fillId="11" borderId="141" applyNumberFormat="0" applyAlignment="0" applyProtection="0"/>
    <xf numFmtId="0" fontId="11" fillId="26" borderId="94" applyNumberFormat="0" applyFont="0" applyAlignment="0" applyProtection="0"/>
    <xf numFmtId="0" fontId="11" fillId="26" borderId="124" applyNumberFormat="0" applyFont="0" applyAlignment="0" applyProtection="0"/>
    <xf numFmtId="0" fontId="15" fillId="11" borderId="79" applyNumberFormat="0" applyAlignment="0" applyProtection="0"/>
    <xf numFmtId="0" fontId="11" fillId="26" borderId="98" applyNumberFormat="0" applyFont="0" applyAlignment="0" applyProtection="0"/>
    <xf numFmtId="0" fontId="70" fillId="24" borderId="79" applyNumberFormat="0" applyAlignment="0" applyProtection="0"/>
    <xf numFmtId="0" fontId="15" fillId="11" borderId="79" applyNumberFormat="0" applyAlignment="0" applyProtection="0"/>
    <xf numFmtId="0" fontId="15" fillId="11" borderId="100" applyNumberFormat="0" applyAlignment="0" applyProtection="0"/>
    <xf numFmtId="0" fontId="15" fillId="11" borderId="141" applyNumberFormat="0" applyAlignment="0" applyProtection="0"/>
    <xf numFmtId="0" fontId="13" fillId="24" borderId="117" applyNumberFormat="0" applyAlignment="0" applyProtection="0"/>
    <xf numFmtId="0" fontId="14" fillId="24" borderId="96" applyNumberFormat="0" applyAlignment="0" applyProtection="0"/>
    <xf numFmtId="0" fontId="15" fillId="11" borderId="126" applyNumberFormat="0" applyAlignment="0" applyProtection="0"/>
    <xf numFmtId="0" fontId="9" fillId="26" borderId="98" applyNumberFormat="0" applyFont="0" applyAlignment="0" applyProtection="0"/>
    <xf numFmtId="0" fontId="11" fillId="26" borderId="94" applyNumberFormat="0" applyFont="0" applyAlignment="0" applyProtection="0"/>
    <xf numFmtId="0" fontId="11" fillId="26" borderId="120" applyNumberFormat="0" applyFont="0" applyAlignment="0" applyProtection="0"/>
    <xf numFmtId="0" fontId="11" fillId="26" borderId="124" applyNumberFormat="0" applyFont="0" applyAlignment="0" applyProtection="0"/>
    <xf numFmtId="0" fontId="15" fillId="11" borderId="96" applyNumberFormat="0" applyAlignment="0" applyProtection="0"/>
    <xf numFmtId="0" fontId="69" fillId="24" borderId="95" applyNumberFormat="0" applyAlignment="0" applyProtection="0"/>
    <xf numFmtId="0" fontId="9" fillId="26" borderId="98" applyNumberFormat="0" applyFont="0" applyAlignment="0" applyProtection="0"/>
    <xf numFmtId="0" fontId="13" fillId="24" borderId="125" applyNumberFormat="0" applyAlignment="0" applyProtection="0"/>
    <xf numFmtId="0" fontId="13" fillId="24" borderId="95" applyNumberFormat="0" applyAlignment="0" applyProtection="0"/>
    <xf numFmtId="0" fontId="11" fillId="26" borderId="98" applyNumberFormat="0" applyFont="0" applyAlignment="0" applyProtection="0"/>
    <xf numFmtId="0" fontId="69" fillId="24" borderId="95" applyNumberFormat="0" applyAlignment="0" applyProtection="0"/>
    <xf numFmtId="0" fontId="14" fillId="24" borderId="79" applyNumberFormat="0" applyAlignment="0" applyProtection="0"/>
    <xf numFmtId="0" fontId="15" fillId="11" borderId="79" applyNumberFormat="0" applyAlignment="0" applyProtection="0"/>
    <xf numFmtId="0" fontId="70" fillId="24" borderId="79" applyNumberFormat="0" applyAlignment="0" applyProtection="0"/>
    <xf numFmtId="0" fontId="16" fillId="0" borderId="127" applyNumberFormat="0" applyFill="0" applyAlignment="0" applyProtection="0"/>
    <xf numFmtId="0" fontId="9" fillId="26" borderId="98" applyNumberFormat="0" applyFont="0" applyAlignment="0" applyProtection="0"/>
    <xf numFmtId="0" fontId="14" fillId="24" borderId="79" applyNumberFormat="0" applyAlignment="0" applyProtection="0"/>
    <xf numFmtId="0" fontId="13" fillId="24" borderId="114" applyNumberFormat="0" applyAlignment="0" applyProtection="0"/>
    <xf numFmtId="0" fontId="15" fillId="11" borderId="79" applyNumberFormat="0" applyAlignment="0" applyProtection="0"/>
    <xf numFmtId="0" fontId="16" fillId="0" borderId="127" applyNumberFormat="0" applyFill="0" applyAlignment="0" applyProtection="0"/>
    <xf numFmtId="0" fontId="13" fillId="24" borderId="95" applyNumberFormat="0" applyAlignment="0" applyProtection="0"/>
    <xf numFmtId="0" fontId="11" fillId="26" borderId="98" applyNumberFormat="0" applyFont="0" applyAlignment="0" applyProtection="0"/>
    <xf numFmtId="0" fontId="16" fillId="0" borderId="80" applyNumberFormat="0" applyFill="0" applyAlignment="0" applyProtection="0"/>
    <xf numFmtId="0" fontId="16" fillId="0" borderId="105" applyNumberFormat="0" applyFill="0" applyAlignment="0" applyProtection="0"/>
    <xf numFmtId="0" fontId="14" fillId="24" borderId="96" applyNumberFormat="0" applyAlignment="0" applyProtection="0"/>
    <xf numFmtId="0" fontId="16" fillId="0" borderId="80" applyNumberFormat="0" applyFill="0" applyAlignment="0" applyProtection="0"/>
    <xf numFmtId="0" fontId="13" fillId="24" borderId="78" applyNumberFormat="0" applyAlignment="0" applyProtection="0"/>
    <xf numFmtId="0" fontId="9" fillId="26" borderId="94" applyNumberFormat="0" applyFont="0" applyAlignment="0" applyProtection="0"/>
    <xf numFmtId="0" fontId="14" fillId="24" borderId="126" applyNumberFormat="0" applyAlignment="0" applyProtection="0"/>
    <xf numFmtId="0" fontId="15" fillId="11" borderId="79" applyNumberFormat="0" applyAlignment="0" applyProtection="0"/>
    <xf numFmtId="0" fontId="70" fillId="24" borderId="96" applyNumberFormat="0" applyAlignment="0" applyProtection="0"/>
    <xf numFmtId="0" fontId="11" fillId="26" borderId="94" applyNumberFormat="0" applyFont="0" applyAlignment="0" applyProtection="0"/>
    <xf numFmtId="0" fontId="13" fillId="24" borderId="78" applyNumberFormat="0" applyAlignment="0" applyProtection="0"/>
    <xf numFmtId="0" fontId="9" fillId="26" borderId="94" applyNumberFormat="0" applyFont="0" applyAlignment="0" applyProtection="0"/>
    <xf numFmtId="0" fontId="11" fillId="26" borderId="98" applyNumberFormat="0" applyFont="0" applyAlignment="0" applyProtection="0"/>
    <xf numFmtId="0" fontId="13" fillId="24" borderId="114" applyNumberFormat="0" applyAlignment="0" applyProtection="0"/>
    <xf numFmtId="0" fontId="14" fillId="24" borderId="79" applyNumberFormat="0" applyAlignment="0" applyProtection="0"/>
    <xf numFmtId="0" fontId="14" fillId="24" borderId="79" applyNumberFormat="0" applyAlignment="0" applyProtection="0"/>
    <xf numFmtId="0" fontId="16" fillId="0" borderId="105" applyNumberFormat="0" applyFill="0" applyAlignment="0" applyProtection="0"/>
    <xf numFmtId="0" fontId="11" fillId="26" borderId="94" applyNumberFormat="0" applyFont="0" applyAlignment="0" applyProtection="0"/>
    <xf numFmtId="0" fontId="11" fillId="26" borderId="94" applyNumberFormat="0" applyFont="0" applyAlignment="0" applyProtection="0"/>
    <xf numFmtId="0" fontId="13" fillId="24" borderId="103" applyNumberFormat="0" applyAlignment="0" applyProtection="0"/>
    <xf numFmtId="0" fontId="9" fillId="26" borderId="124" applyNumberFormat="0" applyFont="0" applyAlignment="0" applyProtection="0"/>
    <xf numFmtId="0" fontId="16" fillId="0" borderId="97" applyNumberFormat="0" applyFill="0" applyAlignment="0" applyProtection="0"/>
    <xf numFmtId="0" fontId="13" fillId="24" borderId="103" applyNumberFormat="0" applyAlignment="0" applyProtection="0"/>
    <xf numFmtId="0" fontId="13" fillId="24" borderId="125" applyNumberFormat="0" applyAlignment="0" applyProtection="0"/>
    <xf numFmtId="0" fontId="14" fillId="24" borderId="126" applyNumberFormat="0" applyAlignment="0" applyProtection="0"/>
    <xf numFmtId="0" fontId="14" fillId="24" borderId="79" applyNumberFormat="0" applyAlignment="0" applyProtection="0"/>
    <xf numFmtId="0" fontId="14" fillId="24" borderId="79" applyNumberFormat="0" applyAlignment="0" applyProtection="0"/>
    <xf numFmtId="0" fontId="70" fillId="24" borderId="79" applyNumberFormat="0" applyAlignment="0" applyProtection="0"/>
    <xf numFmtId="0" fontId="14" fillId="24" borderId="79" applyNumberFormat="0" applyAlignment="0" applyProtection="0"/>
    <xf numFmtId="0" fontId="15" fillId="11"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5" fillId="11" borderId="79" applyNumberFormat="0" applyAlignment="0" applyProtection="0"/>
    <xf numFmtId="0" fontId="9" fillId="26" borderId="94" applyNumberFormat="0" applyFont="0" applyAlignment="0" applyProtection="0"/>
    <xf numFmtId="0" fontId="9"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5" fillId="11" borderId="79" applyNumberFormat="0" applyAlignment="0" applyProtection="0"/>
    <xf numFmtId="0" fontId="9" fillId="26" borderId="94" applyNumberFormat="0" applyFont="0" applyAlignment="0" applyProtection="0"/>
    <xf numFmtId="0" fontId="9" fillId="26" borderId="94" applyNumberFormat="0" applyFont="0" applyAlignment="0" applyProtection="0"/>
    <xf numFmtId="0" fontId="71"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4" fillId="24" borderId="79" applyNumberFormat="0" applyAlignment="0" applyProtection="0"/>
    <xf numFmtId="0" fontId="13" fillId="24" borderId="78" applyNumberFormat="0" applyAlignment="0" applyProtection="0"/>
    <xf numFmtId="0" fontId="15" fillId="11" borderId="79" applyNumberFormat="0" applyAlignment="0" applyProtection="0"/>
    <xf numFmtId="0" fontId="15" fillId="11" borderId="96" applyNumberFormat="0" applyAlignment="0" applyProtection="0"/>
    <xf numFmtId="0" fontId="15" fillId="11" borderId="96" applyNumberFormat="0" applyAlignment="0" applyProtection="0"/>
    <xf numFmtId="0" fontId="16" fillId="0" borderId="142" applyNumberFormat="0" applyFill="0" applyAlignment="0" applyProtection="0"/>
    <xf numFmtId="0" fontId="13" fillId="24" borderId="114" applyNumberFormat="0" applyAlignment="0" applyProtection="0"/>
    <xf numFmtId="0" fontId="14" fillId="24" borderId="115" applyNumberFormat="0" applyAlignment="0" applyProtection="0"/>
    <xf numFmtId="0" fontId="11" fillId="26" borderId="120" applyNumberFormat="0" applyFont="0" applyAlignment="0" applyProtection="0"/>
    <xf numFmtId="0" fontId="13" fillId="24" borderId="103" applyNumberFormat="0" applyAlignment="0" applyProtection="0"/>
    <xf numFmtId="0" fontId="9" fillId="26" borderId="147" applyNumberFormat="0" applyFont="0" applyAlignment="0" applyProtection="0"/>
    <xf numFmtId="0" fontId="11" fillId="26" borderId="124" applyNumberFormat="0" applyFont="0" applyAlignment="0" applyProtection="0"/>
    <xf numFmtId="0" fontId="15" fillId="11" borderId="141" applyNumberFormat="0" applyAlignment="0" applyProtection="0"/>
    <xf numFmtId="0" fontId="15" fillId="11" borderId="145" applyNumberFormat="0" applyAlignment="0" applyProtection="0"/>
    <xf numFmtId="0" fontId="11" fillId="26" borderId="143" applyNumberFormat="0" applyFont="0" applyAlignment="0" applyProtection="0"/>
    <xf numFmtId="0" fontId="9" fillId="26" borderId="124" applyNumberFormat="0" applyFont="0" applyAlignment="0" applyProtection="0"/>
    <xf numFmtId="0" fontId="15" fillId="11" borderId="126" applyNumberFormat="0" applyAlignment="0" applyProtection="0"/>
    <xf numFmtId="0" fontId="69" fillId="24" borderId="106" applyNumberFormat="0" applyAlignment="0" applyProtection="0"/>
    <xf numFmtId="0" fontId="15" fillId="11" borderId="126" applyNumberFormat="0" applyAlignment="0" applyProtection="0"/>
    <xf numFmtId="0" fontId="69" fillId="24" borderId="114" applyNumberFormat="0" applyAlignment="0" applyProtection="0"/>
    <xf numFmtId="0" fontId="16" fillId="0" borderId="142" applyNumberFormat="0" applyFill="0" applyAlignment="0" applyProtection="0"/>
    <xf numFmtId="0" fontId="15" fillId="11" borderId="118" applyNumberFormat="0" applyAlignment="0" applyProtection="0"/>
    <xf numFmtId="0" fontId="15" fillId="11" borderId="141" applyNumberFormat="0" applyAlignment="0" applyProtection="0"/>
    <xf numFmtId="0" fontId="13" fillId="24" borderId="114" applyNumberFormat="0" applyAlignment="0" applyProtection="0"/>
    <xf numFmtId="0" fontId="11" fillId="26" borderId="124" applyNumberFormat="0" applyFont="0" applyAlignment="0" applyProtection="0"/>
    <xf numFmtId="0" fontId="13" fillId="24" borderId="114" applyNumberFormat="0" applyAlignment="0" applyProtection="0"/>
    <xf numFmtId="0" fontId="13" fillId="24" borderId="114" applyNumberFormat="0" applyAlignment="0" applyProtection="0"/>
    <xf numFmtId="0" fontId="9" fillId="26" borderId="143" applyNumberFormat="0" applyFont="0" applyAlignment="0" applyProtection="0"/>
    <xf numFmtId="0" fontId="13" fillId="24" borderId="78" applyNumberFormat="0" applyAlignment="0" applyProtection="0"/>
    <xf numFmtId="0" fontId="9" fillId="26" borderId="124" applyNumberFormat="0" applyFont="0" applyAlignment="0" applyProtection="0"/>
    <xf numFmtId="0" fontId="9" fillId="26" borderId="98" applyNumberFormat="0" applyFont="0" applyAlignment="0" applyProtection="0"/>
    <xf numFmtId="0" fontId="16" fillId="0" borderId="97" applyNumberFormat="0" applyFill="0" applyAlignment="0" applyProtection="0"/>
    <xf numFmtId="0" fontId="16" fillId="0" borderId="80" applyNumberFormat="0" applyFill="0" applyAlignment="0" applyProtection="0"/>
    <xf numFmtId="0" fontId="13" fillId="24" borderId="95" applyNumberFormat="0" applyAlignment="0" applyProtection="0"/>
    <xf numFmtId="0" fontId="13" fillId="24" borderId="95" applyNumberFormat="0" applyAlignment="0" applyProtection="0"/>
    <xf numFmtId="0" fontId="13" fillId="24" borderId="95" applyNumberFormat="0" applyAlignment="0" applyProtection="0"/>
    <xf numFmtId="0" fontId="14" fillId="24" borderId="96" applyNumberFormat="0" applyAlignment="0" applyProtection="0"/>
    <xf numFmtId="0" fontId="14" fillId="24" borderId="96" applyNumberFormat="0" applyAlignment="0" applyProtection="0"/>
    <xf numFmtId="0" fontId="15" fillId="11" borderId="96" applyNumberFormat="0" applyAlignment="0" applyProtection="0"/>
    <xf numFmtId="0" fontId="11" fillId="26" borderId="124" applyNumberFormat="0" applyFont="0" applyAlignment="0" applyProtection="0"/>
    <xf numFmtId="0" fontId="16" fillId="0" borderId="105" applyNumberFormat="0" applyFill="0" applyAlignment="0" applyProtection="0"/>
    <xf numFmtId="0" fontId="69" fillId="24" borderId="114" applyNumberFormat="0" applyAlignment="0" applyProtection="0"/>
    <xf numFmtId="0" fontId="13" fillId="24" borderId="125" applyNumberFormat="0" applyAlignment="0" applyProtection="0"/>
    <xf numFmtId="0" fontId="13" fillId="24" borderId="103" applyNumberFormat="0" applyAlignment="0" applyProtection="0"/>
    <xf numFmtId="0" fontId="14" fillId="24" borderId="126" applyNumberFormat="0" applyAlignment="0" applyProtection="0"/>
    <xf numFmtId="0" fontId="14" fillId="24" borderId="126" applyNumberFormat="0" applyAlignment="0" applyProtection="0"/>
    <xf numFmtId="0" fontId="13" fillId="24" borderId="114" applyNumberFormat="0" applyAlignment="0" applyProtection="0"/>
    <xf numFmtId="0" fontId="9" fillId="26" borderId="147" applyNumberFormat="0" applyFont="0" applyAlignment="0" applyProtection="0"/>
    <xf numFmtId="0" fontId="13" fillId="24" borderId="78" applyNumberFormat="0" applyAlignment="0" applyProtection="0"/>
    <xf numFmtId="0" fontId="11" fillId="26" borderId="143" applyNumberFormat="0" applyFont="0" applyAlignment="0" applyProtection="0"/>
    <xf numFmtId="0" fontId="11" fillId="26" borderId="94" applyNumberFormat="0" applyFont="0" applyAlignment="0" applyProtection="0"/>
    <xf numFmtId="0" fontId="14" fillId="24" borderId="79" applyNumberFormat="0" applyAlignment="0" applyProtection="0"/>
    <xf numFmtId="0" fontId="15" fillId="11" borderId="79" applyNumberFormat="0" applyAlignment="0" applyProtection="0"/>
    <xf numFmtId="0" fontId="15" fillId="11" borderId="79" applyNumberFormat="0" applyAlignment="0" applyProtection="0"/>
    <xf numFmtId="0" fontId="11" fillId="26" borderId="94" applyNumberFormat="0" applyFont="0" applyAlignment="0" applyProtection="0"/>
    <xf numFmtId="0" fontId="14" fillId="24" borderId="79" applyNumberFormat="0" applyAlignment="0" applyProtection="0"/>
    <xf numFmtId="0" fontId="15" fillId="11" borderId="79" applyNumberFormat="0" applyAlignment="0" applyProtection="0"/>
    <xf numFmtId="0" fontId="9" fillId="26" borderId="94" applyNumberFormat="0" applyFont="0" applyAlignment="0" applyProtection="0"/>
    <xf numFmtId="0" fontId="14" fillId="24" borderId="79" applyNumberFormat="0" applyAlignment="0" applyProtection="0"/>
    <xf numFmtId="0" fontId="9" fillId="26" borderId="94" applyNumberFormat="0" applyFont="0" applyAlignment="0" applyProtection="0"/>
    <xf numFmtId="0" fontId="13" fillId="24" borderId="78" applyNumberFormat="0" applyAlignment="0" applyProtection="0"/>
    <xf numFmtId="0" fontId="9" fillId="26" borderId="94" applyNumberFormat="0" applyFont="0" applyAlignment="0" applyProtection="0"/>
    <xf numFmtId="0" fontId="14" fillId="24" borderId="79" applyNumberFormat="0" applyAlignment="0" applyProtection="0"/>
    <xf numFmtId="0" fontId="11" fillId="26" borderId="94" applyNumberFormat="0" applyFont="0" applyAlignment="0" applyProtection="0"/>
    <xf numFmtId="0" fontId="13" fillId="24" borderId="78" applyNumberFormat="0" applyAlignment="0" applyProtection="0"/>
    <xf numFmtId="0" fontId="13" fillId="24" borderId="78" applyNumberFormat="0" applyAlignment="0" applyProtection="0"/>
    <xf numFmtId="0" fontId="9" fillId="26" borderId="94" applyNumberFormat="0" applyFont="0" applyAlignment="0" applyProtection="0"/>
    <xf numFmtId="0" fontId="16" fillId="0" borderId="127" applyNumberFormat="0" applyFill="0" applyAlignment="0" applyProtection="0"/>
    <xf numFmtId="0" fontId="16" fillId="0" borderId="105" applyNumberFormat="0" applyFill="0" applyAlignment="0" applyProtection="0"/>
    <xf numFmtId="0" fontId="9" fillId="26" borderId="124" applyNumberFormat="0" applyFont="0" applyAlignment="0" applyProtection="0"/>
    <xf numFmtId="0" fontId="9" fillId="26" borderId="143" applyNumberFormat="0" applyFont="0" applyAlignment="0" applyProtection="0"/>
    <xf numFmtId="0" fontId="16" fillId="0" borderId="80" applyNumberFormat="0" applyFill="0" applyAlignment="0" applyProtection="0"/>
    <xf numFmtId="0" fontId="66" fillId="0" borderId="127" applyNumberFormat="0" applyFill="0" applyAlignment="0" applyProtection="0"/>
    <xf numFmtId="0" fontId="69" fillId="24" borderId="95" applyNumberFormat="0" applyAlignment="0" applyProtection="0"/>
    <xf numFmtId="0" fontId="15" fillId="11" borderId="96" applyNumberFormat="0" applyAlignment="0" applyProtection="0"/>
    <xf numFmtId="0" fontId="9" fillId="26" borderId="98" applyNumberFormat="0" applyFont="0" applyAlignment="0" applyProtection="0"/>
    <xf numFmtId="0" fontId="9"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6" fillId="0" borderId="97" applyNumberFormat="0" applyFill="0" applyAlignment="0" applyProtection="0"/>
    <xf numFmtId="0" fontId="16" fillId="0" borderId="97" applyNumberFormat="0" applyFill="0" applyAlignment="0" applyProtection="0"/>
    <xf numFmtId="0" fontId="15" fillId="11" borderId="96" applyNumberFormat="0" applyAlignment="0" applyProtection="0"/>
    <xf numFmtId="0" fontId="71" fillId="11" borderId="96" applyNumberFormat="0" applyAlignment="0" applyProtection="0"/>
    <xf numFmtId="0" fontId="15" fillId="11" borderId="96" applyNumberFormat="0" applyAlignment="0" applyProtection="0"/>
    <xf numFmtId="0" fontId="14" fillId="24" borderId="96" applyNumberFormat="0" applyAlignment="0" applyProtection="0"/>
    <xf numFmtId="0" fontId="14" fillId="24" borderId="96" applyNumberFormat="0" applyAlignment="0" applyProtection="0"/>
    <xf numFmtId="0" fontId="13" fillId="24" borderId="95" applyNumberFormat="0" applyAlignment="0" applyProtection="0"/>
    <xf numFmtId="0" fontId="69" fillId="24" borderId="95" applyNumberFormat="0" applyAlignment="0" applyProtection="0"/>
    <xf numFmtId="0" fontId="13" fillId="24" borderId="95" applyNumberFormat="0" applyAlignment="0" applyProtection="0"/>
    <xf numFmtId="0" fontId="16" fillId="0" borderId="97" applyNumberFormat="0" applyFill="0" applyAlignment="0" applyProtection="0"/>
    <xf numFmtId="0" fontId="9" fillId="26" borderId="147" applyNumberFormat="0" applyFont="0" applyAlignment="0" applyProtection="0"/>
    <xf numFmtId="0" fontId="66" fillId="0" borderId="80" applyNumberFormat="0" applyFill="0" applyAlignment="0" applyProtection="0"/>
    <xf numFmtId="0" fontId="13" fillId="24" borderId="95" applyNumberFormat="0" applyAlignment="0" applyProtection="0"/>
    <xf numFmtId="0" fontId="69" fillId="24" borderId="95" applyNumberFormat="0" applyAlignment="0" applyProtection="0"/>
    <xf numFmtId="0" fontId="13" fillId="24" borderId="95" applyNumberFormat="0" applyAlignment="0" applyProtection="0"/>
    <xf numFmtId="0" fontId="14" fillId="24" borderId="96" applyNumberFormat="0" applyAlignment="0" applyProtection="0"/>
    <xf numFmtId="0" fontId="14" fillId="24" borderId="96" applyNumberFormat="0" applyAlignment="0" applyProtection="0"/>
    <xf numFmtId="0" fontId="15" fillId="11" borderId="96" applyNumberFormat="0" applyAlignment="0" applyProtection="0"/>
    <xf numFmtId="0" fontId="9" fillId="26" borderId="98" applyNumberFormat="0" applyFont="0" applyAlignment="0" applyProtection="0"/>
    <xf numFmtId="0" fontId="15" fillId="11" borderId="96" applyNumberFormat="0" applyAlignment="0" applyProtection="0"/>
    <xf numFmtId="0" fontId="16" fillId="0" borderId="97" applyNumberFormat="0" applyFill="0" applyAlignment="0" applyProtection="0"/>
    <xf numFmtId="0" fontId="16" fillId="0" borderId="97" applyNumberFormat="0" applyFill="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9" fillId="26" borderId="98" applyNumberFormat="0" applyFont="0" applyAlignment="0" applyProtection="0"/>
    <xf numFmtId="0" fontId="9" fillId="26" borderId="98" applyNumberFormat="0" applyFont="0" applyAlignment="0" applyProtection="0"/>
    <xf numFmtId="0" fontId="15" fillId="11" borderId="96" applyNumberFormat="0" applyAlignment="0" applyProtection="0"/>
    <xf numFmtId="0" fontId="9" fillId="26" borderId="98" applyNumberFormat="0" applyFont="0" applyAlignment="0" applyProtection="0"/>
    <xf numFmtId="0" fontId="9" fillId="26" borderId="124" applyNumberFormat="0" applyFont="0" applyAlignment="0" applyProtection="0"/>
    <xf numFmtId="0" fontId="16" fillId="0" borderId="101" applyNumberFormat="0" applyFill="0" applyAlignment="0" applyProtection="0"/>
    <xf numFmtId="0" fontId="13" fillId="24" borderId="99" applyNumberFormat="0" applyAlignment="0" applyProtection="0"/>
    <xf numFmtId="0" fontId="71" fillId="11" borderId="145" applyNumberFormat="0" applyAlignment="0" applyProtection="0"/>
    <xf numFmtId="0" fontId="14" fillId="24" borderId="100" applyNumberFormat="0" applyAlignment="0" applyProtection="0"/>
    <xf numFmtId="0" fontId="15" fillId="11" borderId="126" applyNumberFormat="0" applyAlignment="0" applyProtection="0"/>
    <xf numFmtId="0" fontId="13" fillId="24" borderId="125" applyNumberFormat="0" applyAlignment="0" applyProtection="0"/>
    <xf numFmtId="0" fontId="16" fillId="0" borderId="127" applyNumberFormat="0" applyFill="0" applyAlignment="0" applyProtection="0"/>
    <xf numFmtId="0" fontId="15" fillId="11" borderId="79" applyNumberFormat="0" applyAlignment="0" applyProtection="0"/>
    <xf numFmtId="0" fontId="9" fillId="26" borderId="94" applyNumberFormat="0" applyFont="0" applyAlignment="0" applyProtection="0"/>
    <xf numFmtId="0" fontId="9"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6" fillId="0" borderId="80" applyNumberFormat="0" applyFill="0" applyAlignment="0" applyProtection="0"/>
    <xf numFmtId="0" fontId="16" fillId="0" borderId="80" applyNumberFormat="0" applyFill="0" applyAlignment="0" applyProtection="0"/>
    <xf numFmtId="0" fontId="14" fillId="24" borderId="100"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3" fillId="24" borderId="78" applyNumberFormat="0" applyAlignment="0" applyProtection="0"/>
    <xf numFmtId="0" fontId="69"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4" fillId="24" borderId="79" applyNumberFormat="0" applyAlignment="0" applyProtection="0"/>
    <xf numFmtId="0" fontId="70" fillId="24" borderId="79" applyNumberFormat="0" applyAlignment="0" applyProtection="0"/>
    <xf numFmtId="0" fontId="14" fillId="24" borderId="79" applyNumberFormat="0" applyAlignment="0" applyProtection="0"/>
    <xf numFmtId="0" fontId="13" fillId="24" borderId="78" applyNumberFormat="0" applyAlignment="0" applyProtection="0"/>
    <xf numFmtId="0" fontId="13" fillId="24" borderId="78" applyNumberFormat="0" applyAlignment="0" applyProtection="0"/>
    <xf numFmtId="0" fontId="15" fillId="11" borderId="79" applyNumberFormat="0" applyAlignment="0" applyProtection="0"/>
    <xf numFmtId="0" fontId="14" fillId="24" borderId="79" applyNumberFormat="0" applyAlignment="0" applyProtection="0"/>
    <xf numFmtId="0" fontId="13" fillId="24" borderId="125" applyNumberFormat="0" applyAlignment="0" applyProtection="0"/>
    <xf numFmtId="0" fontId="11" fillId="26" borderId="94" applyNumberFormat="0" applyFont="0" applyAlignment="0" applyProtection="0"/>
    <xf numFmtId="0" fontId="71" fillId="11" borderId="79" applyNumberFormat="0" applyAlignment="0" applyProtection="0"/>
    <xf numFmtId="0" fontId="15" fillId="11" borderId="79" applyNumberFormat="0" applyAlignment="0" applyProtection="0"/>
    <xf numFmtId="0" fontId="13" fillId="24" borderId="90" applyNumberFormat="0" applyAlignment="0" applyProtection="0"/>
    <xf numFmtId="0" fontId="9" fillId="26" borderId="98" applyNumberFormat="0" applyFont="0" applyAlignment="0" applyProtection="0"/>
    <xf numFmtId="0" fontId="11" fillId="26" borderId="94" applyNumberFormat="0" applyFont="0" applyAlignment="0" applyProtection="0"/>
    <xf numFmtId="0" fontId="15" fillId="11" borderId="79" applyNumberFormat="0" applyAlignment="0" applyProtection="0"/>
    <xf numFmtId="0" fontId="15" fillId="11" borderId="79" applyNumberFormat="0" applyAlignment="0" applyProtection="0"/>
    <xf numFmtId="0" fontId="16" fillId="0" borderId="97"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4" fillId="24" borderId="91"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3" fillId="24" borderId="78" applyNumberFormat="0" applyAlignment="0" applyProtection="0"/>
    <xf numFmtId="0" fontId="69" fillId="24" borderId="78" applyNumberFormat="0" applyAlignment="0" applyProtection="0"/>
    <xf numFmtId="0" fontId="13" fillId="24" borderId="78" applyNumberFormat="0" applyAlignment="0" applyProtection="0"/>
    <xf numFmtId="0" fontId="9" fillId="26" borderId="124" applyNumberFormat="0" applyFont="0" applyAlignment="0" applyProtection="0"/>
    <xf numFmtId="0" fontId="13"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4" fillId="24" borderId="79" applyNumberFormat="0" applyAlignment="0" applyProtection="0"/>
    <xf numFmtId="0" fontId="14" fillId="24" borderId="79" applyNumberFormat="0" applyAlignment="0" applyProtection="0"/>
    <xf numFmtId="0" fontId="9" fillId="26" borderId="94" applyNumberFormat="0" applyFont="0" applyAlignment="0" applyProtection="0"/>
    <xf numFmtId="0" fontId="14" fillId="24" borderId="79" applyNumberFormat="0" applyAlignment="0" applyProtection="0"/>
    <xf numFmtId="0" fontId="15" fillId="11" borderId="79" applyNumberFormat="0" applyAlignment="0" applyProtection="0"/>
    <xf numFmtId="0" fontId="71" fillId="11"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3" fillId="24" borderId="103" applyNumberFormat="0" applyAlignment="0" applyProtection="0"/>
    <xf numFmtId="0" fontId="66" fillId="0" borderId="80" applyNumberFormat="0" applyFill="0" applyAlignment="0" applyProtection="0"/>
    <xf numFmtId="0" fontId="16" fillId="0" borderId="80" applyNumberFormat="0" applyFill="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9" fillId="26" borderId="94" applyNumberFormat="0" applyFont="0" applyAlignment="0" applyProtection="0"/>
    <xf numFmtId="0" fontId="9" fillId="26" borderId="94" applyNumberFormat="0" applyFont="0" applyAlignment="0" applyProtection="0"/>
    <xf numFmtId="0" fontId="13" fillId="24" borderId="103" applyNumberFormat="0" applyAlignment="0" applyProtection="0"/>
    <xf numFmtId="0" fontId="16" fillId="0" borderId="127" applyNumberFormat="0" applyFill="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6" fillId="0" borderId="127" applyNumberFormat="0" applyFill="0" applyAlignment="0" applyProtection="0"/>
    <xf numFmtId="0" fontId="71" fillId="11" borderId="126" applyNumberFormat="0" applyAlignment="0" applyProtection="0"/>
    <xf numFmtId="0" fontId="13" fillId="24" borderId="99" applyNumberFormat="0" applyAlignment="0" applyProtection="0"/>
    <xf numFmtId="0" fontId="9" fillId="26" borderId="98" applyNumberFormat="0" applyFont="0" applyAlignment="0" applyProtection="0"/>
    <xf numFmtId="0" fontId="9" fillId="26" borderId="98" applyNumberFormat="0" applyFont="0" applyAlignment="0" applyProtection="0"/>
    <xf numFmtId="0" fontId="14" fillId="24" borderId="96" applyNumberFormat="0" applyAlignment="0" applyProtection="0"/>
    <xf numFmtId="0" fontId="9"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6" fillId="0" borderId="97" applyNumberFormat="0" applyFill="0" applyAlignment="0" applyProtection="0"/>
    <xf numFmtId="0" fontId="16" fillId="0" borderId="97" applyNumberFormat="0" applyFill="0" applyAlignment="0" applyProtection="0"/>
    <xf numFmtId="0" fontId="16" fillId="0" borderId="97" applyNumberFormat="0" applyFill="0" applyAlignment="0" applyProtection="0"/>
    <xf numFmtId="0" fontId="9" fillId="26" borderId="98" applyNumberFormat="0" applyFont="0" applyAlignment="0" applyProtection="0"/>
    <xf numFmtId="0" fontId="16" fillId="0" borderId="97" applyNumberFormat="0" applyFill="0" applyAlignment="0" applyProtection="0"/>
    <xf numFmtId="0" fontId="14" fillId="24" borderId="96" applyNumberFormat="0" applyAlignment="0" applyProtection="0"/>
    <xf numFmtId="0" fontId="14" fillId="24" borderId="126" applyNumberFormat="0" applyAlignment="0" applyProtection="0"/>
    <xf numFmtId="0" fontId="13" fillId="24" borderId="103" applyNumberFormat="0" applyAlignment="0" applyProtection="0"/>
    <xf numFmtId="0" fontId="14" fillId="24" borderId="149" applyNumberFormat="0" applyAlignment="0" applyProtection="0"/>
    <xf numFmtId="0" fontId="16" fillId="0" borderId="105" applyNumberFormat="0" applyFill="0" applyAlignment="0" applyProtection="0"/>
    <xf numFmtId="0" fontId="16" fillId="0" borderId="80" applyNumberFormat="0" applyFill="0" applyAlignment="0" applyProtection="0"/>
    <xf numFmtId="0" fontId="11" fillId="26" borderId="124" applyNumberFormat="0" applyFont="0" applyAlignment="0" applyProtection="0"/>
    <xf numFmtId="0" fontId="14" fillId="24" borderId="126" applyNumberFormat="0" applyAlignment="0" applyProtection="0"/>
    <xf numFmtId="0" fontId="16" fillId="0" borderId="127" applyNumberFormat="0" applyFill="0" applyAlignment="0" applyProtection="0"/>
    <xf numFmtId="0" fontId="15" fillId="11" borderId="100" applyNumberFormat="0" applyAlignment="0" applyProtection="0"/>
    <xf numFmtId="0" fontId="13" fillId="24" borderId="148" applyNumberFormat="0" applyAlignment="0" applyProtection="0"/>
    <xf numFmtId="0" fontId="14" fillId="24" borderId="141" applyNumberFormat="0" applyAlignment="0" applyProtection="0"/>
    <xf numFmtId="0" fontId="11" fillId="26" borderId="98" applyNumberFormat="0" applyFont="0" applyAlignment="0" applyProtection="0"/>
    <xf numFmtId="0" fontId="13" fillId="24" borderId="95" applyNumberFormat="0" applyAlignment="0" applyProtection="0"/>
    <xf numFmtId="0" fontId="70" fillId="24" borderId="96" applyNumberFormat="0" applyAlignment="0" applyProtection="0"/>
    <xf numFmtId="0" fontId="14" fillId="24" borderId="96" applyNumberFormat="0" applyAlignment="0" applyProtection="0"/>
    <xf numFmtId="0" fontId="15" fillId="11" borderId="96" applyNumberFormat="0" applyAlignment="0" applyProtection="0"/>
    <xf numFmtId="0" fontId="15" fillId="11" borderId="96" applyNumberFormat="0" applyAlignment="0" applyProtection="0"/>
    <xf numFmtId="0" fontId="16" fillId="0" borderId="97" applyNumberFormat="0" applyFill="0" applyAlignment="0" applyProtection="0"/>
    <xf numFmtId="0" fontId="66" fillId="0" borderId="97" applyNumberFormat="0" applyFill="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9" fillId="26" borderId="98" applyNumberFormat="0" applyFont="0" applyAlignment="0" applyProtection="0"/>
    <xf numFmtId="0" fontId="9" fillId="26" borderId="98" applyNumberFormat="0" applyFont="0" applyAlignment="0" applyProtection="0"/>
    <xf numFmtId="0" fontId="11" fillId="26" borderId="98" applyNumberFormat="0" applyFont="0" applyAlignment="0" applyProtection="0"/>
    <xf numFmtId="0" fontId="15" fillId="11" borderId="145" applyNumberFormat="0" applyAlignment="0" applyProtection="0"/>
    <xf numFmtId="0" fontId="14" fillId="24" borderId="145" applyNumberFormat="0" applyAlignment="0" applyProtection="0"/>
    <xf numFmtId="0" fontId="16" fillId="0" borderId="80" applyNumberFormat="0" applyFill="0" applyAlignment="0" applyProtection="0"/>
    <xf numFmtId="0" fontId="16" fillId="0" borderId="127" applyNumberFormat="0" applyFill="0" applyAlignment="0" applyProtection="0"/>
    <xf numFmtId="0" fontId="11" fillId="26" borderId="143" applyNumberFormat="0" applyFont="0" applyAlignment="0" applyProtection="0"/>
    <xf numFmtId="0" fontId="11" fillId="26" borderId="143" applyNumberFormat="0" applyFont="0" applyAlignment="0" applyProtection="0"/>
    <xf numFmtId="0" fontId="16" fillId="0" borderId="105" applyNumberFormat="0" applyFill="0" applyAlignment="0" applyProtection="0"/>
    <xf numFmtId="0" fontId="14" fillId="24" borderId="79" applyNumberFormat="0" applyAlignment="0" applyProtection="0"/>
    <xf numFmtId="0" fontId="11" fillId="26" borderId="94" applyNumberFormat="0" applyFont="0" applyAlignment="0" applyProtection="0"/>
    <xf numFmtId="0" fontId="16" fillId="0" borderId="80" applyNumberFormat="0" applyFill="0" applyAlignment="0" applyProtection="0"/>
    <xf numFmtId="0" fontId="11" fillId="26" borderId="94" applyNumberFormat="0" applyFon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4" fillId="24" borderId="79" applyNumberFormat="0" applyAlignment="0" applyProtection="0"/>
    <xf numFmtId="0" fontId="11" fillId="26" borderId="94" applyNumberFormat="0" applyFont="0" applyAlignment="0" applyProtection="0"/>
    <xf numFmtId="0" fontId="9" fillId="26" borderId="94" applyNumberFormat="0" applyFont="0" applyAlignment="0" applyProtection="0"/>
    <xf numFmtId="0" fontId="15" fillId="11" borderId="79" applyNumberFormat="0" applyAlignment="0" applyProtection="0"/>
    <xf numFmtId="0" fontId="14" fillId="24" borderId="79" applyNumberFormat="0" applyAlignment="0" applyProtection="0"/>
    <xf numFmtId="0" fontId="9" fillId="26" borderId="94" applyNumberFormat="0" applyFont="0" applyAlignment="0" applyProtection="0"/>
    <xf numFmtId="0" fontId="13" fillId="24" borderId="78" applyNumberFormat="0" applyAlignment="0" applyProtection="0"/>
    <xf numFmtId="0" fontId="15" fillId="11" borderId="79" applyNumberFormat="0" applyAlignment="0" applyProtection="0"/>
    <xf numFmtId="0" fontId="9" fillId="26" borderId="94" applyNumberFormat="0" applyFont="0" applyAlignment="0" applyProtection="0"/>
    <xf numFmtId="0" fontId="16" fillId="0" borderId="142" applyNumberFormat="0" applyFill="0" applyAlignment="0" applyProtection="0"/>
    <xf numFmtId="0" fontId="11" fillId="26" borderId="124" applyNumberFormat="0" applyFont="0" applyAlignment="0" applyProtection="0"/>
    <xf numFmtId="0" fontId="15" fillId="11" borderId="126" applyNumberFormat="0" applyAlignment="0" applyProtection="0"/>
    <xf numFmtId="0" fontId="66" fillId="0" borderId="142" applyNumberFormat="0" applyFill="0" applyAlignment="0" applyProtection="0"/>
    <xf numFmtId="0" fontId="16" fillId="0" borderId="127" applyNumberFormat="0" applyFill="0" applyAlignment="0" applyProtection="0"/>
    <xf numFmtId="0" fontId="13" fillId="24" borderId="103" applyNumberFormat="0" applyAlignment="0" applyProtection="0"/>
    <xf numFmtId="0" fontId="16" fillId="0" borderId="119" applyNumberFormat="0" applyFill="0" applyAlignment="0" applyProtection="0"/>
    <xf numFmtId="0" fontId="16" fillId="0" borderId="127" applyNumberFormat="0" applyFill="0" applyAlignment="0" applyProtection="0"/>
    <xf numFmtId="0" fontId="15" fillId="11" borderId="141" applyNumberFormat="0" applyAlignment="0" applyProtection="0"/>
    <xf numFmtId="0" fontId="9" fillId="26" borderId="147" applyNumberFormat="0" applyFont="0" applyAlignment="0" applyProtection="0"/>
    <xf numFmtId="0" fontId="13" fillId="24" borderId="114" applyNumberFormat="0" applyAlignment="0" applyProtection="0"/>
    <xf numFmtId="0" fontId="9" fillId="26" borderId="143" applyNumberFormat="0" applyFont="0" applyAlignment="0" applyProtection="0"/>
    <xf numFmtId="0" fontId="14" fillId="24" borderId="104" applyNumberFormat="0" applyAlignment="0" applyProtection="0"/>
    <xf numFmtId="0" fontId="11" fillId="26" borderId="124" applyNumberFormat="0" applyFont="0" applyAlignment="0" applyProtection="0"/>
    <xf numFmtId="0" fontId="13" fillId="24" borderId="103" applyNumberFormat="0" applyAlignment="0" applyProtection="0"/>
    <xf numFmtId="0" fontId="16" fillId="0" borderId="127" applyNumberFormat="0" applyFill="0" applyAlignment="0" applyProtection="0"/>
    <xf numFmtId="0" fontId="14" fillId="24" borderId="149" applyNumberFormat="0" applyAlignment="0" applyProtection="0"/>
    <xf numFmtId="0" fontId="15" fillId="11" borderId="149" applyNumberFormat="0" applyAlignment="0" applyProtection="0"/>
    <xf numFmtId="0" fontId="15" fillId="11" borderId="91" applyNumberFormat="0" applyAlignment="0" applyProtection="0"/>
    <xf numFmtId="0" fontId="11" fillId="26" borderId="93" applyNumberFormat="0" applyFont="0" applyAlignment="0" applyProtection="0"/>
    <xf numFmtId="0" fontId="14" fillId="24" borderId="79" applyNumberFormat="0" applyAlignment="0" applyProtection="0"/>
    <xf numFmtId="0" fontId="15" fillId="11" borderId="79" applyNumberFormat="0" applyAlignment="0" applyProtection="0"/>
    <xf numFmtId="0" fontId="14" fillId="24" borderId="126"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3" fillId="24" borderId="125" applyNumberFormat="0" applyAlignment="0" applyProtection="0"/>
    <xf numFmtId="0" fontId="15" fillId="11" borderId="104" applyNumberFormat="0" applyAlignment="0" applyProtection="0"/>
    <xf numFmtId="0" fontId="66" fillId="0" borderId="108" applyNumberFormat="0" applyFill="0" applyAlignment="0" applyProtection="0"/>
    <xf numFmtId="0" fontId="14" fillId="24" borderId="91" applyNumberFormat="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9" fillId="26" borderId="81" applyNumberFormat="0" applyFont="0" applyAlignment="0" applyProtection="0"/>
    <xf numFmtId="0" fontId="16" fillId="0" borderId="92" applyNumberFormat="0" applyFill="0" applyAlignment="0" applyProtection="0"/>
    <xf numFmtId="0" fontId="9" fillId="26" borderId="94" applyNumberFormat="0" applyFont="0" applyAlignment="0" applyProtection="0"/>
    <xf numFmtId="0" fontId="16" fillId="0" borderId="92" applyNumberFormat="0" applyFill="0" applyAlignment="0" applyProtection="0"/>
    <xf numFmtId="0" fontId="70" fillId="24" borderId="107" applyNumberFormat="0" applyAlignment="0" applyProtection="0"/>
    <xf numFmtId="0" fontId="11" fillId="26" borderId="147" applyNumberFormat="0" applyFont="0" applyAlignment="0" applyProtection="0"/>
    <xf numFmtId="0" fontId="14" fillId="24" borderId="118" applyNumberFormat="0" applyAlignment="0" applyProtection="0"/>
    <xf numFmtId="0" fontId="16" fillId="0" borderId="142" applyNumberFormat="0" applyFill="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1" fillId="26" borderId="124" applyNumberFormat="0" applyFont="0" applyAlignment="0" applyProtection="0"/>
    <xf numFmtId="0" fontId="13" fillId="24" borderId="90" applyNumberFormat="0" applyAlignment="0" applyProtection="0"/>
    <xf numFmtId="0" fontId="14" fillId="24" borderId="91" applyNumberFormat="0" applyAlignment="0" applyProtection="0"/>
    <xf numFmtId="0" fontId="9" fillId="26" borderId="93" applyNumberFormat="0" applyFont="0" applyAlignment="0" applyProtection="0"/>
    <xf numFmtId="0" fontId="66" fillId="0" borderId="80" applyNumberFormat="0" applyFill="0" applyAlignment="0" applyProtection="0"/>
    <xf numFmtId="0" fontId="16" fillId="0" borderId="80" applyNumberFormat="0" applyFill="0" applyAlignment="0" applyProtection="0"/>
    <xf numFmtId="0" fontId="9" fillId="26" borderId="143" applyNumberFormat="0" applyFont="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9" fillId="26" borderId="94" applyNumberFormat="0" applyFont="0" applyAlignment="0" applyProtection="0"/>
    <xf numFmtId="0" fontId="14" fillId="24" borderId="79" applyNumberFormat="0" applyAlignment="0" applyProtection="0"/>
    <xf numFmtId="0" fontId="15" fillId="11" borderId="91" applyNumberFormat="0" applyAlignment="0" applyProtection="0"/>
    <xf numFmtId="0" fontId="14" fillId="24" borderId="91" applyNumberFormat="0" applyAlignment="0" applyProtection="0"/>
    <xf numFmtId="0" fontId="15" fillId="11" borderId="79" applyNumberFormat="0" applyAlignment="0" applyProtection="0"/>
    <xf numFmtId="0" fontId="9" fillId="26" borderId="93" applyNumberFormat="0" applyFont="0" applyAlignment="0" applyProtection="0"/>
    <xf numFmtId="0" fontId="69" fillId="24" borderId="114" applyNumberFormat="0" applyAlignment="0" applyProtection="0"/>
    <xf numFmtId="0" fontId="9" fillId="26" borderId="93" applyNumberFormat="0" applyFont="0" applyAlignment="0" applyProtection="0"/>
    <xf numFmtId="0" fontId="14" fillId="24" borderId="91" applyNumberFormat="0" applyAlignment="0" applyProtection="0"/>
    <xf numFmtId="0" fontId="16" fillId="0" borderId="92" applyNumberFormat="0" applyFill="0" applyAlignment="0" applyProtection="0"/>
    <xf numFmtId="0" fontId="14" fillId="24" borderId="91" applyNumberFormat="0" applyAlignment="0" applyProtection="0"/>
    <xf numFmtId="0" fontId="16" fillId="0" borderId="92" applyNumberFormat="0" applyFill="0" applyAlignment="0" applyProtection="0"/>
    <xf numFmtId="0" fontId="13" fillId="24" borderId="90" applyNumberFormat="0" applyAlignment="0" applyProtection="0"/>
    <xf numFmtId="0" fontId="16" fillId="0" borderId="127" applyNumberFormat="0" applyFill="0" applyAlignment="0" applyProtection="0"/>
    <xf numFmtId="0" fontId="15" fillId="11" borderId="129" applyNumberFormat="0" applyAlignment="0" applyProtection="0"/>
    <xf numFmtId="0" fontId="16" fillId="0" borderId="130" applyNumberFormat="0" applyFill="0" applyAlignment="0" applyProtection="0"/>
    <xf numFmtId="0" fontId="11" fillId="26" borderId="124" applyNumberFormat="0" applyFont="0" applyAlignment="0" applyProtection="0"/>
    <xf numFmtId="0" fontId="11" fillId="26" borderId="124" applyNumberFormat="0" applyFont="0" applyAlignment="0" applyProtection="0"/>
    <xf numFmtId="0" fontId="15" fillId="11" borderId="79" applyNumberFormat="0" applyAlignment="0" applyProtection="0"/>
    <xf numFmtId="0" fontId="14" fillId="24" borderId="79" applyNumberFormat="0" applyAlignment="0" applyProtection="0"/>
    <xf numFmtId="0" fontId="16" fillId="0" borderId="80" applyNumberFormat="0" applyFill="0" applyAlignment="0" applyProtection="0"/>
    <xf numFmtId="0" fontId="14" fillId="24" borderId="79" applyNumberFormat="0" applyAlignment="0" applyProtection="0"/>
    <xf numFmtId="0" fontId="13" fillId="24" borderId="95" applyNumberFormat="0" applyAlignment="0" applyProtection="0"/>
    <xf numFmtId="0" fontId="13" fillId="24" borderId="95" applyNumberFormat="0" applyAlignment="0" applyProtection="0"/>
    <xf numFmtId="0" fontId="13" fillId="24" borderId="95" applyNumberFormat="0" applyAlignment="0" applyProtection="0"/>
    <xf numFmtId="0" fontId="13" fillId="24" borderId="95" applyNumberFormat="0" applyAlignment="0" applyProtection="0"/>
    <xf numFmtId="0" fontId="14" fillId="24" borderId="96" applyNumberFormat="0" applyAlignment="0" applyProtection="0"/>
    <xf numFmtId="0" fontId="14" fillId="24" borderId="96" applyNumberFormat="0" applyAlignment="0" applyProtection="0"/>
    <xf numFmtId="0" fontId="13" fillId="24" borderId="114" applyNumberFormat="0" applyAlignment="0" applyProtection="0"/>
    <xf numFmtId="0" fontId="71" fillId="11" borderId="126" applyNumberFormat="0" applyAlignment="0" applyProtection="0"/>
    <xf numFmtId="0" fontId="16" fillId="0" borderId="105" applyNumberFormat="0" applyFill="0" applyAlignment="0" applyProtection="0"/>
    <xf numFmtId="0" fontId="15" fillId="11" borderId="126" applyNumberFormat="0" applyAlignment="0" applyProtection="0"/>
    <xf numFmtId="0" fontId="13" fillId="24" borderId="114" applyNumberFormat="0" applyAlignment="0" applyProtection="0"/>
    <xf numFmtId="0" fontId="16" fillId="0" borderId="105" applyNumberFormat="0" applyFill="0" applyAlignment="0" applyProtection="0"/>
    <xf numFmtId="0" fontId="71" fillId="11" borderId="141" applyNumberFormat="0" applyAlignment="0" applyProtection="0"/>
    <xf numFmtId="0" fontId="11" fillId="26" borderId="143" applyNumberFormat="0" applyFont="0" applyAlignment="0" applyProtection="0"/>
    <xf numFmtId="0" fontId="11" fillId="26" borderId="143" applyNumberFormat="0" applyFont="0" applyAlignment="0" applyProtection="0"/>
    <xf numFmtId="0" fontId="66" fillId="0" borderId="127" applyNumberFormat="0" applyFill="0" applyAlignment="0" applyProtection="0"/>
    <xf numFmtId="0" fontId="16" fillId="0" borderId="127" applyNumberFormat="0" applyFill="0" applyAlignment="0" applyProtection="0"/>
    <xf numFmtId="0" fontId="13" fillId="24" borderId="78" applyNumberFormat="0" applyAlignment="0" applyProtection="0"/>
    <xf numFmtId="0" fontId="9" fillId="26" borderId="94" applyNumberFormat="0" applyFont="0" applyAlignment="0" applyProtection="0"/>
    <xf numFmtId="0" fontId="14" fillId="24"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1" fillId="26" borderId="94" applyNumberFormat="0" applyFont="0" applyAlignment="0" applyProtection="0"/>
    <xf numFmtId="0" fontId="11" fillId="26" borderId="94" applyNumberFormat="0" applyFont="0" applyAlignment="0" applyProtection="0"/>
    <xf numFmtId="0" fontId="14" fillId="24" borderId="79" applyNumberFormat="0" applyAlignment="0" applyProtection="0"/>
    <xf numFmtId="0" fontId="9" fillId="26" borderId="94" applyNumberFormat="0" applyFont="0" applyAlignment="0" applyProtection="0"/>
    <xf numFmtId="0" fontId="15" fillId="11" borderId="79" applyNumberFormat="0" applyAlignment="0" applyProtection="0"/>
    <xf numFmtId="0" fontId="13" fillId="24" borderId="78" applyNumberFormat="0" applyAlignment="0" applyProtection="0"/>
    <xf numFmtId="0" fontId="11" fillId="26" borderId="94" applyNumberFormat="0" applyFont="0" applyAlignment="0" applyProtection="0"/>
    <xf numFmtId="0" fontId="15" fillId="11" borderId="79" applyNumberFormat="0" applyAlignment="0" applyProtection="0"/>
    <xf numFmtId="0" fontId="11" fillId="26" borderId="94" applyNumberFormat="0" applyFont="0" applyAlignment="0" applyProtection="0"/>
    <xf numFmtId="0" fontId="11" fillId="26" borderId="94" applyNumberFormat="0" applyFont="0" applyAlignment="0" applyProtection="0"/>
    <xf numFmtId="0" fontId="13" fillId="24" borderId="78" applyNumberFormat="0" applyAlignment="0" applyProtection="0"/>
    <xf numFmtId="0" fontId="9" fillId="26" borderId="94" applyNumberFormat="0" applyFont="0" applyAlignment="0" applyProtection="0"/>
    <xf numFmtId="0" fontId="13" fillId="24" borderId="103" applyNumberFormat="0" applyAlignment="0" applyProtection="0"/>
    <xf numFmtId="0" fontId="15" fillId="11" borderId="126" applyNumberFormat="0" applyAlignment="0" applyProtection="0"/>
    <xf numFmtId="0" fontId="13" fillId="24" borderId="103" applyNumberFormat="0" applyAlignment="0" applyProtection="0"/>
    <xf numFmtId="0" fontId="13" fillId="24" borderId="78" applyNumberFormat="0" applyAlignment="0" applyProtection="0"/>
    <xf numFmtId="0" fontId="13" fillId="24" borderId="125" applyNumberFormat="0" applyAlignment="0" applyProtection="0"/>
    <xf numFmtId="0" fontId="14" fillId="24" borderId="126" applyNumberFormat="0" applyAlignment="0" applyProtection="0"/>
    <xf numFmtId="0" fontId="16" fillId="0" borderId="97" applyNumberFormat="0" applyFill="0" applyAlignment="0" applyProtection="0"/>
    <xf numFmtId="0" fontId="9" fillId="26" borderId="98" applyNumberFormat="0" applyFont="0" applyAlignment="0" applyProtection="0"/>
    <xf numFmtId="0" fontId="9"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6" fillId="0" borderId="97" applyNumberFormat="0" applyFill="0" applyAlignment="0" applyProtection="0"/>
    <xf numFmtId="0" fontId="16" fillId="0" borderId="97" applyNumberFormat="0" applyFill="0" applyAlignment="0" applyProtection="0"/>
    <xf numFmtId="0" fontId="15" fillId="11" borderId="96" applyNumberFormat="0" applyAlignment="0" applyProtection="0"/>
    <xf numFmtId="0" fontId="15" fillId="11" borderId="96" applyNumberFormat="0" applyAlignment="0" applyProtection="0"/>
    <xf numFmtId="0" fontId="15" fillId="11" borderId="96" applyNumberFormat="0" applyAlignment="0" applyProtection="0"/>
    <xf numFmtId="0" fontId="14" fillId="24" borderId="96" applyNumberFormat="0" applyAlignment="0" applyProtection="0"/>
    <xf numFmtId="0" fontId="14" fillId="24" borderId="96" applyNumberFormat="0" applyAlignment="0" applyProtection="0"/>
    <xf numFmtId="0" fontId="14" fillId="24" borderId="96" applyNumberFormat="0" applyAlignment="0" applyProtection="0"/>
    <xf numFmtId="0" fontId="13" fillId="24" borderId="95" applyNumberFormat="0" applyAlignment="0" applyProtection="0"/>
    <xf numFmtId="0" fontId="13" fillId="24" borderId="95" applyNumberFormat="0" applyAlignment="0" applyProtection="0"/>
    <xf numFmtId="0" fontId="16" fillId="0" borderId="97" applyNumberFormat="0" applyFill="0" applyAlignment="0" applyProtection="0"/>
    <xf numFmtId="0" fontId="70" fillId="24" borderId="79" applyNumberFormat="0" applyAlignment="0" applyProtection="0"/>
    <xf numFmtId="0" fontId="11" fillId="26" borderId="124" applyNumberFormat="0" applyFont="0" applyAlignment="0" applyProtection="0"/>
    <xf numFmtId="0" fontId="14" fillId="24" borderId="100" applyNumberFormat="0" applyAlignment="0" applyProtection="0"/>
    <xf numFmtId="0" fontId="13" fillId="24" borderId="95" applyNumberFormat="0" applyAlignment="0" applyProtection="0"/>
    <xf numFmtId="0" fontId="11" fillId="26" borderId="94" applyNumberFormat="0" applyFont="0" applyAlignment="0" applyProtection="0"/>
    <xf numFmtId="0" fontId="14" fillId="24" borderId="96" applyNumberFormat="0" applyAlignment="0" applyProtection="0"/>
    <xf numFmtId="0" fontId="70" fillId="24" borderId="96" applyNumberFormat="0" applyAlignment="0" applyProtection="0"/>
    <xf numFmtId="0" fontId="15" fillId="11" borderId="96" applyNumberFormat="0" applyAlignment="0" applyProtection="0"/>
    <xf numFmtId="0" fontId="9" fillId="26" borderId="98" applyNumberFormat="0" applyFont="0" applyAlignment="0" applyProtection="0"/>
    <xf numFmtId="0" fontId="9" fillId="26" borderId="98" applyNumberFormat="0" applyFont="0" applyAlignment="0" applyProtection="0"/>
    <xf numFmtId="0" fontId="16" fillId="0" borderId="97" applyNumberFormat="0" applyFill="0" applyAlignment="0" applyProtection="0"/>
    <xf numFmtId="0" fontId="16" fillId="0" borderId="97" applyNumberFormat="0" applyFill="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9" fillId="26" borderId="98" applyNumberFormat="0" applyFont="0" applyAlignment="0" applyProtection="0"/>
    <xf numFmtId="0" fontId="15" fillId="11" borderId="96" applyNumberFormat="0" applyAlignment="0" applyProtection="0"/>
    <xf numFmtId="0" fontId="9" fillId="26" borderId="98" applyNumberFormat="0" applyFont="0" applyAlignment="0" applyProtection="0"/>
    <xf numFmtId="0" fontId="15" fillId="11" borderId="100" applyNumberFormat="0" applyAlignment="0" applyProtection="0"/>
    <xf numFmtId="0" fontId="13" fillId="24" borderId="99" applyNumberFormat="0" applyAlignment="0" applyProtection="0"/>
    <xf numFmtId="0" fontId="14" fillId="24"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5" applyNumberFormat="0" applyFill="0" applyAlignment="0" applyProtection="0"/>
    <xf numFmtId="0" fontId="13" fillId="24" borderId="114" applyNumberFormat="0" applyAlignment="0" applyProtection="0"/>
    <xf numFmtId="0" fontId="16" fillId="0" borderId="80" applyNumberFormat="0" applyFill="0" applyAlignment="0" applyProtection="0"/>
    <xf numFmtId="0" fontId="9" fillId="26" borderId="94" applyNumberFormat="0" applyFont="0" applyAlignment="0" applyProtection="0"/>
    <xf numFmtId="0" fontId="9"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6" fillId="0" borderId="80" applyNumberFormat="0" applyFill="0" applyAlignment="0" applyProtection="0"/>
    <xf numFmtId="0" fontId="16" fillId="0" borderId="80" applyNumberFormat="0" applyFill="0" applyAlignment="0" applyProtection="0"/>
    <xf numFmtId="0" fontId="14" fillId="24" borderId="100" applyNumberFormat="0" applyAlignment="0" applyProtection="0"/>
    <xf numFmtId="0" fontId="16" fillId="0" borderId="80" applyNumberFormat="0" applyFill="0" applyAlignment="0" applyProtection="0"/>
    <xf numFmtId="0" fontId="15" fillId="11" borderId="79" applyNumberFormat="0" applyAlignment="0" applyProtection="0"/>
    <xf numFmtId="0" fontId="71" fillId="11" borderId="79" applyNumberFormat="0" applyAlignment="0" applyProtection="0"/>
    <xf numFmtId="0" fontId="15" fillId="11"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3" fillId="24" borderId="78" applyNumberFormat="0" applyAlignment="0" applyProtection="0"/>
    <xf numFmtId="0" fontId="69"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3" fillId="24" borderId="78" applyNumberFormat="0" applyAlignment="0" applyProtection="0"/>
    <xf numFmtId="0" fontId="9" fillId="26" borderId="94" applyNumberFormat="0" applyFont="0" applyAlignment="0" applyProtection="0"/>
    <xf numFmtId="0" fontId="14" fillId="24" borderId="126"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3" fillId="24" borderId="78" applyNumberFormat="0" applyAlignment="0" applyProtection="0"/>
    <xf numFmtId="0" fontId="69" fillId="24" borderId="78" applyNumberFormat="0" applyAlignment="0" applyProtection="0"/>
    <xf numFmtId="0" fontId="13" fillId="24" borderId="78" applyNumberFormat="0" applyAlignment="0" applyProtection="0"/>
    <xf numFmtId="0" fontId="9" fillId="26" borderId="124" applyNumberFormat="0" applyFont="0" applyAlignment="0" applyProtection="0"/>
    <xf numFmtId="0" fontId="13" fillId="24" borderId="78" applyNumberFormat="0" applyAlignment="0" applyProtection="0"/>
    <xf numFmtId="0" fontId="13" fillId="24" borderId="78" applyNumberFormat="0" applyAlignment="0" applyProtection="0"/>
    <xf numFmtId="0" fontId="14" fillId="24" borderId="79" applyNumberFormat="0" applyAlignment="0" applyProtection="0"/>
    <xf numFmtId="0" fontId="70" fillId="24" borderId="79" applyNumberFormat="0" applyAlignment="0" applyProtection="0"/>
    <xf numFmtId="0" fontId="14" fillId="24"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1" fillId="26" borderId="143" applyNumberFormat="0" applyFont="0" applyAlignment="0" applyProtection="0"/>
    <xf numFmtId="0" fontId="16" fillId="0" borderId="80" applyNumberFormat="0" applyFill="0" applyAlignment="0" applyProtection="0"/>
    <xf numFmtId="0" fontId="16" fillId="0" borderId="80" applyNumberFormat="0" applyFill="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9" fillId="26" borderId="94" applyNumberFormat="0" applyFont="0" applyAlignment="0" applyProtection="0"/>
    <xf numFmtId="0" fontId="15" fillId="11" borderId="79" applyNumberFormat="0" applyAlignment="0" applyProtection="0"/>
    <xf numFmtId="0" fontId="16" fillId="0" borderId="105" applyNumberFormat="0" applyFill="0" applyAlignment="0" applyProtection="0"/>
    <xf numFmtId="0" fontId="16" fillId="0" borderId="101" applyNumberFormat="0" applyFill="0" applyAlignment="0" applyProtection="0"/>
    <xf numFmtId="0" fontId="15" fillId="11" borderId="141" applyNumberFormat="0" applyAlignment="0" applyProtection="0"/>
    <xf numFmtId="0" fontId="15" fillId="11" borderId="141" applyNumberFormat="0" applyAlignment="0" applyProtection="0"/>
    <xf numFmtId="0" fontId="9" fillId="26" borderId="98" applyNumberFormat="0" applyFont="0" applyAlignment="0" applyProtection="0"/>
    <xf numFmtId="0" fontId="9" fillId="26" borderId="147" applyNumberFormat="0" applyFont="0" applyAlignment="0" applyProtection="0"/>
    <xf numFmtId="0" fontId="16" fillId="0" borderId="127" applyNumberFormat="0" applyFill="0" applyAlignment="0" applyProtection="0"/>
    <xf numFmtId="0" fontId="9" fillId="26" borderId="98" applyNumberFormat="0" applyFont="0" applyAlignment="0" applyProtection="0"/>
    <xf numFmtId="0" fontId="9" fillId="26" borderId="98" applyNumberFormat="0" applyFont="0" applyAlignment="0" applyProtection="0"/>
    <xf numFmtId="0" fontId="14" fillId="24" borderId="96" applyNumberFormat="0" applyAlignment="0" applyProtection="0"/>
    <xf numFmtId="0" fontId="9"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6" fillId="0" borderId="97" applyNumberFormat="0" applyFill="0" applyAlignment="0" applyProtection="0"/>
    <xf numFmtId="0" fontId="66" fillId="0" borderId="97" applyNumberFormat="0" applyFill="0" applyAlignment="0" applyProtection="0"/>
    <xf numFmtId="0" fontId="15" fillId="11" borderId="96" applyNumberFormat="0" applyAlignment="0" applyProtection="0"/>
    <xf numFmtId="0" fontId="9" fillId="26" borderId="98" applyNumberFormat="0" applyFont="0" applyAlignment="0" applyProtection="0"/>
    <xf numFmtId="0" fontId="71" fillId="11" borderId="96" applyNumberFormat="0" applyAlignment="0" applyProtection="0"/>
    <xf numFmtId="0" fontId="14" fillId="24" borderId="96" applyNumberFormat="0" applyAlignment="0" applyProtection="0"/>
    <xf numFmtId="0" fontId="16" fillId="0" borderId="105" applyNumberFormat="0" applyFill="0" applyAlignment="0" applyProtection="0"/>
    <xf numFmtId="0" fontId="16" fillId="0" borderId="105" applyNumberFormat="0" applyFill="0" applyAlignment="0" applyProtection="0"/>
    <xf numFmtId="0" fontId="9" fillId="26" borderId="94" applyNumberFormat="0" applyFont="0" applyAlignment="0" applyProtection="0"/>
    <xf numFmtId="0" fontId="13" fillId="24" borderId="140" applyNumberFormat="0" applyAlignment="0" applyProtection="0"/>
    <xf numFmtId="0" fontId="14" fillId="24" borderId="149" applyNumberFormat="0" applyAlignment="0" applyProtection="0"/>
    <xf numFmtId="0" fontId="15" fillId="11" borderId="79" applyNumberFormat="0" applyAlignment="0" applyProtection="0"/>
    <xf numFmtId="0" fontId="11" fillId="26" borderId="124" applyNumberFormat="0" applyFont="0" applyAlignment="0" applyProtection="0"/>
    <xf numFmtId="0" fontId="9" fillId="26" borderId="143"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69" fillId="24" borderId="78" applyNumberFormat="0" applyAlignment="0" applyProtection="0"/>
    <xf numFmtId="0" fontId="11" fillId="26" borderId="98" applyNumberFormat="0" applyFont="0" applyAlignment="0" applyProtection="0"/>
    <xf numFmtId="0" fontId="13" fillId="24" borderId="95" applyNumberFormat="0" applyAlignment="0" applyProtection="0"/>
    <xf numFmtId="0" fontId="14" fillId="24" borderId="96" applyNumberFormat="0" applyAlignment="0" applyProtection="0"/>
    <xf numFmtId="0" fontId="14" fillId="24" borderId="96" applyNumberFormat="0" applyAlignment="0" applyProtection="0"/>
    <xf numFmtId="0" fontId="15" fillId="11" borderId="96" applyNumberFormat="0" applyAlignment="0" applyProtection="0"/>
    <xf numFmtId="0" fontId="15" fillId="11" borderId="96" applyNumberFormat="0" applyAlignment="0" applyProtection="0"/>
    <xf numFmtId="0" fontId="16" fillId="0" borderId="97" applyNumberFormat="0" applyFill="0" applyAlignment="0" applyProtection="0"/>
    <xf numFmtId="0" fontId="16" fillId="0" borderId="97" applyNumberFormat="0" applyFill="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9" fillId="26" borderId="98" applyNumberFormat="0" applyFont="0" applyAlignment="0" applyProtection="0"/>
    <xf numFmtId="0" fontId="15" fillId="11" borderId="96" applyNumberFormat="0" applyAlignment="0" applyProtection="0"/>
    <xf numFmtId="0" fontId="71" fillId="11" borderId="96" applyNumberFormat="0" applyAlignment="0" applyProtection="0"/>
    <xf numFmtId="0" fontId="13" fillId="24" borderId="125" applyNumberFormat="0" applyAlignment="0" applyProtection="0"/>
    <xf numFmtId="0" fontId="14" fillId="24" borderId="79" applyNumberFormat="0" applyAlignment="0" applyProtection="0"/>
    <xf numFmtId="0" fontId="15" fillId="11" borderId="145" applyNumberFormat="0" applyAlignment="0" applyProtection="0"/>
    <xf numFmtId="0" fontId="13" fillId="24" borderId="103" applyNumberFormat="0" applyAlignment="0" applyProtection="0"/>
    <xf numFmtId="0" fontId="14" fillId="24" borderId="126" applyNumberFormat="0" applyAlignment="0" applyProtection="0"/>
    <xf numFmtId="0" fontId="9" fillId="26" borderId="94" applyNumberFormat="0" applyFont="0" applyAlignment="0" applyProtection="0"/>
    <xf numFmtId="0" fontId="9" fillId="26" borderId="94" applyNumberFormat="0" applyFont="0" applyAlignment="0" applyProtection="0"/>
    <xf numFmtId="0" fontId="15" fillId="11" borderId="79" applyNumberFormat="0" applyAlignment="0" applyProtection="0"/>
    <xf numFmtId="0" fontId="11" fillId="26" borderId="94" applyNumberFormat="0" applyFont="0" applyAlignment="0" applyProtection="0"/>
    <xf numFmtId="0" fontId="16" fillId="0" borderId="80" applyNumberFormat="0" applyFill="0" applyAlignment="0" applyProtection="0"/>
    <xf numFmtId="0" fontId="9" fillId="26" borderId="94" applyNumberFormat="0" applyFont="0" applyAlignment="0" applyProtection="0"/>
    <xf numFmtId="0" fontId="11" fillId="26" borderId="94" applyNumberFormat="0" applyFont="0" applyAlignment="0" applyProtection="0"/>
    <xf numFmtId="0" fontId="16" fillId="0" borderId="80" applyNumberFormat="0" applyFill="0" applyAlignment="0" applyProtection="0"/>
    <xf numFmtId="0" fontId="16" fillId="0" borderId="80" applyNumberFormat="0" applyFill="0" applyAlignment="0" applyProtection="0"/>
    <xf numFmtId="0" fontId="9" fillId="26" borderId="94" applyNumberFormat="0" applyFont="0" applyAlignment="0" applyProtection="0"/>
    <xf numFmtId="0" fontId="13" fillId="24" borderId="78" applyNumberFormat="0" applyAlignment="0" applyProtection="0"/>
    <xf numFmtId="0" fontId="16" fillId="0" borderId="80" applyNumberFormat="0" applyFill="0" applyAlignment="0" applyProtection="0"/>
    <xf numFmtId="0" fontId="14" fillId="24" borderId="79" applyNumberFormat="0" applyAlignment="0" applyProtection="0"/>
    <xf numFmtId="0" fontId="11" fillId="26" borderId="94" applyNumberFormat="0" applyFont="0" applyAlignment="0" applyProtection="0"/>
    <xf numFmtId="0" fontId="11" fillId="26" borderId="94" applyNumberFormat="0" applyFont="0" applyAlignment="0" applyProtection="0"/>
    <xf numFmtId="0" fontId="14" fillId="24" borderId="79" applyNumberFormat="0" applyAlignment="0" applyProtection="0"/>
    <xf numFmtId="0" fontId="16" fillId="0" borderId="80" applyNumberFormat="0" applyFill="0" applyAlignment="0" applyProtection="0"/>
    <xf numFmtId="0" fontId="14" fillId="24" borderId="79" applyNumberFormat="0" applyAlignment="0" applyProtection="0"/>
    <xf numFmtId="0" fontId="16" fillId="0" borderId="127" applyNumberFormat="0" applyFill="0" applyAlignment="0" applyProtection="0"/>
    <xf numFmtId="0" fontId="13" fillId="24" borderId="103" applyNumberFormat="0" applyAlignment="0" applyProtection="0"/>
    <xf numFmtId="0" fontId="13" fillId="24" borderId="125" applyNumberFormat="0" applyAlignment="0" applyProtection="0"/>
    <xf numFmtId="0" fontId="13" fillId="24" borderId="114" applyNumberFormat="0" applyAlignment="0" applyProtection="0"/>
    <xf numFmtId="0" fontId="69" fillId="24" borderId="125" applyNumberFormat="0" applyAlignment="0" applyProtection="0"/>
    <xf numFmtId="0" fontId="14" fillId="24" borderId="126" applyNumberFormat="0" applyAlignment="0" applyProtection="0"/>
    <xf numFmtId="0" fontId="14" fillId="24" borderId="126" applyNumberFormat="0" applyAlignment="0" applyProtection="0"/>
    <xf numFmtId="0" fontId="9" fillId="26" borderId="124" applyNumberFormat="0" applyFont="0" applyAlignment="0" applyProtection="0"/>
    <xf numFmtId="0" fontId="16" fillId="0" borderId="105" applyNumberFormat="0" applyFill="0" applyAlignment="0" applyProtection="0"/>
    <xf numFmtId="0" fontId="14" fillId="24" borderId="79" applyNumberFormat="0" applyAlignment="0" applyProtection="0"/>
    <xf numFmtId="0" fontId="13" fillId="24" borderId="103" applyNumberFormat="0" applyAlignment="0" applyProtection="0"/>
    <xf numFmtId="0" fontId="69" fillId="24" borderId="144" applyNumberFormat="0" applyAlignment="0" applyProtection="0"/>
    <xf numFmtId="0" fontId="9" fillId="26" borderId="124" applyNumberFormat="0" applyFont="0" applyAlignment="0" applyProtection="0"/>
    <xf numFmtId="0" fontId="11" fillId="26" borderId="124" applyNumberFormat="0" applyFont="0" applyAlignment="0" applyProtection="0"/>
    <xf numFmtId="0" fontId="16" fillId="0" borderId="105" applyNumberFormat="0" applyFill="0" applyAlignment="0" applyProtection="0"/>
    <xf numFmtId="0" fontId="11" fillId="26" borderId="124" applyNumberFormat="0" applyFont="0" applyAlignment="0" applyProtection="0"/>
    <xf numFmtId="0" fontId="15" fillId="11" borderId="126" applyNumberFormat="0" applyAlignment="0" applyProtection="0"/>
    <xf numFmtId="0" fontId="15" fillId="11" borderId="141" applyNumberFormat="0" applyAlignment="0" applyProtection="0"/>
    <xf numFmtId="0" fontId="13" fillId="24" borderId="114" applyNumberFormat="0" applyAlignment="0" applyProtection="0"/>
    <xf numFmtId="0" fontId="14" fillId="24" borderId="79" applyNumberFormat="0" applyAlignment="0" applyProtection="0"/>
    <xf numFmtId="0" fontId="13" fillId="24" borderId="114" applyNumberFormat="0" applyAlignment="0" applyProtection="0"/>
    <xf numFmtId="0" fontId="14" fillId="24" borderId="96" applyNumberFormat="0" applyAlignment="0" applyProtection="0"/>
    <xf numFmtId="0" fontId="11" fillId="26" borderId="98" applyNumberFormat="0" applyFont="0" applyAlignment="0" applyProtection="0"/>
    <xf numFmtId="0" fontId="13" fillId="24" borderId="95" applyNumberFormat="0" applyAlignment="0" applyProtection="0"/>
    <xf numFmtId="0" fontId="13" fillId="24" borderId="95" applyNumberFormat="0" applyAlignment="0" applyProtection="0"/>
    <xf numFmtId="0" fontId="13" fillId="24" borderId="95" applyNumberFormat="0" applyAlignment="0" applyProtection="0"/>
    <xf numFmtId="0" fontId="13" fillId="24" borderId="95" applyNumberFormat="0" applyAlignment="0" applyProtection="0"/>
    <xf numFmtId="0" fontId="14" fillId="24" borderId="96" applyNumberFormat="0" applyAlignment="0" applyProtection="0"/>
    <xf numFmtId="0" fontId="14" fillId="24" borderId="96" applyNumberFormat="0" applyAlignment="0" applyProtection="0"/>
    <xf numFmtId="0" fontId="13" fillId="24" borderId="114" applyNumberFormat="0" applyAlignment="0" applyProtection="0"/>
    <xf numFmtId="0" fontId="16" fillId="0" borderId="142" applyNumberFormat="0" applyFill="0" applyAlignment="0" applyProtection="0"/>
    <xf numFmtId="0" fontId="15" fillId="11" borderId="96" applyNumberFormat="0" applyAlignment="0" applyProtection="0"/>
    <xf numFmtId="0" fontId="9" fillId="26" borderId="98" applyNumberFormat="0" applyFont="0" applyAlignment="0" applyProtection="0"/>
    <xf numFmtId="0" fontId="9"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6" fillId="0" borderId="97" applyNumberFormat="0" applyFill="0" applyAlignment="0" applyProtection="0"/>
    <xf numFmtId="0" fontId="16" fillId="0" borderId="97" applyNumberFormat="0" applyFill="0" applyAlignment="0" applyProtection="0"/>
    <xf numFmtId="0" fontId="15" fillId="11" borderId="96" applyNumberFormat="0" applyAlignment="0" applyProtection="0"/>
    <xf numFmtId="0" fontId="71" fillId="11" borderId="96" applyNumberFormat="0" applyAlignment="0" applyProtection="0"/>
    <xf numFmtId="0" fontId="15" fillId="11" borderId="96" applyNumberFormat="0" applyAlignment="0" applyProtection="0"/>
    <xf numFmtId="0" fontId="14" fillId="24" borderId="96" applyNumberFormat="0" applyAlignment="0" applyProtection="0"/>
    <xf numFmtId="0" fontId="14" fillId="24" borderId="96" applyNumberFormat="0" applyAlignment="0" applyProtection="0"/>
    <xf numFmtId="0" fontId="13" fillId="24" borderId="95" applyNumberFormat="0" applyAlignment="0" applyProtection="0"/>
    <xf numFmtId="0" fontId="13" fillId="24" borderId="95" applyNumberFormat="0" applyAlignment="0" applyProtection="0"/>
    <xf numFmtId="0" fontId="13" fillId="24" borderId="95" applyNumberFormat="0" applyAlignment="0" applyProtection="0"/>
    <xf numFmtId="0" fontId="16" fillId="0" borderId="97" applyNumberFormat="0" applyFill="0" applyAlignment="0" applyProtection="0"/>
    <xf numFmtId="0" fontId="15" fillId="11" borderId="141" applyNumberFormat="0" applyAlignment="0" applyProtection="0"/>
    <xf numFmtId="0" fontId="16" fillId="0" borderId="127" applyNumberFormat="0" applyFill="0" applyAlignment="0" applyProtection="0"/>
    <xf numFmtId="0" fontId="13" fillId="24" borderId="95" applyNumberFormat="0" applyAlignment="0" applyProtection="0"/>
    <xf numFmtId="0" fontId="13" fillId="24" borderId="95" applyNumberFormat="0" applyAlignment="0" applyProtection="0"/>
    <xf numFmtId="0" fontId="13" fillId="24" borderId="95" applyNumberFormat="0" applyAlignment="0" applyProtection="0"/>
    <xf numFmtId="0" fontId="14" fillId="24" borderId="96" applyNumberFormat="0" applyAlignment="0" applyProtection="0"/>
    <xf numFmtId="0" fontId="70" fillId="24" borderId="96" applyNumberFormat="0" applyAlignment="0" applyProtection="0"/>
    <xf numFmtId="0" fontId="15" fillId="11" borderId="96" applyNumberFormat="0" applyAlignment="0" applyProtection="0"/>
    <xf numFmtId="0" fontId="9" fillId="26" borderId="98" applyNumberFormat="0" applyFont="0" applyAlignment="0" applyProtection="0"/>
    <xf numFmtId="0" fontId="9" fillId="26" borderId="98" applyNumberFormat="0" applyFont="0" applyAlignment="0" applyProtection="0"/>
    <xf numFmtId="0" fontId="16" fillId="0" borderId="97" applyNumberFormat="0" applyFill="0" applyAlignment="0" applyProtection="0"/>
    <xf numFmtId="0" fontId="16" fillId="0" borderId="97" applyNumberFormat="0" applyFill="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9" fillId="26" borderId="98" applyNumberFormat="0" applyFont="0" applyAlignment="0" applyProtection="0"/>
    <xf numFmtId="0" fontId="9" fillId="26" borderId="98" applyNumberFormat="0" applyFont="0" applyAlignment="0" applyProtection="0"/>
    <xf numFmtId="0" fontId="15" fillId="11" borderId="96" applyNumberFormat="0" applyAlignment="0" applyProtection="0"/>
    <xf numFmtId="0" fontId="9" fillId="26" borderId="98"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26" applyNumberFormat="0" applyAlignment="0" applyProtection="0"/>
    <xf numFmtId="0" fontId="14" fillId="24" borderId="100" applyNumberFormat="0" applyAlignment="0" applyProtection="0"/>
    <xf numFmtId="0" fontId="16" fillId="0" borderId="105" applyNumberFormat="0" applyFill="0" applyAlignment="0" applyProtection="0"/>
    <xf numFmtId="0" fontId="9" fillId="26" borderId="102" applyNumberFormat="0" applyFont="0" applyAlignment="0" applyProtection="0"/>
    <xf numFmtId="0" fontId="15" fillId="11" borderId="126" applyNumberFormat="0" applyAlignment="0" applyProtection="0"/>
    <xf numFmtId="0" fontId="15" fillId="11" borderId="79" applyNumberFormat="0" applyAlignment="0" applyProtection="0"/>
    <xf numFmtId="0" fontId="9" fillId="26" borderId="94" applyNumberFormat="0" applyFont="0" applyAlignment="0" applyProtection="0"/>
    <xf numFmtId="0" fontId="9"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101" applyNumberFormat="0" applyFill="0" applyAlignment="0" applyProtection="0"/>
    <xf numFmtId="0" fontId="13" fillId="24" borderId="78" applyNumberFormat="0" applyAlignment="0" applyProtection="0"/>
    <xf numFmtId="0" fontId="15" fillId="11" borderId="141" applyNumberFormat="0" applyAlignment="0" applyProtection="0"/>
    <xf numFmtId="0" fontId="66" fillId="0" borderId="80" applyNumberFormat="0" applyFill="0" applyAlignment="0" applyProtection="0"/>
    <xf numFmtId="0" fontId="16" fillId="0" borderId="80" applyNumberFormat="0" applyFill="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9" fillId="26" borderId="94" applyNumberFormat="0" applyFont="0" applyAlignment="0" applyProtection="0"/>
    <xf numFmtId="0" fontId="15" fillId="11" borderId="79" applyNumberFormat="0" applyAlignment="0" applyProtection="0"/>
    <xf numFmtId="0" fontId="9" fillId="26" borderId="124" applyNumberFormat="0" applyFont="0" applyAlignment="0" applyProtection="0"/>
    <xf numFmtId="0" fontId="13" fillId="24" borderId="99" applyNumberFormat="0" applyAlignment="0" applyProtection="0"/>
    <xf numFmtId="0" fontId="15" fillId="11" borderId="100" applyNumberFormat="0" applyAlignment="0" applyProtection="0"/>
    <xf numFmtId="0" fontId="13" fillId="24" borderId="99" applyNumberFormat="0" applyAlignment="0" applyProtection="0"/>
    <xf numFmtId="0" fontId="15" fillId="11" borderId="100" applyNumberFormat="0" applyAlignment="0" applyProtection="0"/>
    <xf numFmtId="0" fontId="16" fillId="0" borderId="101" applyNumberFormat="0" applyFill="0" applyAlignment="0" applyProtection="0"/>
    <xf numFmtId="0" fontId="15" fillId="11" borderId="115" applyNumberFormat="0" applyAlignment="0" applyProtection="0"/>
    <xf numFmtId="0" fontId="13" fillId="24" borderId="99" applyNumberFormat="0" applyAlignment="0" applyProtection="0"/>
    <xf numFmtId="0" fontId="9" fillId="26" borderId="98" applyNumberFormat="0" applyFont="0" applyAlignment="0" applyProtection="0"/>
    <xf numFmtId="0" fontId="9" fillId="26" borderId="98" applyNumberFormat="0" applyFont="0" applyAlignment="0" applyProtection="0"/>
    <xf numFmtId="0" fontId="14" fillId="24" borderId="96" applyNumberFormat="0" applyAlignment="0" applyProtection="0"/>
    <xf numFmtId="0" fontId="9"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6" fillId="0" borderId="97" applyNumberFormat="0" applyFill="0" applyAlignment="0" applyProtection="0"/>
    <xf numFmtId="0" fontId="66" fillId="0" borderId="97" applyNumberFormat="0" applyFill="0" applyAlignment="0" applyProtection="0"/>
    <xf numFmtId="0" fontId="16" fillId="0" borderId="97" applyNumberFormat="0" applyFill="0" applyAlignment="0" applyProtection="0"/>
    <xf numFmtId="0" fontId="9" fillId="26" borderId="98" applyNumberFormat="0" applyFont="0" applyAlignment="0" applyProtection="0"/>
    <xf numFmtId="0" fontId="71" fillId="11" borderId="96" applyNumberFormat="0" applyAlignment="0" applyProtection="0"/>
    <xf numFmtId="0" fontId="14" fillId="24" borderId="96" applyNumberFormat="0" applyAlignment="0" applyProtection="0"/>
    <xf numFmtId="0" fontId="16" fillId="0" borderId="101" applyNumberFormat="0" applyFill="0" applyAlignment="0" applyProtection="0"/>
    <xf numFmtId="0" fontId="71" fillId="11" borderId="79" applyNumberFormat="0" applyAlignment="0" applyProtection="0"/>
    <xf numFmtId="0" fontId="16" fillId="0" borderId="105" applyNumberFormat="0" applyFill="0" applyAlignment="0" applyProtection="0"/>
    <xf numFmtId="0" fontId="11" fillId="26" borderId="98" applyNumberFormat="0" applyFont="0" applyAlignment="0" applyProtection="0"/>
    <xf numFmtId="0" fontId="13" fillId="24" borderId="95" applyNumberFormat="0" applyAlignment="0" applyProtection="0"/>
    <xf numFmtId="0" fontId="70" fillId="24" borderId="96" applyNumberFormat="0" applyAlignment="0" applyProtection="0"/>
    <xf numFmtId="0" fontId="14" fillId="24" borderId="96" applyNumberFormat="0" applyAlignment="0" applyProtection="0"/>
    <xf numFmtId="0" fontId="15" fillId="11" borderId="96" applyNumberFormat="0" applyAlignment="0" applyProtection="0"/>
    <xf numFmtId="0" fontId="15" fillId="11" borderId="96" applyNumberFormat="0" applyAlignment="0" applyProtection="0"/>
    <xf numFmtId="0" fontId="16" fillId="0" borderId="97" applyNumberFormat="0" applyFill="0" applyAlignment="0" applyProtection="0"/>
    <xf numFmtId="0" fontId="66" fillId="0" borderId="97" applyNumberFormat="0" applyFill="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9" fillId="26" borderId="98" applyNumberFormat="0" applyFont="0" applyAlignment="0" applyProtection="0"/>
    <xf numFmtId="0" fontId="15" fillId="11" borderId="96" applyNumberFormat="0" applyAlignment="0" applyProtection="0"/>
    <xf numFmtId="0" fontId="66" fillId="0" borderId="97" applyNumberFormat="0" applyFill="0" applyAlignment="0" applyProtection="0"/>
    <xf numFmtId="0" fontId="11" fillId="26" borderId="143" applyNumberFormat="0" applyFont="0" applyAlignment="0" applyProtection="0"/>
    <xf numFmtId="0" fontId="13" fillId="24" borderId="125" applyNumberFormat="0" applyAlignment="0" applyProtection="0"/>
    <xf numFmtId="0" fontId="14" fillId="24" borderId="91" applyNumberFormat="0" applyAlignment="0" applyProtection="0"/>
    <xf numFmtId="0" fontId="13" fillId="24" borderId="90" applyNumberFormat="0" applyAlignment="0" applyProtection="0"/>
    <xf numFmtId="0" fontId="14" fillId="24" borderId="91" applyNumberForma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1"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71" fillId="11" borderId="126" applyNumberFormat="0" applyAlignment="0" applyProtection="0"/>
    <xf numFmtId="0" fontId="13" fillId="24" borderId="125" applyNumberFormat="0" applyAlignment="0" applyProtection="0"/>
    <xf numFmtId="0" fontId="9" fillId="26" borderId="147" applyNumberFormat="0" applyFon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69"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1" fillId="26" borderId="93" applyNumberFormat="0" applyFont="0" applyAlignment="0" applyProtection="0"/>
    <xf numFmtId="0" fontId="70" fillId="24"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4" fillId="24" borderId="91" applyNumberForma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3" fillId="24" borderId="90"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71" fillId="11" borderId="91" applyNumberFormat="0" applyAlignment="0" applyProtection="0"/>
    <xf numFmtId="0" fontId="14" fillId="24"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15"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3" fillId="24" borderId="90"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5" fillId="11" borderId="91" applyNumberFormat="0" applyAlignment="0" applyProtection="0"/>
    <xf numFmtId="0" fontId="15" fillId="11"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3" fillId="24" borderId="90" applyNumberFormat="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5" fillId="11" borderId="91" applyNumberFormat="0" applyAlignment="0" applyProtection="0"/>
    <xf numFmtId="0" fontId="13" fillId="24" borderId="90" applyNumberFormat="0" applyAlignment="0" applyProtection="0"/>
    <xf numFmtId="0" fontId="15" fillId="11" borderId="91"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4" fillId="24" borderId="91" applyNumberFormat="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3" fillId="24" borderId="90" applyNumberFormat="0" applyAlignment="0" applyProtection="0"/>
    <xf numFmtId="0" fontId="15"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5" fillId="11"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5" fillId="11" borderId="91" applyNumberFormat="0" applyAlignment="0" applyProtection="0"/>
    <xf numFmtId="0" fontId="14" fillId="24" borderId="91" applyNumberFormat="0" applyAlignment="0" applyProtection="0"/>
    <xf numFmtId="0" fontId="13" fillId="24" borderId="90"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6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15" fillId="11" borderId="91" applyNumberFormat="0" applyAlignment="0" applyProtection="0"/>
    <xf numFmtId="0" fontId="14" fillId="24"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0"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4" fillId="24" borderId="91" applyNumberFormat="0" applyAlignment="0" applyProtection="0"/>
    <xf numFmtId="0" fontId="9"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3" fillId="24" borderId="90" applyNumberFormat="0" applyAlignment="0" applyProtection="0"/>
    <xf numFmtId="0" fontId="14" fillId="24" borderId="91" applyNumberForma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1"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3" fillId="24" borderId="90" applyNumberFormat="0" applyAlignment="0" applyProtection="0"/>
    <xf numFmtId="0" fontId="14" fillId="24"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71" fillId="11" borderId="91" applyNumberFormat="0" applyAlignment="0" applyProtection="0"/>
    <xf numFmtId="0" fontId="15" fillId="11" borderId="91" applyNumberForma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4" fillId="24" borderId="91" applyNumberForma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5" fillId="11"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15" fillId="11"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1" fillId="26" borderId="93" applyNumberFormat="0" applyFon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69"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5" fillId="11"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5" fillId="11" borderId="91" applyNumberFormat="0" applyAlignment="0" applyProtection="0"/>
    <xf numFmtId="0" fontId="14" fillId="24"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3" fillId="24" borderId="90" applyNumberFormat="0" applyAlignment="0" applyProtection="0"/>
    <xf numFmtId="0" fontId="14" fillId="24" borderId="91" applyNumberFormat="0" applyAlignment="0" applyProtection="0"/>
    <xf numFmtId="0" fontId="11" fillId="26" borderId="93" applyNumberFormat="0" applyFont="0" applyAlignment="0" applyProtection="0"/>
    <xf numFmtId="0" fontId="15" fillId="11" borderId="91" applyNumberFormat="0" applyAlignment="0" applyProtection="0"/>
    <xf numFmtId="0" fontId="13" fillId="24" borderId="90" applyNumberForma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4" fillId="24"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70" fillId="24"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6" fillId="0" borderId="92" applyNumberFormat="0" applyFill="0" applyAlignment="0" applyProtection="0"/>
    <xf numFmtId="0" fontId="13" fillId="24" borderId="90" applyNumberForma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3" fillId="24" borderId="90" applyNumberFormat="0" applyAlignment="0" applyProtection="0"/>
    <xf numFmtId="0" fontId="14" fillId="24" borderId="91" applyNumberFormat="0" applyAlignment="0" applyProtection="0"/>
    <xf numFmtId="0" fontId="11" fillId="26" borderId="93" applyNumberFormat="0" applyFon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69"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5" fillId="11" borderId="91" applyNumberFormat="0" applyAlignment="0" applyProtection="0"/>
    <xf numFmtId="0" fontId="14" fillId="24"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4" fillId="24" borderId="91" applyNumberFormat="0" applyAlignment="0" applyProtection="0"/>
    <xf numFmtId="0" fontId="15" fillId="11"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5" fillId="11"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3" fillId="24" borderId="90" applyNumberFormat="0" applyAlignment="0" applyProtection="0"/>
    <xf numFmtId="0" fontId="16" fillId="0" borderId="92" applyNumberFormat="0" applyFill="0" applyAlignment="0" applyProtection="0"/>
    <xf numFmtId="0" fontId="14" fillId="24"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4" fillId="24" borderId="91" applyNumberFormat="0" applyAlignment="0" applyProtection="0"/>
    <xf numFmtId="0" fontId="15" fillId="11" borderId="91" applyNumberFormat="0" applyAlignment="0" applyProtection="0"/>
    <xf numFmtId="0" fontId="71" fillId="11" borderId="91" applyNumberFormat="0" applyAlignment="0" applyProtection="0"/>
    <xf numFmtId="0" fontId="13" fillId="24" borderId="90"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69" fillId="24" borderId="90" applyNumberFormat="0" applyAlignment="0" applyProtection="0"/>
    <xf numFmtId="0" fontId="13" fillId="24" borderId="90" applyNumberFormat="0" applyAlignment="0" applyProtection="0"/>
    <xf numFmtId="0" fontId="15" fillId="11" borderId="91" applyNumberFormat="0" applyAlignment="0" applyProtection="0"/>
    <xf numFmtId="0" fontId="69"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1" fillId="26" borderId="93" applyNumberFormat="0" applyFon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69"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4" fillId="24"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4" fillId="24" borderId="91" applyNumberFormat="0" applyAlignment="0" applyProtection="0"/>
    <xf numFmtId="0" fontId="66" fillId="0" borderId="92" applyNumberFormat="0" applyFill="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66" fillId="0" borderId="92" applyNumberFormat="0" applyFill="0" applyAlignment="0" applyProtection="0"/>
    <xf numFmtId="0" fontId="14" fillId="24" borderId="91" applyNumberFormat="0" applyAlignment="0" applyProtection="0"/>
    <xf numFmtId="0" fontId="15" fillId="11" borderId="91" applyNumberFormat="0" applyAlignment="0" applyProtection="0"/>
    <xf numFmtId="0" fontId="14" fillId="24" borderId="91" applyNumberFormat="0" applyAlignment="0" applyProtection="0"/>
    <xf numFmtId="0" fontId="13" fillId="24" borderId="90" applyNumberForma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4" fillId="24"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69" fillId="24" borderId="90" applyNumberForma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69"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15" fillId="11" borderId="91" applyNumberFormat="0" applyAlignment="0" applyProtection="0"/>
    <xf numFmtId="0" fontId="14" fillId="24"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66" fillId="0" borderId="92" applyNumberFormat="0" applyFill="0" applyAlignment="0" applyProtection="0"/>
    <xf numFmtId="0" fontId="15" fillId="11" borderId="91" applyNumberFormat="0" applyAlignment="0" applyProtection="0"/>
    <xf numFmtId="0" fontId="14" fillId="24" borderId="91" applyNumberFormat="0" applyAlignment="0" applyProtection="0"/>
    <xf numFmtId="0" fontId="69" fillId="24" borderId="90" applyNumberFormat="0" applyAlignment="0" applyProtection="0"/>
    <xf numFmtId="0" fontId="13" fillId="24" borderId="90" applyNumberFormat="0" applyAlignment="0" applyProtection="0"/>
    <xf numFmtId="0" fontId="16" fillId="0" borderId="92" applyNumberFormat="0" applyFill="0" applyAlignment="0" applyProtection="0"/>
    <xf numFmtId="0" fontId="15" fillId="11"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1"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70"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3" fillId="24" borderId="90"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3" fillId="24" borderId="90" applyNumberFormat="0" applyAlignment="0" applyProtection="0"/>
    <xf numFmtId="0" fontId="14" fillId="24" borderId="91" applyNumberForma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69"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71"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3" fillId="24" borderId="90" applyNumberFormat="0" applyAlignment="0" applyProtection="0"/>
    <xf numFmtId="0" fontId="15" fillId="11" borderId="91" applyNumberFormat="0" applyAlignment="0" applyProtection="0"/>
    <xf numFmtId="0" fontId="16" fillId="0" borderId="92" applyNumberFormat="0" applyFill="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6" fillId="0" borderId="92" applyNumberFormat="0" applyFill="0" applyAlignment="0" applyProtection="0"/>
    <xf numFmtId="0" fontId="14" fillId="24"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4" fillId="24"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3" fillId="24" borderId="90"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5" fillId="11" borderId="91" applyNumberFormat="0" applyAlignment="0" applyProtection="0"/>
    <xf numFmtId="0" fontId="11"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4" fillId="24" borderId="91" applyNumberFormat="0" applyAlignment="0" applyProtection="0"/>
    <xf numFmtId="0" fontId="16" fillId="0" borderId="92" applyNumberFormat="0" applyFill="0" applyAlignment="0" applyProtection="0"/>
    <xf numFmtId="0" fontId="14" fillId="24"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5" fillId="11"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70" fillId="24" borderId="91" applyNumberFormat="0" applyAlignment="0" applyProtection="0"/>
    <xf numFmtId="0" fontId="66" fillId="0" borderId="92" applyNumberFormat="0" applyFill="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71" fillId="11" borderId="91" applyNumberFormat="0" applyAlignment="0" applyProtection="0"/>
    <xf numFmtId="0" fontId="69" fillId="24" borderId="90" applyNumberFormat="0" applyAlignment="0" applyProtection="0"/>
    <xf numFmtId="0" fontId="9"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3" fillId="24" borderId="90" applyNumberForma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3" fillId="24" borderId="90" applyNumberFormat="0" applyAlignment="0" applyProtection="0"/>
    <xf numFmtId="0" fontId="1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6" fillId="0" borderId="92" applyNumberFormat="0" applyFill="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5" fillId="11" borderId="91" applyNumberFormat="0" applyAlignment="0" applyProtection="0"/>
    <xf numFmtId="0" fontId="14" fillId="24"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9"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69"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69"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3" fillId="24" borderId="90" applyNumberFormat="0" applyAlignment="0" applyProtection="0"/>
    <xf numFmtId="0" fontId="15" fillId="11" borderId="91" applyNumberFormat="0" applyAlignment="0" applyProtection="0"/>
    <xf numFmtId="0" fontId="14" fillId="24" borderId="91" applyNumberForma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69" fillId="24" borderId="90" applyNumberForma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70" fillId="24" borderId="91" applyNumberFormat="0" applyAlignment="0" applyProtection="0"/>
    <xf numFmtId="0" fontId="71" fillId="11" borderId="91" applyNumberFormat="0" applyAlignment="0" applyProtection="0"/>
    <xf numFmtId="0" fontId="66"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69"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11" borderId="91" applyNumberFormat="0" applyAlignment="0" applyProtection="0"/>
    <xf numFmtId="0" fontId="71"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6" fillId="0" borderId="92" applyNumberFormat="0" applyFill="0" applyAlignment="0" applyProtection="0"/>
    <xf numFmtId="0" fontId="6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6" fillId="0" borderId="92" applyNumberFormat="0" applyFill="0" applyAlignment="0" applyProtection="0"/>
    <xf numFmtId="0" fontId="71" fillId="11"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69"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70" fillId="24"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3" fillId="24" borderId="90"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6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1" fillId="11" borderId="91" applyNumberFormat="0" applyAlignment="0" applyProtection="0"/>
    <xf numFmtId="0" fontId="14"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6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71"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6"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66"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66" fillId="0" borderId="92" applyNumberFormat="0" applyFill="0" applyAlignment="0" applyProtection="0"/>
    <xf numFmtId="0" fontId="15" fillId="11" borderId="91" applyNumberFormat="0" applyAlignment="0" applyProtection="0"/>
    <xf numFmtId="0" fontId="69" fillId="24" borderId="90"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69"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1" fillId="11" borderId="91" applyNumberFormat="0" applyAlignment="0" applyProtection="0"/>
    <xf numFmtId="0" fontId="14"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6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71"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6"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70"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69" fillId="24" borderId="90"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71" fillId="11" borderId="79" applyNumberFormat="0" applyAlignment="0" applyProtection="0"/>
    <xf numFmtId="0" fontId="71" fillId="11" borderId="79" applyNumberFormat="0" applyAlignment="0" applyProtection="0"/>
    <xf numFmtId="0" fontId="16" fillId="0" borderId="80" applyNumberFormat="0" applyFill="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66" fillId="0" borderId="80" applyNumberFormat="0" applyFill="0" applyAlignment="0" applyProtection="0"/>
    <xf numFmtId="0" fontId="6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4" fillId="24" borderId="100" applyNumberFormat="0" applyAlignment="0" applyProtection="0"/>
    <xf numFmtId="0" fontId="13" fillId="24" borderId="99" applyNumberFormat="0" applyAlignment="0" applyProtection="0"/>
    <xf numFmtId="0" fontId="14" fillId="24" borderId="100" applyNumberForma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1"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6" fillId="0" borderId="127" applyNumberFormat="0" applyFill="0" applyAlignment="0" applyProtection="0"/>
    <xf numFmtId="0" fontId="16" fillId="0" borderId="146" applyNumberFormat="0" applyFill="0" applyAlignment="0" applyProtection="0"/>
    <xf numFmtId="0" fontId="15" fillId="11" borderId="126" applyNumberForma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69"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1" fillId="26" borderId="102" applyNumberFormat="0" applyFont="0" applyAlignment="0" applyProtection="0"/>
    <xf numFmtId="0" fontId="70" fillId="24"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4" fillId="24" borderId="100" applyNumberForma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3" fillId="24" borderId="99"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71" fillId="11" borderId="100" applyNumberFormat="0" applyAlignment="0" applyProtection="0"/>
    <xf numFmtId="0" fontId="14" fillId="24"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15"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3" fillId="24" borderId="99"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5" fillId="11" borderId="100" applyNumberFormat="0" applyAlignment="0" applyProtection="0"/>
    <xf numFmtId="0" fontId="15" fillId="11"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3" fillId="24" borderId="99" applyNumberFormat="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5" fillId="11" borderId="100" applyNumberFormat="0" applyAlignment="0" applyProtection="0"/>
    <xf numFmtId="0" fontId="13" fillId="24" borderId="99" applyNumberFormat="0" applyAlignment="0" applyProtection="0"/>
    <xf numFmtId="0" fontId="15" fillId="11" borderId="100"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4" fillId="24" borderId="100" applyNumberFormat="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3" fillId="24" borderId="99" applyNumberFormat="0" applyAlignment="0" applyProtection="0"/>
    <xf numFmtId="0" fontId="15"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5" fillId="11"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5" fillId="11" borderId="100" applyNumberFormat="0" applyAlignment="0" applyProtection="0"/>
    <xf numFmtId="0" fontId="14" fillId="24" borderId="100" applyNumberFormat="0" applyAlignment="0" applyProtection="0"/>
    <xf numFmtId="0" fontId="13" fillId="24" borderId="99"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6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15" fillId="11" borderId="100" applyNumberFormat="0" applyAlignment="0" applyProtection="0"/>
    <xf numFmtId="0" fontId="14" fillId="24"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0"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4" fillId="24" borderId="100" applyNumberFormat="0" applyAlignment="0" applyProtection="0"/>
    <xf numFmtId="0" fontId="9"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3" fillId="24" borderId="99" applyNumberFormat="0" applyAlignment="0" applyProtection="0"/>
    <xf numFmtId="0" fontId="14" fillId="24" borderId="100" applyNumberForma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1"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3" fillId="24" borderId="99" applyNumberFormat="0" applyAlignment="0" applyProtection="0"/>
    <xf numFmtId="0" fontId="14" fillId="24"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71" fillId="11" borderId="100" applyNumberFormat="0" applyAlignment="0" applyProtection="0"/>
    <xf numFmtId="0" fontId="15" fillId="11" borderId="100" applyNumberForma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4" fillId="24" borderId="100" applyNumberForma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5" fillId="11"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15" fillId="11"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1" fillId="26" borderId="102" applyNumberFormat="0" applyFon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69"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5" fillId="11"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5" fillId="11" borderId="100" applyNumberFormat="0" applyAlignment="0" applyProtection="0"/>
    <xf numFmtId="0" fontId="14" fillId="24"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3" fillId="24" borderId="99" applyNumberFormat="0" applyAlignment="0" applyProtection="0"/>
    <xf numFmtId="0" fontId="14" fillId="24" borderId="100" applyNumberFormat="0" applyAlignment="0" applyProtection="0"/>
    <xf numFmtId="0" fontId="11" fillId="26" borderId="102" applyNumberFormat="0" applyFont="0" applyAlignment="0" applyProtection="0"/>
    <xf numFmtId="0" fontId="15" fillId="11" borderId="100" applyNumberFormat="0" applyAlignment="0" applyProtection="0"/>
    <xf numFmtId="0" fontId="13" fillId="24" borderId="99" applyNumberForma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4" fillId="24"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70" fillId="24"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6" fillId="0" borderId="101" applyNumberFormat="0" applyFill="0" applyAlignment="0" applyProtection="0"/>
    <xf numFmtId="0" fontId="13" fillId="24" borderId="99" applyNumberForma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3" fillId="24" borderId="99" applyNumberFormat="0" applyAlignment="0" applyProtection="0"/>
    <xf numFmtId="0" fontId="14" fillId="24" borderId="100" applyNumberFormat="0" applyAlignment="0" applyProtection="0"/>
    <xf numFmtId="0" fontId="11" fillId="26" borderId="102" applyNumberFormat="0" applyFon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69"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5" fillId="11" borderId="100" applyNumberFormat="0" applyAlignment="0" applyProtection="0"/>
    <xf numFmtId="0" fontId="14" fillId="24"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4" fillId="24" borderId="100" applyNumberFormat="0" applyAlignment="0" applyProtection="0"/>
    <xf numFmtId="0" fontId="15" fillId="11"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5" fillId="11"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3" fillId="24" borderId="99" applyNumberFormat="0" applyAlignment="0" applyProtection="0"/>
    <xf numFmtId="0" fontId="16" fillId="0" borderId="101" applyNumberFormat="0" applyFill="0" applyAlignment="0" applyProtection="0"/>
    <xf numFmtId="0" fontId="14" fillId="24"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4" fillId="24" borderId="100" applyNumberFormat="0" applyAlignment="0" applyProtection="0"/>
    <xf numFmtId="0" fontId="15" fillId="11" borderId="100" applyNumberFormat="0" applyAlignment="0" applyProtection="0"/>
    <xf numFmtId="0" fontId="71" fillId="11" borderId="100" applyNumberFormat="0" applyAlignment="0" applyProtection="0"/>
    <xf numFmtId="0" fontId="13" fillId="24" borderId="99"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69" fillId="24" borderId="99" applyNumberFormat="0" applyAlignment="0" applyProtection="0"/>
    <xf numFmtId="0" fontId="13" fillId="24" borderId="99" applyNumberFormat="0" applyAlignment="0" applyProtection="0"/>
    <xf numFmtId="0" fontId="15" fillId="11" borderId="100" applyNumberFormat="0" applyAlignment="0" applyProtection="0"/>
    <xf numFmtId="0" fontId="69"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1" fillId="26" borderId="102" applyNumberFormat="0" applyFon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69"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4" fillId="24"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4" fillId="24" borderId="100" applyNumberFormat="0" applyAlignment="0" applyProtection="0"/>
    <xf numFmtId="0" fontId="66" fillId="0" borderId="101" applyNumberFormat="0" applyFill="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66" fillId="0" borderId="101" applyNumberFormat="0" applyFill="0" applyAlignment="0" applyProtection="0"/>
    <xf numFmtId="0" fontId="14" fillId="24" borderId="100" applyNumberFormat="0" applyAlignment="0" applyProtection="0"/>
    <xf numFmtId="0" fontId="15" fillId="11" borderId="100" applyNumberFormat="0" applyAlignment="0" applyProtection="0"/>
    <xf numFmtId="0" fontId="14" fillId="24" borderId="100" applyNumberFormat="0" applyAlignment="0" applyProtection="0"/>
    <xf numFmtId="0" fontId="13" fillId="24" borderId="99" applyNumberForma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4" fillId="24"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69" fillId="24" borderId="99" applyNumberForma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69"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15" fillId="11" borderId="100" applyNumberFormat="0" applyAlignment="0" applyProtection="0"/>
    <xf numFmtId="0" fontId="14" fillId="24"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66" fillId="0" borderId="101" applyNumberFormat="0" applyFill="0" applyAlignment="0" applyProtection="0"/>
    <xf numFmtId="0" fontId="15" fillId="11" borderId="100" applyNumberFormat="0" applyAlignment="0" applyProtection="0"/>
    <xf numFmtId="0" fontId="14" fillId="24" borderId="100" applyNumberFormat="0" applyAlignment="0" applyProtection="0"/>
    <xf numFmtId="0" fontId="69" fillId="24" borderId="99" applyNumberFormat="0" applyAlignment="0" applyProtection="0"/>
    <xf numFmtId="0" fontId="13" fillId="24" borderId="99" applyNumberFormat="0" applyAlignment="0" applyProtection="0"/>
    <xf numFmtId="0" fontId="16" fillId="0" borderId="101" applyNumberFormat="0" applyFill="0" applyAlignment="0" applyProtection="0"/>
    <xf numFmtId="0" fontId="15" fillId="11"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1"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70"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3" fillId="24" borderId="99"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3" fillId="24" borderId="99" applyNumberFormat="0" applyAlignment="0" applyProtection="0"/>
    <xf numFmtId="0" fontId="14" fillId="24" borderId="100" applyNumberForma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69"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71"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3" fillId="24" borderId="99" applyNumberFormat="0" applyAlignment="0" applyProtection="0"/>
    <xf numFmtId="0" fontId="15" fillId="11" borderId="100" applyNumberFormat="0" applyAlignment="0" applyProtection="0"/>
    <xf numFmtId="0" fontId="16" fillId="0" borderId="101" applyNumberFormat="0" applyFill="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6" fillId="0" borderId="101" applyNumberFormat="0" applyFill="0" applyAlignment="0" applyProtection="0"/>
    <xf numFmtId="0" fontId="14" fillId="24"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4" fillId="24"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3" fillId="24" borderId="99"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5" fillId="11" borderId="100" applyNumberFormat="0" applyAlignment="0" applyProtection="0"/>
    <xf numFmtId="0" fontId="11"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4" fillId="24" borderId="100" applyNumberFormat="0" applyAlignment="0" applyProtection="0"/>
    <xf numFmtId="0" fontId="16" fillId="0" borderId="101" applyNumberFormat="0" applyFill="0" applyAlignment="0" applyProtection="0"/>
    <xf numFmtId="0" fontId="14" fillId="24"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5" fillId="11"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70" fillId="24" borderId="100" applyNumberFormat="0" applyAlignment="0" applyProtection="0"/>
    <xf numFmtId="0" fontId="66" fillId="0" borderId="101" applyNumberFormat="0" applyFill="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71" fillId="11" borderId="100" applyNumberFormat="0" applyAlignment="0" applyProtection="0"/>
    <xf numFmtId="0" fontId="69" fillId="24" borderId="99" applyNumberFormat="0" applyAlignment="0" applyProtection="0"/>
    <xf numFmtId="0" fontId="9"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3" fillId="24" borderId="99" applyNumberForma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3" fillId="24" borderId="99" applyNumberFormat="0" applyAlignment="0" applyProtection="0"/>
    <xf numFmtId="0" fontId="1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6" fillId="0" borderId="101" applyNumberFormat="0" applyFill="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5" fillId="11" borderId="100" applyNumberFormat="0" applyAlignment="0" applyProtection="0"/>
    <xf numFmtId="0" fontId="14" fillId="24"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9"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69"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69"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3" fillId="24" borderId="99" applyNumberFormat="0" applyAlignment="0" applyProtection="0"/>
    <xf numFmtId="0" fontId="15" fillId="11" borderId="100" applyNumberFormat="0" applyAlignment="0" applyProtection="0"/>
    <xf numFmtId="0" fontId="14" fillId="24" borderId="100" applyNumberForma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69" fillId="24" borderId="99" applyNumberForma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70" fillId="24" borderId="100" applyNumberFormat="0" applyAlignment="0" applyProtection="0"/>
    <xf numFmtId="0" fontId="71" fillId="11" borderId="100" applyNumberFormat="0" applyAlignment="0" applyProtection="0"/>
    <xf numFmtId="0" fontId="66"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69"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11" borderId="100" applyNumberFormat="0" applyAlignment="0" applyProtection="0"/>
    <xf numFmtId="0" fontId="71"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6" fillId="0" borderId="101" applyNumberFormat="0" applyFill="0" applyAlignment="0" applyProtection="0"/>
    <xf numFmtId="0" fontId="6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6" fillId="0" borderId="101" applyNumberFormat="0" applyFill="0" applyAlignment="0" applyProtection="0"/>
    <xf numFmtId="0" fontId="71" fillId="11"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69"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70" fillId="24"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3" fillId="24" borderId="99"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6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1" fillId="11" borderId="100" applyNumberFormat="0" applyAlignment="0" applyProtection="0"/>
    <xf numFmtId="0" fontId="14"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6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71"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6"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66"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66" fillId="0" borderId="101" applyNumberFormat="0" applyFill="0" applyAlignment="0" applyProtection="0"/>
    <xf numFmtId="0" fontId="15" fillId="11" borderId="100" applyNumberFormat="0" applyAlignment="0" applyProtection="0"/>
    <xf numFmtId="0" fontId="69" fillId="24" borderId="99"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69"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1" fillId="11" borderId="100" applyNumberFormat="0" applyAlignment="0" applyProtection="0"/>
    <xf numFmtId="0" fontId="14"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6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71"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6"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70"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69" fillId="24" borderId="99" applyNumberFormat="0" applyAlignment="0" applyProtection="0"/>
    <xf numFmtId="0" fontId="9" fillId="26" borderId="124" applyNumberFormat="0" applyFont="0" applyAlignment="0" applyProtection="0"/>
    <xf numFmtId="0" fontId="13" fillId="24" borderId="125" applyNumberFormat="0" applyAlignment="0" applyProtection="0"/>
    <xf numFmtId="0" fontId="9" fillId="26" borderId="124" applyNumberFormat="0" applyFont="0" applyAlignment="0" applyProtection="0"/>
    <xf numFmtId="0" fontId="13" fillId="24" borderId="125" applyNumberFormat="0" applyAlignment="0" applyProtection="0"/>
    <xf numFmtId="0" fontId="16" fillId="0" borderId="127" applyNumberFormat="0" applyFill="0" applyAlignment="0" applyProtection="0"/>
    <xf numFmtId="0" fontId="16" fillId="0" borderId="116" applyNumberFormat="0" applyFill="0" applyAlignment="0" applyProtection="0"/>
    <xf numFmtId="0" fontId="13" fillId="24" borderId="114" applyNumberFormat="0" applyAlignment="0" applyProtection="0"/>
    <xf numFmtId="0" fontId="70" fillId="24" borderId="126" applyNumberFormat="0" applyAlignment="0" applyProtection="0"/>
    <xf numFmtId="0" fontId="14" fillId="24" borderId="126" applyNumberFormat="0" applyAlignment="0" applyProtection="0"/>
    <xf numFmtId="0" fontId="70" fillId="24" borderId="145" applyNumberFormat="0" applyAlignment="0" applyProtection="0"/>
    <xf numFmtId="0" fontId="9" fillId="26" borderId="124" applyNumberFormat="0" applyFont="0" applyAlignment="0" applyProtection="0"/>
    <xf numFmtId="0" fontId="13" fillId="24" borderId="125" applyNumberFormat="0" applyAlignment="0" applyProtection="0"/>
    <xf numFmtId="0" fontId="14" fillId="24" borderId="126" applyNumberFormat="0" applyAlignment="0" applyProtection="0"/>
    <xf numFmtId="0" fontId="15" fillId="11" borderId="126" applyNumberFormat="0" applyAlignment="0" applyProtection="0"/>
    <xf numFmtId="0" fontId="9" fillId="26" borderId="124" applyNumberFormat="0" applyFont="0" applyAlignment="0" applyProtection="0"/>
    <xf numFmtId="0" fontId="11" fillId="26" borderId="124" applyNumberFormat="0" applyFont="0" applyAlignment="0" applyProtection="0"/>
    <xf numFmtId="0" fontId="13" fillId="24" borderId="114" applyNumberFormat="0" applyAlignment="0" applyProtection="0"/>
    <xf numFmtId="0" fontId="13" fillId="24" borderId="114" applyNumberFormat="0" applyAlignment="0" applyProtection="0"/>
    <xf numFmtId="0" fontId="13" fillId="24" borderId="114" applyNumberFormat="0" applyAlignment="0" applyProtection="0"/>
    <xf numFmtId="0" fontId="16" fillId="0" borderId="127" applyNumberFormat="0" applyFill="0" applyAlignment="0" applyProtection="0"/>
    <xf numFmtId="0" fontId="14" fillId="24" borderId="126" applyNumberFormat="0" applyAlignment="0" applyProtection="0"/>
    <xf numFmtId="0" fontId="13" fillId="24" borderId="114" applyNumberFormat="0" applyAlignment="0" applyProtection="0"/>
    <xf numFmtId="0" fontId="13" fillId="24" borderId="114" applyNumberFormat="0" applyAlignment="0" applyProtection="0"/>
    <xf numFmtId="0" fontId="13" fillId="24" borderId="114" applyNumberFormat="0" applyAlignment="0" applyProtection="0"/>
    <xf numFmtId="0" fontId="69" fillId="24" borderId="114" applyNumberFormat="0" applyAlignment="0" applyProtection="0"/>
    <xf numFmtId="0" fontId="11" fillId="26" borderId="124" applyNumberFormat="0" applyFont="0" applyAlignment="0" applyProtection="0"/>
    <xf numFmtId="0" fontId="66" fillId="0" borderId="127" applyNumberFormat="0" applyFill="0" applyAlignment="0" applyProtection="0"/>
    <xf numFmtId="0" fontId="16" fillId="0" borderId="127" applyNumberFormat="0" applyFill="0" applyAlignment="0" applyProtection="0"/>
    <xf numFmtId="0" fontId="11" fillId="26" borderId="124" applyNumberFormat="0" applyFont="0" applyAlignment="0" applyProtection="0"/>
    <xf numFmtId="0" fontId="11" fillId="26" borderId="124" applyNumberFormat="0" applyFont="0" applyAlignment="0" applyProtection="0"/>
    <xf numFmtId="0" fontId="9" fillId="26" borderId="124" applyNumberFormat="0" applyFont="0" applyAlignment="0" applyProtection="0"/>
    <xf numFmtId="0" fontId="69" fillId="24" borderId="103" applyNumberFormat="0" applyAlignment="0" applyProtection="0"/>
    <xf numFmtId="0" fontId="15" fillId="11" borderId="126" applyNumberFormat="0" applyAlignment="0" applyProtection="0"/>
    <xf numFmtId="0" fontId="15" fillId="11" borderId="126" applyNumberFormat="0" applyAlignment="0" applyProtection="0"/>
    <xf numFmtId="0" fontId="66" fillId="0" borderId="105" applyNumberFormat="0" applyFill="0" applyAlignment="0" applyProtection="0"/>
    <xf numFmtId="0" fontId="9" fillId="26" borderId="147" applyNumberFormat="0" applyFont="0" applyAlignment="0" applyProtection="0"/>
    <xf numFmtId="0" fontId="9" fillId="26" borderId="151" applyNumberFormat="0" applyFont="0" applyAlignment="0" applyProtection="0"/>
    <xf numFmtId="0" fontId="16" fillId="0" borderId="142" applyNumberFormat="0" applyFill="0" applyAlignment="0" applyProtection="0"/>
    <xf numFmtId="0" fontId="69"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4" fillId="24" borderId="126" applyNumberFormat="0" applyAlignment="0" applyProtection="0"/>
    <xf numFmtId="0" fontId="11" fillId="26" borderId="124" applyNumberFormat="0" applyFont="0" applyAlignment="0" applyProtection="0"/>
    <xf numFmtId="0" fontId="9" fillId="26" borderId="124" applyNumberFormat="0" applyFont="0" applyAlignment="0" applyProtection="0"/>
    <xf numFmtId="0" fontId="11" fillId="26" borderId="143" applyNumberFormat="0" applyFont="0" applyAlignment="0" applyProtection="0"/>
    <xf numFmtId="0" fontId="9" fillId="26" borderId="124" applyNumberFormat="0" applyFont="0" applyAlignment="0" applyProtection="0"/>
    <xf numFmtId="0" fontId="11" fillId="26" borderId="143" applyNumberFormat="0" applyFont="0" applyAlignment="0" applyProtection="0"/>
    <xf numFmtId="0" fontId="71" fillId="11" borderId="126" applyNumberFormat="0" applyAlignment="0" applyProtection="0"/>
    <xf numFmtId="0" fontId="16" fillId="0" borderId="150" applyNumberFormat="0" applyFill="0" applyAlignment="0" applyProtection="0"/>
    <xf numFmtId="0" fontId="14" fillId="24" borderId="126" applyNumberFormat="0" applyAlignment="0" applyProtection="0"/>
    <xf numFmtId="0" fontId="9" fillId="26" borderId="143" applyNumberFormat="0" applyFont="0" applyAlignment="0" applyProtection="0"/>
    <xf numFmtId="0" fontId="16" fillId="0" borderId="142" applyNumberFormat="0" applyFill="0" applyAlignment="0" applyProtection="0"/>
    <xf numFmtId="0" fontId="14" fillId="24" borderId="126" applyNumberFormat="0" applyAlignment="0" applyProtection="0"/>
    <xf numFmtId="0" fontId="14" fillId="24" borderId="126" applyNumberFormat="0" applyAlignment="0" applyProtection="0"/>
    <xf numFmtId="0" fontId="14" fillId="24" borderId="141" applyNumberFormat="0" applyAlignment="0" applyProtection="0"/>
    <xf numFmtId="0" fontId="16" fillId="0" borderId="127" applyNumberFormat="0" applyFill="0" applyAlignment="0" applyProtection="0"/>
    <xf numFmtId="0" fontId="69" fillId="24" borderId="106" applyNumberFormat="0" applyAlignment="0" applyProtection="0"/>
    <xf numFmtId="0" fontId="70" fillId="24" borderId="107" applyNumberFormat="0" applyAlignment="0" applyProtection="0"/>
    <xf numFmtId="0" fontId="71" fillId="11" borderId="107" applyNumberFormat="0" applyAlignment="0" applyProtection="0"/>
    <xf numFmtId="0" fontId="66" fillId="0" borderId="108" applyNumberFormat="0" applyFill="0" applyAlignment="0" applyProtection="0"/>
    <xf numFmtId="0" fontId="11" fillId="26" borderId="109" applyNumberFormat="0" applyFont="0" applyAlignment="0" applyProtection="0"/>
    <xf numFmtId="0" fontId="16" fillId="0" borderId="108" applyNumberFormat="0" applyFill="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66" fillId="0" borderId="108" applyNumberFormat="0" applyFill="0" applyAlignment="0" applyProtection="0"/>
    <xf numFmtId="0" fontId="6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71" fillId="11" borderId="107" applyNumberFormat="0" applyAlignment="0" applyProtection="0"/>
    <xf numFmtId="0" fontId="71"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70" fillId="24" borderId="107" applyNumberFormat="0" applyAlignment="0" applyProtection="0"/>
    <xf numFmtId="0" fontId="70"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69" fillId="24" borderId="106" applyNumberFormat="0" applyAlignment="0" applyProtection="0"/>
    <xf numFmtId="0" fontId="69"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69" fillId="24" borderId="103" applyNumberForma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69" fillId="24" borderId="114" applyNumberFormat="0" applyAlignment="0" applyProtection="0"/>
    <xf numFmtId="0" fontId="16" fillId="0" borderId="127" applyNumberFormat="0" applyFill="0" applyAlignment="0" applyProtection="0"/>
    <xf numFmtId="0" fontId="13" fillId="24" borderId="114" applyNumberFormat="0" applyAlignment="0" applyProtection="0"/>
    <xf numFmtId="0" fontId="13" fillId="24" borderId="110" applyNumberFormat="0" applyAlignment="0" applyProtection="0"/>
    <xf numFmtId="0" fontId="11" fillId="26" borderId="124" applyNumberFormat="0" applyFont="0" applyAlignment="0" applyProtection="0"/>
    <xf numFmtId="0" fontId="13" fillId="24" borderId="114" applyNumberFormat="0" applyAlignment="0" applyProtection="0"/>
    <xf numFmtId="0" fontId="9" fillId="26" borderId="143" applyNumberFormat="0" applyFont="0" applyAlignment="0" applyProtection="0"/>
    <xf numFmtId="0" fontId="9" fillId="26" borderId="124" applyNumberFormat="0" applyFont="0" applyAlignment="0" applyProtection="0"/>
    <xf numFmtId="0" fontId="66" fillId="0" borderId="105"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4" fillId="24" borderId="111"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69" fillId="24" borderId="106" applyNumberFormat="0" applyAlignment="0" applyProtection="0"/>
    <xf numFmtId="0" fontId="69"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25"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70" fillId="24" borderId="107" applyNumberFormat="0" applyAlignment="0" applyProtection="0"/>
    <xf numFmtId="0" fontId="70"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71" fillId="11" borderId="107" applyNumberFormat="0" applyAlignment="0" applyProtection="0"/>
    <xf numFmtId="0" fontId="71" fillId="11" borderId="107" applyNumberFormat="0" applyAlignment="0" applyProtection="0"/>
    <xf numFmtId="0" fontId="16" fillId="0" borderId="108" applyNumberFormat="0" applyFill="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66" fillId="0" borderId="108" applyNumberFormat="0" applyFill="0" applyAlignment="0" applyProtection="0"/>
    <xf numFmtId="0" fontId="6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4" fillId="24" borderId="126" applyNumberFormat="0" applyAlignment="0" applyProtection="0"/>
    <xf numFmtId="0" fontId="11" fillId="26" borderId="124" applyNumberFormat="0" applyFont="0" applyAlignment="0" applyProtection="0"/>
    <xf numFmtId="0" fontId="16" fillId="0" borderId="14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1" fillId="26" borderId="124" applyNumberFormat="0" applyFont="0" applyAlignment="0" applyProtection="0"/>
    <xf numFmtId="0" fontId="15" fillId="11" borderId="122" applyNumberFormat="0" applyAlignment="0" applyProtection="0"/>
    <xf numFmtId="0" fontId="14" fillId="24" borderId="111" applyNumberFormat="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9" fillId="26" borderId="109" applyNumberFormat="0" applyFont="0" applyAlignment="0" applyProtection="0"/>
    <xf numFmtId="0" fontId="16" fillId="0" borderId="112" applyNumberFormat="0" applyFill="0" applyAlignment="0" applyProtection="0"/>
    <xf numFmtId="0" fontId="13" fillId="24" borderId="114" applyNumberFormat="0" applyAlignment="0" applyProtection="0"/>
    <xf numFmtId="0" fontId="16" fillId="0" borderId="112" applyNumberFormat="0" applyFill="0" applyAlignment="0" applyProtection="0"/>
    <xf numFmtId="0" fontId="11" fillId="26" borderId="124" applyNumberFormat="0" applyFont="0" applyAlignment="0" applyProtection="0"/>
    <xf numFmtId="0" fontId="9" fillId="26" borderId="124" applyNumberFormat="0" applyFont="0" applyAlignment="0" applyProtection="0"/>
    <xf numFmtId="0" fontId="9" fillId="26" borderId="147" applyNumberFormat="0" applyFont="0" applyAlignment="0" applyProtection="0"/>
    <xf numFmtId="0" fontId="15" fillId="11" borderId="126"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9" fillId="26" borderId="124" applyNumberFormat="0" applyFont="0" applyAlignment="0" applyProtection="0"/>
    <xf numFmtId="0" fontId="13" fillId="24" borderId="110" applyNumberFormat="0" applyAlignment="0" applyProtection="0"/>
    <xf numFmtId="0" fontId="14" fillId="24" borderId="111" applyNumberFormat="0" applyAlignment="0" applyProtection="0"/>
    <xf numFmtId="0" fontId="9" fillId="26" borderId="113" applyNumberFormat="0" applyFont="0" applyAlignment="0" applyProtection="0"/>
    <xf numFmtId="0" fontId="13" fillId="24" borderId="114" applyNumberFormat="0" applyAlignment="0" applyProtection="0"/>
    <xf numFmtId="0" fontId="13" fillId="24" borderId="114" applyNumberFormat="0" applyAlignment="0" applyProtection="0"/>
    <xf numFmtId="0" fontId="15" fillId="11" borderId="141" applyNumberFormat="0" applyAlignment="0" applyProtection="0"/>
    <xf numFmtId="0" fontId="13" fillId="24" borderId="114" applyNumberFormat="0" applyAlignment="0" applyProtection="0"/>
    <xf numFmtId="0" fontId="9" fillId="26" borderId="124" applyNumberFormat="0" applyFont="0" applyAlignment="0" applyProtection="0"/>
    <xf numFmtId="0" fontId="13" fillId="24" borderId="125" applyNumberFormat="0" applyAlignment="0" applyProtection="0"/>
    <xf numFmtId="0" fontId="11" fillId="26" borderId="124" applyNumberFormat="0" applyFont="0" applyAlignment="0" applyProtection="0"/>
    <xf numFmtId="0" fontId="9" fillId="26" borderId="124" applyNumberFormat="0" applyFon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1" fillId="26" borderId="14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16" fillId="0" borderId="112" applyNumberFormat="0" applyFill="0" applyAlignment="0" applyProtection="0"/>
    <xf numFmtId="0" fontId="14" fillId="24" borderId="111" applyNumberFormat="0" applyAlignment="0" applyProtection="0"/>
    <xf numFmtId="0" fontId="16" fillId="0" borderId="112" applyNumberFormat="0" applyFill="0" applyAlignment="0" applyProtection="0"/>
    <xf numFmtId="0" fontId="13" fillId="24" borderId="110" applyNumberFormat="0" applyAlignment="0" applyProtection="0"/>
    <xf numFmtId="0" fontId="14" fillId="24" borderId="126" applyNumberFormat="0" applyAlignment="0" applyProtection="0"/>
    <xf numFmtId="0" fontId="13" fillId="24" borderId="125" applyNumberFormat="0" applyAlignment="0" applyProtection="0"/>
    <xf numFmtId="0" fontId="16" fillId="0" borderId="142" applyNumberFormat="0" applyFill="0" applyAlignment="0" applyProtection="0"/>
    <xf numFmtId="0" fontId="16" fillId="0" borderId="127" applyNumberFormat="0" applyFill="0" applyAlignment="0" applyProtection="0"/>
    <xf numFmtId="0" fontId="11" fillId="26" borderId="124" applyNumberFormat="0" applyFont="0" applyAlignment="0" applyProtection="0"/>
    <xf numFmtId="0" fontId="16" fillId="0" borderId="127" applyNumberFormat="0" applyFill="0" applyAlignment="0" applyProtection="0"/>
    <xf numFmtId="0" fontId="16" fillId="0" borderId="142" applyNumberFormat="0" applyFill="0" applyAlignment="0" applyProtection="0"/>
    <xf numFmtId="0" fontId="16" fillId="0" borderId="105" applyNumberFormat="0" applyFill="0" applyAlignment="0" applyProtection="0"/>
    <xf numFmtId="0" fontId="15" fillId="11" borderId="141" applyNumberFormat="0" applyAlignment="0" applyProtection="0"/>
    <xf numFmtId="0" fontId="16" fillId="0" borderId="127" applyNumberFormat="0" applyFill="0" applyAlignment="0" applyProtection="0"/>
    <xf numFmtId="0" fontId="11" fillId="26" borderId="143" applyNumberFormat="0" applyFont="0" applyAlignment="0" applyProtection="0"/>
    <xf numFmtId="0" fontId="14" fillId="24" borderId="126" applyNumberFormat="0" applyAlignment="0" applyProtection="0"/>
    <xf numFmtId="0" fontId="9" fillId="26" borderId="124" applyNumberFormat="0" applyFont="0" applyAlignment="0" applyProtection="0"/>
    <xf numFmtId="0" fontId="9" fillId="26" borderId="124" applyNumberFormat="0" applyFont="0" applyAlignment="0" applyProtection="0"/>
    <xf numFmtId="0" fontId="11" fillId="26" borderId="124" applyNumberFormat="0" applyFont="0" applyAlignment="0" applyProtection="0"/>
    <xf numFmtId="0" fontId="15" fillId="11" borderId="126" applyNumberFormat="0" applyAlignment="0" applyProtection="0"/>
    <xf numFmtId="0" fontId="14" fillId="24" borderId="126" applyNumberFormat="0" applyAlignment="0" applyProtection="0"/>
    <xf numFmtId="0" fontId="11" fillId="26" borderId="124" applyNumberFormat="0" applyFont="0" applyAlignment="0" applyProtection="0"/>
    <xf numFmtId="0" fontId="11" fillId="26" borderId="124" applyNumberFormat="0" applyFont="0" applyAlignment="0" applyProtection="0"/>
    <xf numFmtId="0" fontId="14" fillId="24" borderId="129" applyNumberFormat="0" applyAlignment="0" applyProtection="0"/>
    <xf numFmtId="0" fontId="16" fillId="0" borderId="127" applyNumberFormat="0" applyFill="0" applyAlignment="0" applyProtection="0"/>
    <xf numFmtId="0" fontId="15" fillId="11" borderId="141" applyNumberFormat="0" applyAlignment="0" applyProtection="0"/>
    <xf numFmtId="0" fontId="9" fillId="26" borderId="124" applyNumberFormat="0" applyFont="0" applyAlignment="0" applyProtection="0"/>
    <xf numFmtId="0" fontId="9" fillId="26" borderId="124"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1" fillId="26" borderId="124" applyNumberFormat="0" applyFont="0" applyAlignment="0" applyProtection="0"/>
    <xf numFmtId="0" fontId="16" fillId="0" borderId="127" applyNumberFormat="0" applyFill="0" applyAlignment="0" applyProtection="0"/>
    <xf numFmtId="0" fontId="13" fillId="24" borderId="125" applyNumberFormat="0" applyAlignment="0" applyProtection="0"/>
    <xf numFmtId="0" fontId="9" fillId="26" borderId="124" applyNumberFormat="0" applyFont="0" applyAlignment="0" applyProtection="0"/>
    <xf numFmtId="0" fontId="16" fillId="0" borderId="127" applyNumberFormat="0" applyFill="0" applyAlignment="0" applyProtection="0"/>
    <xf numFmtId="0" fontId="15" fillId="11" borderId="126" applyNumberFormat="0" applyAlignment="0" applyProtection="0"/>
    <xf numFmtId="0" fontId="13" fillId="24" borderId="125" applyNumberFormat="0" applyAlignment="0" applyProtection="0"/>
    <xf numFmtId="0" fontId="71" fillId="11" borderId="126" applyNumberFormat="0" applyAlignment="0" applyProtection="0"/>
    <xf numFmtId="0" fontId="16" fillId="0" borderId="127" applyNumberFormat="0" applyFill="0" applyAlignment="0" applyProtection="0"/>
    <xf numFmtId="0" fontId="13" fillId="24" borderId="144" applyNumberFormat="0" applyAlignment="0" applyProtection="0"/>
    <xf numFmtId="0" fontId="16" fillId="0" borderId="142" applyNumberFormat="0" applyFill="0" applyAlignment="0" applyProtection="0"/>
    <xf numFmtId="0" fontId="15" fillId="11" borderId="126" applyNumberFormat="0" applyAlignment="0" applyProtection="0"/>
    <xf numFmtId="0" fontId="11" fillId="26" borderId="124" applyNumberFormat="0" applyFont="0" applyAlignment="0" applyProtection="0"/>
    <xf numFmtId="0" fontId="11" fillId="26" borderId="143" applyNumberFormat="0" applyFont="0" applyAlignment="0" applyProtection="0"/>
    <xf numFmtId="0" fontId="71" fillId="11" borderId="126" applyNumberFormat="0" applyAlignment="0" applyProtection="0"/>
    <xf numFmtId="0" fontId="16" fillId="0" borderId="127" applyNumberFormat="0" applyFill="0" applyAlignment="0" applyProtection="0"/>
    <xf numFmtId="0" fontId="14" fillId="24" borderId="126" applyNumberFormat="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66" fillId="0" borderId="105" applyNumberFormat="0" applyFill="0" applyAlignment="0" applyProtection="0"/>
    <xf numFmtId="0" fontId="6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1" fillId="26" borderId="124" applyNumberFormat="0" applyFont="0" applyAlignment="0" applyProtection="0"/>
    <xf numFmtId="0" fontId="9" fillId="26" borderId="147" applyNumberFormat="0" applyFont="0" applyAlignment="0" applyProtection="0"/>
    <xf numFmtId="0" fontId="15" fillId="11" borderId="126" applyNumberFormat="0" applyAlignment="0" applyProtection="0"/>
    <xf numFmtId="0" fontId="15" fillId="11" borderId="126" applyNumberFormat="0" applyAlignment="0" applyProtection="0"/>
    <xf numFmtId="0" fontId="16" fillId="0" borderId="142"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3" fillId="24" borderId="125" applyNumberFormat="0" applyAlignment="0" applyProtection="0"/>
    <xf numFmtId="0" fontId="13" fillId="24" borderId="125" applyNumberFormat="0" applyAlignment="0" applyProtection="0"/>
    <xf numFmtId="0" fontId="14" fillId="24" borderId="126" applyNumberFormat="0" applyAlignment="0" applyProtection="0"/>
    <xf numFmtId="0" fontId="15" fillId="11" borderId="126" applyNumberFormat="0" applyAlignment="0" applyProtection="0"/>
    <xf numFmtId="0" fontId="9" fillId="26" borderId="124" applyNumberFormat="0" applyFont="0" applyAlignment="0" applyProtection="0"/>
    <xf numFmtId="0" fontId="11" fillId="26" borderId="143" applyNumberFormat="0" applyFont="0" applyAlignment="0" applyProtection="0"/>
    <xf numFmtId="0" fontId="11" fillId="26" borderId="147" applyNumberFormat="0" applyFont="0" applyAlignment="0" applyProtection="0"/>
    <xf numFmtId="0" fontId="14" fillId="24" borderId="149" applyNumberFormat="0" applyAlignment="0" applyProtection="0"/>
    <xf numFmtId="0" fontId="9" fillId="26" borderId="147" applyNumberFormat="0" applyFont="0" applyAlignment="0" applyProtection="0"/>
    <xf numFmtId="0" fontId="16" fillId="0" borderId="127" applyNumberFormat="0" applyFill="0" applyAlignment="0" applyProtection="0"/>
    <xf numFmtId="0" fontId="14" fillId="24" borderId="149" applyNumberFormat="0" applyAlignment="0" applyProtection="0"/>
    <xf numFmtId="0" fontId="71" fillId="11" borderId="145" applyNumberFormat="0" applyAlignment="0" applyProtection="0"/>
    <xf numFmtId="0" fontId="14" fillId="24" borderId="145" applyNumberFormat="0" applyAlignment="0" applyProtection="0"/>
    <xf numFmtId="0" fontId="14" fillId="24" borderId="126" applyNumberFormat="0" applyAlignment="0" applyProtection="0"/>
    <xf numFmtId="0" fontId="15" fillId="11" borderId="126" applyNumberFormat="0" applyAlignment="0" applyProtection="0"/>
    <xf numFmtId="0" fontId="13" fillId="24" borderId="125" applyNumberFormat="0" applyAlignment="0" applyProtection="0"/>
    <xf numFmtId="0" fontId="9" fillId="26" borderId="147" applyNumberFormat="0" applyFont="0" applyAlignment="0" applyProtection="0"/>
    <xf numFmtId="0" fontId="9" fillId="26" borderId="151" applyNumberFormat="0" applyFont="0" applyAlignment="0" applyProtection="0"/>
    <xf numFmtId="0" fontId="70" fillId="24" borderId="126" applyNumberFormat="0" applyAlignment="0" applyProtection="0"/>
    <xf numFmtId="0" fontId="15" fillId="11" borderId="126" applyNumberFormat="0" applyAlignment="0" applyProtection="0"/>
    <xf numFmtId="0" fontId="11" fillId="26" borderId="124" applyNumberFormat="0" applyFon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69" fillId="24" borderId="103" applyNumberFormat="0" applyAlignment="0" applyProtection="0"/>
    <xf numFmtId="0" fontId="69"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6" fillId="0" borderId="127" applyNumberFormat="0" applyFill="0" applyAlignment="0" applyProtection="0"/>
    <xf numFmtId="0" fontId="9" fillId="26" borderId="124" applyNumberFormat="0" applyFon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69" fillId="24" borderId="103" applyNumberFormat="0" applyAlignment="0" applyProtection="0"/>
    <xf numFmtId="0" fontId="69"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6" fillId="0" borderId="142" applyNumberFormat="0" applyFill="0" applyAlignment="0" applyProtection="0"/>
    <xf numFmtId="0" fontId="69" fillId="24" borderId="125" applyNumberFormat="0" applyAlignment="0" applyProtection="0"/>
    <xf numFmtId="0" fontId="16" fillId="0" borderId="142" applyNumberFormat="0" applyFill="0" applyAlignment="0" applyProtection="0"/>
    <xf numFmtId="0" fontId="11" fillId="26" borderId="124" applyNumberFormat="0" applyFont="0" applyAlignment="0" applyProtection="0"/>
    <xf numFmtId="0" fontId="9" fillId="26" borderId="124" applyNumberFormat="0" applyFont="0" applyAlignment="0" applyProtection="0"/>
    <xf numFmtId="0" fontId="11" fillId="26" borderId="124" applyNumberFormat="0" applyFont="0" applyAlignment="0" applyProtection="0"/>
    <xf numFmtId="0" fontId="16" fillId="0" borderId="127" applyNumberFormat="0" applyFill="0" applyAlignment="0" applyProtection="0"/>
    <xf numFmtId="0" fontId="15" fillId="11" borderId="126" applyNumberFormat="0" applyAlignment="0" applyProtection="0"/>
    <xf numFmtId="0" fontId="13" fillId="24" borderId="125" applyNumberFormat="0" applyAlignment="0" applyProtection="0"/>
    <xf numFmtId="0" fontId="15" fillId="11" borderId="141" applyNumberFormat="0" applyAlignment="0" applyProtection="0"/>
    <xf numFmtId="0" fontId="11" fillId="26" borderId="147" applyNumberFormat="0" applyFont="0" applyAlignment="0" applyProtection="0"/>
    <xf numFmtId="0" fontId="13" fillId="24" borderId="148" applyNumberFormat="0" applyAlignment="0" applyProtection="0"/>
    <xf numFmtId="0" fontId="11" fillId="26" borderId="124" applyNumberFormat="0" applyFont="0" applyAlignment="0" applyProtection="0"/>
    <xf numFmtId="0" fontId="11" fillId="26" borderId="143" applyNumberFormat="0" applyFont="0" applyAlignment="0" applyProtection="0"/>
    <xf numFmtId="0" fontId="15" fillId="11" borderId="126" applyNumberFormat="0" applyAlignment="0" applyProtection="0"/>
    <xf numFmtId="0" fontId="15" fillId="11" borderId="141" applyNumberFormat="0" applyAlignment="0" applyProtection="0"/>
    <xf numFmtId="0" fontId="11" fillId="26" borderId="124" applyNumberFormat="0" applyFont="0" applyAlignment="0" applyProtection="0"/>
    <xf numFmtId="0" fontId="14" fillId="24" borderId="126" applyNumberFormat="0" applyAlignment="0" applyProtection="0"/>
    <xf numFmtId="0" fontId="13" fillId="24" borderId="125" applyNumberFormat="0" applyAlignment="0" applyProtection="0"/>
    <xf numFmtId="0" fontId="14" fillId="24" borderId="126" applyNumberFormat="0" applyAlignment="0" applyProtection="0"/>
    <xf numFmtId="0" fontId="11" fillId="26" borderId="124" applyNumberFormat="0" applyFont="0" applyAlignment="0" applyProtection="0"/>
    <xf numFmtId="0" fontId="13" fillId="24" borderId="121" applyNumberFormat="0" applyAlignment="0" applyProtection="0"/>
    <xf numFmtId="0" fontId="16" fillId="0" borderId="105" applyNumberFormat="0" applyFill="0" applyAlignment="0" applyProtection="0"/>
    <xf numFmtId="0" fontId="14" fillId="24" borderId="126" applyNumberFormat="0" applyAlignment="0" applyProtection="0"/>
    <xf numFmtId="0" fontId="15" fillId="11" borderId="126" applyNumberFormat="0" applyAlignment="0" applyProtection="0"/>
    <xf numFmtId="0" fontId="11" fillId="26" borderId="124" applyNumberFormat="0" applyFont="0" applyAlignment="0" applyProtection="0"/>
    <xf numFmtId="0" fontId="14" fillId="24" borderId="122" applyNumberFormat="0" applyAlignment="0" applyProtection="0"/>
    <xf numFmtId="0" fontId="15" fillId="11" borderId="141" applyNumberFormat="0" applyAlignment="0" applyProtection="0"/>
    <xf numFmtId="0" fontId="11" fillId="26" borderId="124" applyNumberFormat="0" applyFont="0" applyAlignment="0" applyProtection="0"/>
    <xf numFmtId="0" fontId="69" fillId="24" borderId="125" applyNumberFormat="0" applyAlignment="0" applyProtection="0"/>
    <xf numFmtId="0" fontId="14" fillId="24" borderId="126" applyNumberFormat="0" applyAlignment="0" applyProtection="0"/>
    <xf numFmtId="0" fontId="16" fillId="0" borderId="127" applyNumberFormat="0" applyFill="0" applyAlignment="0" applyProtection="0"/>
    <xf numFmtId="0" fontId="15" fillId="11" borderId="126" applyNumberFormat="0" applyAlignment="0" applyProtection="0"/>
    <xf numFmtId="0" fontId="15" fillId="11" borderId="126" applyNumberFormat="0" applyAlignment="0" applyProtection="0"/>
    <xf numFmtId="0" fontId="16" fillId="0" borderId="127"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66" fillId="0" borderId="105" applyNumberFormat="0" applyFill="0" applyAlignment="0" applyProtection="0"/>
    <xf numFmtId="0" fontId="6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4" fillId="24" borderId="126" applyNumberFormat="0" applyAlignment="0" applyProtection="0"/>
    <xf numFmtId="0" fontId="11" fillId="26" borderId="124" applyNumberFormat="0" applyFont="0" applyAlignment="0" applyProtection="0"/>
    <xf numFmtId="0" fontId="15" fillId="11" borderId="126" applyNumberFormat="0" applyAlignment="0" applyProtection="0"/>
    <xf numFmtId="0" fontId="11" fillId="26" borderId="124" applyNumberFormat="0" applyFont="0" applyAlignment="0" applyProtection="0"/>
    <xf numFmtId="0" fontId="13" fillId="24" borderId="144" applyNumberFormat="0" applyAlignment="0" applyProtection="0"/>
    <xf numFmtId="0" fontId="15" fillId="11" borderId="126" applyNumberFormat="0" applyAlignment="0" applyProtection="0"/>
    <xf numFmtId="0" fontId="14" fillId="24" borderId="126" applyNumberFormat="0" applyAlignment="0" applyProtection="0"/>
    <xf numFmtId="0" fontId="13" fillId="24" borderId="125" applyNumberFormat="0" applyAlignment="0" applyProtection="0"/>
    <xf numFmtId="0" fontId="14" fillId="24" borderId="126" applyNumberFormat="0" applyAlignment="0" applyProtection="0"/>
    <xf numFmtId="0" fontId="15" fillId="11" borderId="126" applyNumberFormat="0" applyAlignment="0" applyProtection="0"/>
    <xf numFmtId="0" fontId="11" fillId="26" borderId="124" applyNumberFormat="0" applyFont="0" applyAlignment="0" applyProtection="0"/>
    <xf numFmtId="0" fontId="15" fillId="11" borderId="141" applyNumberFormat="0" applyAlignment="0" applyProtection="0"/>
    <xf numFmtId="0" fontId="13" fillId="24" borderId="125" applyNumberFormat="0" applyAlignment="0" applyProtection="0"/>
    <xf numFmtId="0" fontId="16" fillId="0" borderId="127" applyNumberFormat="0" applyFill="0" applyAlignment="0" applyProtection="0"/>
    <xf numFmtId="0" fontId="11" fillId="26" borderId="124" applyNumberFormat="0" applyFont="0" applyAlignment="0" applyProtection="0"/>
    <xf numFmtId="0" fontId="70" fillId="24" borderId="126" applyNumberFormat="0" applyAlignment="0" applyProtection="0"/>
    <xf numFmtId="0" fontId="16" fillId="0" borderId="142" applyNumberFormat="0" applyFill="0" applyAlignment="0" applyProtection="0"/>
    <xf numFmtId="0" fontId="71" fillId="11" borderId="126" applyNumberFormat="0" applyAlignment="0" applyProtection="0"/>
    <xf numFmtId="0" fontId="9" fillId="26" borderId="124" applyNumberFormat="0" applyFont="0" applyAlignment="0" applyProtection="0"/>
    <xf numFmtId="0" fontId="15" fillId="11" borderId="145" applyNumberFormat="0" applyAlignment="0" applyProtection="0"/>
    <xf numFmtId="0" fontId="14" fillId="24" borderId="141" applyNumberFormat="0" applyAlignment="0" applyProtection="0"/>
    <xf numFmtId="0" fontId="11" fillId="26" borderId="124" applyNumberFormat="0" applyFont="0" applyAlignment="0" applyProtection="0"/>
    <xf numFmtId="0" fontId="13" fillId="24" borderId="125" applyNumberFormat="0" applyAlignment="0" applyProtection="0"/>
    <xf numFmtId="0" fontId="14" fillId="24" borderId="126" applyNumberFormat="0" applyAlignment="0" applyProtection="0"/>
    <xf numFmtId="0" fontId="66" fillId="0" borderId="127" applyNumberFormat="0" applyFill="0" applyAlignment="0" applyProtection="0"/>
    <xf numFmtId="0" fontId="11" fillId="26" borderId="124" applyNumberFormat="0" applyFont="0" applyAlignment="0" applyProtection="0"/>
    <xf numFmtId="0" fontId="15" fillId="11" borderId="141" applyNumberFormat="0" applyAlignment="0" applyProtection="0"/>
    <xf numFmtId="0" fontId="14" fillId="24" borderId="126" applyNumberFormat="0" applyAlignment="0" applyProtection="0"/>
    <xf numFmtId="0" fontId="13" fillId="24" borderId="125" applyNumberFormat="0" applyAlignment="0" applyProtection="0"/>
    <xf numFmtId="0" fontId="13" fillId="24" borderId="125" applyNumberFormat="0" applyAlignment="0" applyProtection="0"/>
    <xf numFmtId="0" fontId="15" fillId="11" borderId="126" applyNumberFormat="0" applyAlignment="0" applyProtection="0"/>
    <xf numFmtId="0" fontId="11" fillId="26" borderId="124" applyNumberFormat="0" applyFont="0" applyAlignment="0" applyProtection="0"/>
    <xf numFmtId="0" fontId="9" fillId="26" borderId="124" applyNumberFormat="0" applyFont="0" applyAlignment="0" applyProtection="0"/>
    <xf numFmtId="0" fontId="13" fillId="24" borderId="125" applyNumberFormat="0" applyAlignment="0" applyProtection="0"/>
    <xf numFmtId="0" fontId="70" fillId="24" borderId="126" applyNumberFormat="0" applyAlignment="0" applyProtection="0"/>
    <xf numFmtId="0" fontId="16" fillId="0" borderId="127" applyNumberFormat="0" applyFill="0" applyAlignment="0" applyProtection="0"/>
    <xf numFmtId="0" fontId="11" fillId="26" borderId="124" applyNumberFormat="0" applyFont="0" applyAlignment="0" applyProtection="0"/>
    <xf numFmtId="0" fontId="16" fillId="0" borderId="127" applyNumberFormat="0" applyFill="0" applyAlignment="0" applyProtection="0"/>
    <xf numFmtId="0" fontId="14" fillId="24" borderId="126" applyNumberFormat="0" applyAlignment="0" applyProtection="0"/>
    <xf numFmtId="0" fontId="13" fillId="24" borderId="103" applyNumberFormat="0" applyAlignment="0" applyProtection="0"/>
    <xf numFmtId="0" fontId="11" fillId="26" borderId="143" applyNumberFormat="0" applyFont="0" applyAlignment="0" applyProtection="0"/>
    <xf numFmtId="0" fontId="15" fillId="11" borderId="126" applyNumberFormat="0" applyAlignment="0" applyProtection="0"/>
    <xf numFmtId="0" fontId="16" fillId="0" borderId="105" applyNumberFormat="0" applyFill="0" applyAlignment="0" applyProtection="0"/>
    <xf numFmtId="0" fontId="16" fillId="0" borderId="105" applyNumberFormat="0" applyFill="0" applyAlignment="0" applyProtection="0"/>
    <xf numFmtId="0" fontId="66" fillId="0" borderId="142" applyNumberFormat="0" applyFill="0" applyAlignment="0" applyProtection="0"/>
    <xf numFmtId="0" fontId="16" fillId="0" borderId="127" applyNumberFormat="0" applyFill="0" applyAlignment="0" applyProtection="0"/>
    <xf numFmtId="0" fontId="13" fillId="24" borderId="125" applyNumberFormat="0" applyAlignment="0" applyProtection="0"/>
    <xf numFmtId="0" fontId="15" fillId="11" borderId="126" applyNumberFormat="0" applyAlignment="0" applyProtection="0"/>
    <xf numFmtId="0" fontId="16" fillId="0" borderId="127"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66" fillId="0" borderId="105" applyNumberFormat="0" applyFill="0" applyAlignment="0" applyProtection="0"/>
    <xf numFmtId="0" fontId="6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5" fillId="11" borderId="126" applyNumberFormat="0" applyAlignment="0" applyProtection="0"/>
    <xf numFmtId="0" fontId="9" fillId="26" borderId="124" applyNumberFormat="0" applyFont="0" applyAlignment="0" applyProtection="0"/>
    <xf numFmtId="0" fontId="16" fillId="0" borderId="127" applyNumberFormat="0" applyFill="0" applyAlignment="0" applyProtection="0"/>
    <xf numFmtId="0" fontId="9" fillId="26" borderId="124" applyNumberFormat="0" applyFont="0" applyAlignment="0" applyProtection="0"/>
    <xf numFmtId="0" fontId="13" fillId="24" borderId="125" applyNumberFormat="0" applyAlignment="0" applyProtection="0"/>
    <xf numFmtId="0" fontId="70" fillId="24" borderId="126" applyNumberFormat="0" applyAlignment="0" applyProtection="0"/>
    <xf numFmtId="0" fontId="15" fillId="11" borderId="145" applyNumberFormat="0" applyAlignment="0" applyProtection="0"/>
    <xf numFmtId="0" fontId="11" fillId="26" borderId="124" applyNumberFormat="0" applyFont="0" applyAlignment="0" applyProtection="0"/>
    <xf numFmtId="0" fontId="15" fillId="11" borderId="126" applyNumberFormat="0" applyAlignment="0" applyProtection="0"/>
    <xf numFmtId="0" fontId="13" fillId="24" borderId="125" applyNumberFormat="0" applyAlignment="0" applyProtection="0"/>
    <xf numFmtId="0" fontId="13" fillId="24" borderId="125" applyNumberFormat="0" applyAlignment="0" applyProtection="0"/>
    <xf numFmtId="0" fontId="14" fillId="24" borderId="126" applyNumberForma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47" applyNumberFormat="0" applyFont="0" applyAlignment="0" applyProtection="0"/>
    <xf numFmtId="0" fontId="16" fillId="0" borderId="123" applyNumberFormat="0" applyFill="0" applyAlignment="0" applyProtection="0"/>
    <xf numFmtId="0" fontId="71" fillId="11" borderId="141" applyNumberFormat="0" applyAlignment="0" applyProtection="0"/>
    <xf numFmtId="0" fontId="9" fillId="26" borderId="147" applyNumberFormat="0" applyFont="0" applyAlignment="0" applyProtection="0"/>
    <xf numFmtId="0" fontId="69" fillId="24" borderId="125" applyNumberFormat="0" applyAlignment="0" applyProtection="0"/>
    <xf numFmtId="0" fontId="9" fillId="26" borderId="147" applyNumberFormat="0" applyFont="0" applyAlignment="0" applyProtection="0"/>
    <xf numFmtId="0" fontId="13" fillId="24" borderId="125" applyNumberFormat="0" applyAlignment="0" applyProtection="0"/>
    <xf numFmtId="0" fontId="9" fillId="26" borderId="147" applyNumberFormat="0" applyFont="0" applyAlignment="0" applyProtection="0"/>
    <xf numFmtId="0" fontId="11" fillId="26" borderId="147" applyNumberFormat="0" applyFont="0" applyAlignment="0" applyProtection="0"/>
    <xf numFmtId="0" fontId="15" fillId="11" borderId="126" applyNumberFormat="0" applyAlignment="0" applyProtection="0"/>
    <xf numFmtId="0" fontId="11" fillId="26" borderId="124" applyNumberFormat="0" applyFont="0" applyAlignment="0" applyProtection="0"/>
    <xf numFmtId="0" fontId="13" fillId="24" borderId="125" applyNumberFormat="0" applyAlignment="0" applyProtection="0"/>
    <xf numFmtId="0" fontId="11" fillId="26" borderId="124" applyNumberFormat="0" applyFont="0" applyAlignment="0" applyProtection="0"/>
    <xf numFmtId="0" fontId="16" fillId="0" borderId="146" applyNumberFormat="0" applyFill="0" applyAlignment="0" applyProtection="0"/>
    <xf numFmtId="0" fontId="11" fillId="26" borderId="143" applyNumberFormat="0" applyFont="0" applyAlignment="0" applyProtection="0"/>
    <xf numFmtId="0" fontId="16" fillId="0" borderId="150" applyNumberFormat="0" applyFill="0" applyAlignment="0" applyProtection="0"/>
    <xf numFmtId="0" fontId="9" fillId="26" borderId="124" applyNumberFormat="0" applyFont="0" applyAlignment="0" applyProtection="0"/>
    <xf numFmtId="0" fontId="69" fillId="24" borderId="103" applyNumberFormat="0" applyAlignment="0" applyProtection="0"/>
    <xf numFmtId="0" fontId="70" fillId="24" borderId="145" applyNumberFormat="0" applyAlignment="0" applyProtection="0"/>
    <xf numFmtId="0" fontId="66" fillId="0" borderId="127" applyNumberFormat="0" applyFill="0" applyAlignment="0" applyProtection="0"/>
    <xf numFmtId="0" fontId="11" fillId="26" borderId="143" applyNumberFormat="0" applyFont="0" applyAlignment="0" applyProtection="0"/>
    <xf numFmtId="0" fontId="9" fillId="26" borderId="143" applyNumberFormat="0" applyFont="0" applyAlignment="0" applyProtection="0"/>
    <xf numFmtId="0" fontId="9" fillId="26" borderId="124" applyNumberFormat="0" applyFont="0" applyAlignment="0" applyProtection="0"/>
    <xf numFmtId="0" fontId="11" fillId="26" borderId="124" applyNumberFormat="0" applyFont="0" applyAlignment="0" applyProtection="0"/>
    <xf numFmtId="0" fontId="13" fillId="24" borderId="125" applyNumberFormat="0" applyAlignment="0" applyProtection="0"/>
    <xf numFmtId="0" fontId="16" fillId="0" borderId="127" applyNumberFormat="0" applyFill="0" applyAlignment="0" applyProtection="0"/>
    <xf numFmtId="0" fontId="9" fillId="26" borderId="124" applyNumberFormat="0" applyFont="0" applyAlignment="0" applyProtection="0"/>
    <xf numFmtId="0" fontId="15" fillId="11" borderId="149" applyNumberFormat="0" applyAlignment="0" applyProtection="0"/>
    <xf numFmtId="0" fontId="16" fillId="0" borderId="142" applyNumberFormat="0" applyFill="0" applyAlignment="0" applyProtection="0"/>
    <xf numFmtId="0" fontId="14" fillId="24" borderId="141" applyNumberFormat="0" applyAlignment="0" applyProtection="0"/>
    <xf numFmtId="0" fontId="14" fillId="24" borderId="149" applyNumberFormat="0" applyAlignment="0" applyProtection="0"/>
    <xf numFmtId="0" fontId="9" fillId="26" borderId="147" applyNumberFormat="0" applyFont="0" applyAlignment="0" applyProtection="0"/>
    <xf numFmtId="0" fontId="14" fillId="24" borderId="126" applyNumberFormat="0" applyAlignment="0" applyProtection="0"/>
    <xf numFmtId="0" fontId="11" fillId="26" borderId="147" applyNumberFormat="0" applyFont="0" applyAlignment="0" applyProtection="0"/>
    <xf numFmtId="0" fontId="14" fillId="24" borderId="126" applyNumberFormat="0" applyAlignment="0" applyProtection="0"/>
    <xf numFmtId="0" fontId="15" fillId="11" borderId="126" applyNumberFormat="0" applyAlignment="0" applyProtection="0"/>
    <xf numFmtId="0" fontId="14" fillId="24" borderId="126" applyNumberFormat="0" applyAlignment="0" applyProtection="0"/>
    <xf numFmtId="0" fontId="13" fillId="24" borderId="125" applyNumberFormat="0" applyAlignment="0" applyProtection="0"/>
    <xf numFmtId="0" fontId="14" fillId="24" borderId="126" applyNumberFormat="0" applyAlignment="0" applyProtection="0"/>
    <xf numFmtId="0" fontId="16" fillId="0" borderId="127" applyNumberFormat="0" applyFill="0" applyAlignment="0" applyProtection="0"/>
    <xf numFmtId="0" fontId="9" fillId="26" borderId="143" applyNumberFormat="0" applyFont="0" applyAlignment="0" applyProtection="0"/>
    <xf numFmtId="0" fontId="16" fillId="0" borderId="105" applyNumberFormat="0" applyFill="0" applyAlignment="0" applyProtection="0"/>
    <xf numFmtId="0" fontId="15" fillId="11" borderId="126" applyNumberFormat="0" applyAlignment="0" applyProtection="0"/>
    <xf numFmtId="0" fontId="11" fillId="26" borderId="124" applyNumberFormat="0" applyFont="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66" fillId="0" borderId="105" applyNumberFormat="0" applyFill="0" applyAlignment="0" applyProtection="0"/>
    <xf numFmtId="0" fontId="6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4" fillId="24" borderId="111" applyNumberFormat="0" applyAlignment="0" applyProtection="0"/>
    <xf numFmtId="0" fontId="13" fillId="24" borderId="110" applyNumberFormat="0" applyAlignment="0" applyProtection="0"/>
    <xf numFmtId="0" fontId="14" fillId="24" borderId="111" applyNumberForma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1"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3" fillId="24" borderId="125" applyNumberFormat="0" applyAlignment="0" applyProtection="0"/>
    <xf numFmtId="0" fontId="14" fillId="24" borderId="126" applyNumberFormat="0" applyAlignment="0" applyProtection="0"/>
    <xf numFmtId="0" fontId="9" fillId="26" borderId="124" applyNumberFormat="0" applyFon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69"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1" fillId="26" borderId="113" applyNumberFormat="0" applyFont="0" applyAlignment="0" applyProtection="0"/>
    <xf numFmtId="0" fontId="70" fillId="24"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4" fillId="24" borderId="111" applyNumberForma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3" fillId="24" borderId="110"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71" fillId="11" borderId="111" applyNumberFormat="0" applyAlignment="0" applyProtection="0"/>
    <xf numFmtId="0" fontId="14" fillId="24"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15"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3" fillId="24" borderId="110"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5" fillId="11" borderId="111" applyNumberFormat="0" applyAlignment="0" applyProtection="0"/>
    <xf numFmtId="0" fontId="15" fillId="11"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3" fillId="24" borderId="110" applyNumberFormat="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5" fillId="11" borderId="111" applyNumberFormat="0" applyAlignment="0" applyProtection="0"/>
    <xf numFmtId="0" fontId="13" fillId="24" borderId="110" applyNumberFormat="0" applyAlignment="0" applyProtection="0"/>
    <xf numFmtId="0" fontId="15" fillId="11" borderId="111"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4" fillId="24" borderId="111" applyNumberFormat="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3" fillId="24" borderId="110" applyNumberFormat="0" applyAlignment="0" applyProtection="0"/>
    <xf numFmtId="0" fontId="15"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5" fillId="11"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5" fillId="11" borderId="111" applyNumberFormat="0" applyAlignment="0" applyProtection="0"/>
    <xf numFmtId="0" fontId="14" fillId="24" borderId="111" applyNumberFormat="0" applyAlignment="0" applyProtection="0"/>
    <xf numFmtId="0" fontId="13" fillId="24" borderId="110"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6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15" fillId="11" borderId="111" applyNumberFormat="0" applyAlignment="0" applyProtection="0"/>
    <xf numFmtId="0" fontId="14" fillId="24"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0"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4" fillId="24" borderId="111" applyNumberFormat="0" applyAlignment="0" applyProtection="0"/>
    <xf numFmtId="0" fontId="9"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3" fillId="24" borderId="110" applyNumberFormat="0" applyAlignment="0" applyProtection="0"/>
    <xf numFmtId="0" fontId="14" fillId="24" borderId="111" applyNumberForma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1"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3" fillId="24" borderId="110" applyNumberFormat="0" applyAlignment="0" applyProtection="0"/>
    <xf numFmtId="0" fontId="14" fillId="24"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71" fillId="11" borderId="111" applyNumberFormat="0" applyAlignment="0" applyProtection="0"/>
    <xf numFmtId="0" fontId="15" fillId="11" borderId="111" applyNumberForma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4" fillId="24" borderId="111" applyNumberForma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5" fillId="11"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15" fillId="11"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1" fillId="26" borderId="113" applyNumberFormat="0" applyFon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69"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5" fillId="11"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5" fillId="11" borderId="111" applyNumberFormat="0" applyAlignment="0" applyProtection="0"/>
    <xf numFmtId="0" fontId="14" fillId="24"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3" fillId="24" borderId="110" applyNumberFormat="0" applyAlignment="0" applyProtection="0"/>
    <xf numFmtId="0" fontId="14" fillId="24" borderId="111" applyNumberFormat="0" applyAlignment="0" applyProtection="0"/>
    <xf numFmtId="0" fontId="11" fillId="26" borderId="113" applyNumberFormat="0" applyFont="0" applyAlignment="0" applyProtection="0"/>
    <xf numFmtId="0" fontId="15" fillId="11" borderId="111" applyNumberFormat="0" applyAlignment="0" applyProtection="0"/>
    <xf numFmtId="0" fontId="13" fillId="24" borderId="110" applyNumberForma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4" fillId="24"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70" fillId="24"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6" fillId="0" borderId="112" applyNumberFormat="0" applyFill="0" applyAlignment="0" applyProtection="0"/>
    <xf numFmtId="0" fontId="13" fillId="24" borderId="110" applyNumberForma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3" fillId="24" borderId="110" applyNumberFormat="0" applyAlignment="0" applyProtection="0"/>
    <xf numFmtId="0" fontId="14" fillId="24" borderId="111" applyNumberFormat="0" applyAlignment="0" applyProtection="0"/>
    <xf numFmtId="0" fontId="11" fillId="26" borderId="113" applyNumberFormat="0" applyFon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69"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5" fillId="11" borderId="111" applyNumberFormat="0" applyAlignment="0" applyProtection="0"/>
    <xf numFmtId="0" fontId="14" fillId="24"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4" fillId="24" borderId="111" applyNumberFormat="0" applyAlignment="0" applyProtection="0"/>
    <xf numFmtId="0" fontId="15" fillId="11"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5" fillId="11"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3" fillId="24" borderId="110" applyNumberFormat="0" applyAlignment="0" applyProtection="0"/>
    <xf numFmtId="0" fontId="16" fillId="0" borderId="112" applyNumberFormat="0" applyFill="0" applyAlignment="0" applyProtection="0"/>
    <xf numFmtId="0" fontId="14" fillId="24"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4" fillId="24" borderId="111" applyNumberFormat="0" applyAlignment="0" applyProtection="0"/>
    <xf numFmtId="0" fontId="15" fillId="11" borderId="111" applyNumberFormat="0" applyAlignment="0" applyProtection="0"/>
    <xf numFmtId="0" fontId="71" fillId="11" borderId="111" applyNumberFormat="0" applyAlignment="0" applyProtection="0"/>
    <xf numFmtId="0" fontId="13" fillId="24" borderId="110"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69" fillId="24" borderId="110" applyNumberFormat="0" applyAlignment="0" applyProtection="0"/>
    <xf numFmtId="0" fontId="13" fillId="24" borderId="110" applyNumberFormat="0" applyAlignment="0" applyProtection="0"/>
    <xf numFmtId="0" fontId="15" fillId="11" borderId="111" applyNumberFormat="0" applyAlignment="0" applyProtection="0"/>
    <xf numFmtId="0" fontId="69"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1" fillId="26" borderId="113" applyNumberFormat="0" applyFon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69"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4" fillId="24"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4" fillId="24" borderId="111" applyNumberFormat="0" applyAlignment="0" applyProtection="0"/>
    <xf numFmtId="0" fontId="66" fillId="0" borderId="112" applyNumberFormat="0" applyFill="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66" fillId="0" borderId="112" applyNumberFormat="0" applyFill="0" applyAlignment="0" applyProtection="0"/>
    <xf numFmtId="0" fontId="14" fillId="24" borderId="111" applyNumberFormat="0" applyAlignment="0" applyProtection="0"/>
    <xf numFmtId="0" fontId="15" fillId="11" borderId="111" applyNumberFormat="0" applyAlignment="0" applyProtection="0"/>
    <xf numFmtId="0" fontId="14" fillId="24" borderId="111" applyNumberFormat="0" applyAlignment="0" applyProtection="0"/>
    <xf numFmtId="0" fontId="13" fillId="24" borderId="110" applyNumberForma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4" fillId="24"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69" fillId="24" borderId="110" applyNumberForma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69"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15" fillId="11" borderId="111" applyNumberFormat="0" applyAlignment="0" applyProtection="0"/>
    <xf numFmtId="0" fontId="14" fillId="24"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66" fillId="0" borderId="112" applyNumberFormat="0" applyFill="0" applyAlignment="0" applyProtection="0"/>
    <xf numFmtId="0" fontId="15" fillId="11" borderId="111" applyNumberFormat="0" applyAlignment="0" applyProtection="0"/>
    <xf numFmtId="0" fontId="14" fillId="24" borderId="111" applyNumberFormat="0" applyAlignment="0" applyProtection="0"/>
    <xf numFmtId="0" fontId="69" fillId="24" borderId="110" applyNumberFormat="0" applyAlignment="0" applyProtection="0"/>
    <xf numFmtId="0" fontId="13" fillId="24" borderId="110" applyNumberFormat="0" applyAlignment="0" applyProtection="0"/>
    <xf numFmtId="0" fontId="16" fillId="0" borderId="112" applyNumberFormat="0" applyFill="0" applyAlignment="0" applyProtection="0"/>
    <xf numFmtId="0" fontId="15" fillId="11"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1"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70"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3" fillId="24" borderId="110"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3" fillId="24" borderId="110" applyNumberFormat="0" applyAlignment="0" applyProtection="0"/>
    <xf numFmtId="0" fontId="14" fillId="24" borderId="111" applyNumberForma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69"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71"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3" fillId="24" borderId="110" applyNumberFormat="0" applyAlignment="0" applyProtection="0"/>
    <xf numFmtId="0" fontId="15" fillId="11" borderId="111" applyNumberFormat="0" applyAlignment="0" applyProtection="0"/>
    <xf numFmtId="0" fontId="16" fillId="0" borderId="112" applyNumberFormat="0" applyFill="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6" fillId="0" borderId="112" applyNumberFormat="0" applyFill="0" applyAlignment="0" applyProtection="0"/>
    <xf numFmtId="0" fontId="14" fillId="24"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4" fillId="24"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3" fillId="24" borderId="110"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5" fillId="11" borderId="111" applyNumberFormat="0" applyAlignment="0" applyProtection="0"/>
    <xf numFmtId="0" fontId="11"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4" fillId="24" borderId="111" applyNumberFormat="0" applyAlignment="0" applyProtection="0"/>
    <xf numFmtId="0" fontId="16" fillId="0" borderId="112" applyNumberFormat="0" applyFill="0" applyAlignment="0" applyProtection="0"/>
    <xf numFmtId="0" fontId="14" fillId="24"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5" fillId="11"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70" fillId="24" borderId="111" applyNumberFormat="0" applyAlignment="0" applyProtection="0"/>
    <xf numFmtId="0" fontId="66" fillId="0" borderId="112" applyNumberFormat="0" applyFill="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71" fillId="11" borderId="111" applyNumberFormat="0" applyAlignment="0" applyProtection="0"/>
    <xf numFmtId="0" fontId="69" fillId="24" borderId="110" applyNumberFormat="0" applyAlignment="0" applyProtection="0"/>
    <xf numFmtId="0" fontId="9"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3" fillId="24" borderId="110" applyNumberForma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3" fillId="24" borderId="110" applyNumberFormat="0" applyAlignment="0" applyProtection="0"/>
    <xf numFmtId="0" fontId="1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6" fillId="0" borderId="112" applyNumberFormat="0" applyFill="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5" fillId="11" borderId="111" applyNumberFormat="0" applyAlignment="0" applyProtection="0"/>
    <xf numFmtId="0" fontId="14" fillId="24"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9"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69"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69"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3" fillId="24" borderId="110" applyNumberFormat="0" applyAlignment="0" applyProtection="0"/>
    <xf numFmtId="0" fontId="15" fillId="11" borderId="111" applyNumberFormat="0" applyAlignment="0" applyProtection="0"/>
    <xf numFmtId="0" fontId="14" fillId="24" borderId="111" applyNumberForma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69" fillId="24" borderId="110" applyNumberForma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70" fillId="24" borderId="111" applyNumberFormat="0" applyAlignment="0" applyProtection="0"/>
    <xf numFmtId="0" fontId="71" fillId="11" borderId="111" applyNumberFormat="0" applyAlignment="0" applyProtection="0"/>
    <xf numFmtId="0" fontId="66"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69"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11" borderId="111" applyNumberFormat="0" applyAlignment="0" applyProtection="0"/>
    <xf numFmtId="0" fontId="71"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6" fillId="0" borderId="112" applyNumberFormat="0" applyFill="0" applyAlignment="0" applyProtection="0"/>
    <xf numFmtId="0" fontId="6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6" fillId="0" borderId="112" applyNumberFormat="0" applyFill="0" applyAlignment="0" applyProtection="0"/>
    <xf numFmtId="0" fontId="71" fillId="11"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69"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70" fillId="24"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3" fillId="24" borderId="110"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6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1" fillId="11" borderId="111" applyNumberFormat="0" applyAlignment="0" applyProtection="0"/>
    <xf numFmtId="0" fontId="14"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6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71"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6"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66"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66" fillId="0" borderId="112" applyNumberFormat="0" applyFill="0" applyAlignment="0" applyProtection="0"/>
    <xf numFmtId="0" fontId="15" fillId="11" borderId="111" applyNumberFormat="0" applyAlignment="0" applyProtection="0"/>
    <xf numFmtId="0" fontId="69" fillId="24" borderId="110"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69"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1" fillId="11" borderId="111" applyNumberFormat="0" applyAlignment="0" applyProtection="0"/>
    <xf numFmtId="0" fontId="14"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6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71"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6"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70"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69" fillId="24" borderId="110" applyNumberFormat="0" applyAlignment="0" applyProtection="0"/>
    <xf numFmtId="0" fontId="15" fillId="11" borderId="141" applyNumberFormat="0" applyAlignment="0" applyProtection="0"/>
    <xf numFmtId="0" fontId="14" fillId="24" borderId="145" applyNumberFormat="0" applyAlignment="0" applyProtection="0"/>
    <xf numFmtId="0" fontId="14" fillId="24" borderId="145" applyNumberFormat="0" applyAlignment="0" applyProtection="0"/>
    <xf numFmtId="0" fontId="9" fillId="26" borderId="147" applyNumberFormat="0" applyFont="0" applyAlignment="0" applyProtection="0"/>
    <xf numFmtId="0" fontId="9" fillId="26" borderId="147" applyNumberFormat="0" applyFont="0" applyAlignment="0" applyProtection="0"/>
    <xf numFmtId="0" fontId="11" fillId="26" borderId="143"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1" fillId="26" borderId="124" applyNumberFormat="0" applyFont="0" applyAlignment="0" applyProtection="0"/>
    <xf numFmtId="0" fontId="14" fillId="24" borderId="126" applyNumberFormat="0" applyAlignment="0" applyProtection="0"/>
    <xf numFmtId="0" fontId="16" fillId="0" borderId="142"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4" fillId="24" borderId="145" applyNumberFormat="0" applyAlignment="0" applyProtection="0"/>
    <xf numFmtId="0" fontId="14" fillId="24" borderId="118" applyNumberFormat="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6" fillId="0" borderId="119" applyNumberFormat="0" applyFill="0" applyAlignment="0" applyProtection="0"/>
    <xf numFmtId="0" fontId="11" fillId="26" borderId="124" applyNumberFormat="0" applyFont="0" applyAlignment="0" applyProtection="0"/>
    <xf numFmtId="0" fontId="16" fillId="0" borderId="119" applyNumberFormat="0" applyFill="0" applyAlignment="0" applyProtection="0"/>
    <xf numFmtId="0" fontId="9" fillId="26" borderId="124" applyNumberFormat="0" applyFont="0" applyAlignment="0" applyProtection="0"/>
    <xf numFmtId="0" fontId="11" fillId="26" borderId="143" applyNumberFormat="0" applyFont="0" applyAlignment="0" applyProtection="0"/>
    <xf numFmtId="0" fontId="14" fillId="24" borderId="145"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4" fillId="24" borderId="145" applyNumberFormat="0" applyAlignment="0" applyProtection="0"/>
    <xf numFmtId="0" fontId="13" fillId="24" borderId="117" applyNumberFormat="0" applyAlignment="0" applyProtection="0"/>
    <xf numFmtId="0" fontId="14" fillId="24" borderId="118" applyNumberFormat="0" applyAlignment="0" applyProtection="0"/>
    <xf numFmtId="0" fontId="9" fillId="26" borderId="120" applyNumberFormat="0" applyFont="0" applyAlignment="0" applyProtection="0"/>
    <xf numFmtId="0" fontId="13" fillId="24" borderId="125" applyNumberFormat="0" applyAlignment="0" applyProtection="0"/>
    <xf numFmtId="0" fontId="69"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69" fillId="24" borderId="125" applyNumberFormat="0" applyAlignment="0" applyProtection="0"/>
    <xf numFmtId="0" fontId="14" fillId="24" borderId="126" applyNumberFormat="0" applyAlignment="0" applyProtection="0"/>
    <xf numFmtId="0" fontId="15" fillId="11" borderId="126" applyNumberFormat="0" applyAlignment="0" applyProtection="0"/>
    <xf numFmtId="0" fontId="15" fillId="11" borderId="118" applyNumberFormat="0" applyAlignment="0" applyProtection="0"/>
    <xf numFmtId="0" fontId="14" fillId="24" borderId="118" applyNumberFormat="0" applyAlignment="0" applyProtection="0"/>
    <xf numFmtId="0" fontId="16" fillId="0" borderId="127"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16" fillId="0" borderId="119" applyNumberFormat="0" applyFill="0" applyAlignment="0" applyProtection="0"/>
    <xf numFmtId="0" fontId="14" fillId="24" borderId="118" applyNumberFormat="0" applyAlignment="0" applyProtection="0"/>
    <xf numFmtId="0" fontId="16" fillId="0" borderId="119" applyNumberFormat="0" applyFill="0" applyAlignment="0" applyProtection="0"/>
    <xf numFmtId="0" fontId="13" fillId="24" borderId="117" applyNumberFormat="0" applyAlignment="0" applyProtection="0"/>
    <xf numFmtId="0" fontId="11" fillId="26" borderId="147" applyNumberFormat="0" applyFont="0" applyAlignment="0" applyProtection="0"/>
    <xf numFmtId="0" fontId="9" fillId="26" borderId="151" applyNumberFormat="0" applyFont="0" applyAlignment="0" applyProtection="0"/>
    <xf numFmtId="0" fontId="15" fillId="11" borderId="126" applyNumberFormat="0" applyAlignment="0" applyProtection="0"/>
    <xf numFmtId="0" fontId="9" fillId="26" borderId="124" applyNumberFormat="0" applyFont="0" applyAlignment="0" applyProtection="0"/>
    <xf numFmtId="0" fontId="14" fillId="24" borderId="126" applyNumberFormat="0" applyAlignment="0" applyProtection="0"/>
    <xf numFmtId="0" fontId="11" fillId="26" borderId="124" applyNumberFormat="0" applyFont="0" applyAlignment="0" applyProtection="0"/>
    <xf numFmtId="0" fontId="70" fillId="24" borderId="126" applyNumberFormat="0" applyAlignment="0" applyProtection="0"/>
    <xf numFmtId="0" fontId="11" fillId="26" borderId="124" applyNumberFormat="0" applyFont="0" applyAlignment="0" applyProtection="0"/>
    <xf numFmtId="0" fontId="16" fillId="0" borderId="108" applyNumberFormat="0" applyFill="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66" fillId="0" borderId="108" applyNumberFormat="0" applyFill="0" applyAlignment="0" applyProtection="0"/>
    <xf numFmtId="0" fontId="6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71" fillId="11" borderId="107" applyNumberFormat="0" applyAlignment="0" applyProtection="0"/>
    <xf numFmtId="0" fontId="71"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70" fillId="24" borderId="107" applyNumberFormat="0" applyAlignment="0" applyProtection="0"/>
    <xf numFmtId="0" fontId="70"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69" fillId="24" borderId="106" applyNumberFormat="0" applyAlignment="0" applyProtection="0"/>
    <xf numFmtId="0" fontId="69"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4" fillId="24" borderId="126" applyNumberFormat="0" applyAlignment="0" applyProtection="0"/>
    <xf numFmtId="0" fontId="11" fillId="26" borderId="124" applyNumberFormat="0" applyFon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69" fillId="24" borderId="106" applyNumberFormat="0" applyAlignment="0" applyProtection="0"/>
    <xf numFmtId="0" fontId="69"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70" fillId="24" borderId="107" applyNumberFormat="0" applyAlignment="0" applyProtection="0"/>
    <xf numFmtId="0" fontId="70"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71" fillId="11" borderId="107" applyNumberFormat="0" applyAlignment="0" applyProtection="0"/>
    <xf numFmtId="0" fontId="71" fillId="11" borderId="107" applyNumberFormat="0" applyAlignment="0" applyProtection="0"/>
    <xf numFmtId="0" fontId="16" fillId="0" borderId="108" applyNumberFormat="0" applyFill="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66" fillId="0" borderId="108" applyNumberFormat="0" applyFill="0" applyAlignment="0" applyProtection="0"/>
    <xf numFmtId="0" fontId="6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13" fillId="24" borderId="106" applyNumberFormat="0" applyAlignment="0" applyProtection="0"/>
    <xf numFmtId="0" fontId="14" fillId="24" borderId="107" applyNumberFormat="0" applyAlignment="0" applyProtection="0"/>
    <xf numFmtId="0" fontId="15" fillId="11" borderId="107" applyNumberFormat="0" applyAlignment="0" applyProtection="0"/>
    <xf numFmtId="0" fontId="16" fillId="0" borderId="108" applyNumberFormat="0" applyFill="0" applyAlignment="0" applyProtection="0"/>
    <xf numFmtId="0" fontId="16" fillId="0" borderId="108" applyNumberFormat="0" applyFill="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66" fillId="0" borderId="108" applyNumberFormat="0" applyFill="0" applyAlignment="0" applyProtection="0"/>
    <xf numFmtId="0" fontId="6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71" fillId="11" borderId="107" applyNumberFormat="0" applyAlignment="0" applyProtection="0"/>
    <xf numFmtId="0" fontId="71"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70" fillId="24" borderId="107" applyNumberFormat="0" applyAlignment="0" applyProtection="0"/>
    <xf numFmtId="0" fontId="70"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69" fillId="24" borderId="106"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70" fillId="24" borderId="107" applyNumberFormat="0" applyAlignment="0" applyProtection="0"/>
    <xf numFmtId="0" fontId="70"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71" fillId="11" borderId="107" applyNumberFormat="0" applyAlignment="0" applyProtection="0"/>
    <xf numFmtId="0" fontId="71" fillId="11" borderId="107" applyNumberFormat="0" applyAlignment="0" applyProtection="0"/>
    <xf numFmtId="0" fontId="16" fillId="0" borderId="108" applyNumberFormat="0" applyFill="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66" fillId="0" borderId="108" applyNumberFormat="0" applyFill="0" applyAlignment="0" applyProtection="0"/>
    <xf numFmtId="0" fontId="6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4" fillId="24" borderId="118" applyNumberFormat="0" applyAlignment="0" applyProtection="0"/>
    <xf numFmtId="0" fontId="13" fillId="24" borderId="117" applyNumberFormat="0" applyAlignment="0" applyProtection="0"/>
    <xf numFmtId="0" fontId="14" fillId="24" borderId="118" applyNumberForma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1"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5" fillId="11" borderId="141" applyNumberFormat="0" applyAlignment="0" applyProtection="0"/>
    <xf numFmtId="0" fontId="16" fillId="0" borderId="142" applyNumberFormat="0" applyFill="0" applyAlignment="0" applyProtection="0"/>
    <xf numFmtId="0" fontId="15" fillId="11" borderId="141" applyNumberForma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69"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1" fillId="26" borderId="120" applyNumberFormat="0" applyFont="0" applyAlignment="0" applyProtection="0"/>
    <xf numFmtId="0" fontId="70" fillId="24"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4" fillId="24" borderId="118" applyNumberForma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3" fillId="24" borderId="117"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71" fillId="11" borderId="118" applyNumberFormat="0" applyAlignment="0" applyProtection="0"/>
    <xf numFmtId="0" fontId="14" fillId="24"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15"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3" fillId="24" borderId="117"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5" fillId="11" borderId="118" applyNumberFormat="0" applyAlignment="0" applyProtection="0"/>
    <xf numFmtId="0" fontId="15" fillId="11"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3" fillId="24" borderId="117" applyNumberFormat="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5" fillId="11" borderId="118" applyNumberFormat="0" applyAlignment="0" applyProtection="0"/>
    <xf numFmtId="0" fontId="13" fillId="24" borderId="117" applyNumberFormat="0" applyAlignment="0" applyProtection="0"/>
    <xf numFmtId="0" fontId="15" fillId="11" borderId="118"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4" fillId="24" borderId="118" applyNumberFormat="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3" fillId="24" borderId="117" applyNumberFormat="0" applyAlignment="0" applyProtection="0"/>
    <xf numFmtId="0" fontId="15"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5" fillId="11"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5" fillId="11" borderId="118" applyNumberFormat="0" applyAlignment="0" applyProtection="0"/>
    <xf numFmtId="0" fontId="14" fillId="24" borderId="118" applyNumberFormat="0" applyAlignment="0" applyProtection="0"/>
    <xf numFmtId="0" fontId="13" fillId="24" borderId="117"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6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15" fillId="11" borderId="118" applyNumberFormat="0" applyAlignment="0" applyProtection="0"/>
    <xf numFmtId="0" fontId="14" fillId="24"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0"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4" fillId="24" borderId="118" applyNumberFormat="0" applyAlignment="0" applyProtection="0"/>
    <xf numFmtId="0" fontId="9"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3" fillId="24" borderId="117" applyNumberFormat="0" applyAlignment="0" applyProtection="0"/>
    <xf numFmtId="0" fontId="14" fillId="24" borderId="118" applyNumberForma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1"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3" fillId="24" borderId="117" applyNumberFormat="0" applyAlignment="0" applyProtection="0"/>
    <xf numFmtId="0" fontId="14" fillId="24"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71" fillId="11" borderId="118" applyNumberFormat="0" applyAlignment="0" applyProtection="0"/>
    <xf numFmtId="0" fontId="15" fillId="11" borderId="118" applyNumberForma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4" fillId="24" borderId="118" applyNumberForma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5" fillId="11"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15" fillId="11"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1" fillId="26" borderId="120" applyNumberFormat="0" applyFon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69"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5" fillId="11"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5" fillId="11" borderId="118" applyNumberFormat="0" applyAlignment="0" applyProtection="0"/>
    <xf numFmtId="0" fontId="14" fillId="24"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3" fillId="24" borderId="117" applyNumberFormat="0" applyAlignment="0" applyProtection="0"/>
    <xf numFmtId="0" fontId="14" fillId="24" borderId="118" applyNumberFormat="0" applyAlignment="0" applyProtection="0"/>
    <xf numFmtId="0" fontId="11" fillId="26" borderId="120" applyNumberFormat="0" applyFont="0" applyAlignment="0" applyProtection="0"/>
    <xf numFmtId="0" fontId="15" fillId="11" borderId="118" applyNumberFormat="0" applyAlignment="0" applyProtection="0"/>
    <xf numFmtId="0" fontId="13" fillId="24" borderId="117" applyNumberForma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4" fillId="24"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70" fillId="24"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6" fillId="0" borderId="119" applyNumberFormat="0" applyFill="0" applyAlignment="0" applyProtection="0"/>
    <xf numFmtId="0" fontId="13" fillId="24" borderId="117" applyNumberForma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3" fillId="24" borderId="117" applyNumberFormat="0" applyAlignment="0" applyProtection="0"/>
    <xf numFmtId="0" fontId="14" fillId="24" borderId="118" applyNumberFormat="0" applyAlignment="0" applyProtection="0"/>
    <xf numFmtId="0" fontId="11" fillId="26" borderId="120" applyNumberFormat="0" applyFon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69"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5" fillId="11" borderId="118" applyNumberFormat="0" applyAlignment="0" applyProtection="0"/>
    <xf numFmtId="0" fontId="14" fillId="24"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4" fillId="24" borderId="118" applyNumberFormat="0" applyAlignment="0" applyProtection="0"/>
    <xf numFmtId="0" fontId="15" fillId="11"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5" fillId="11"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3" fillId="24" borderId="117" applyNumberFormat="0" applyAlignment="0" applyProtection="0"/>
    <xf numFmtId="0" fontId="16" fillId="0" borderId="119" applyNumberFormat="0" applyFill="0" applyAlignment="0" applyProtection="0"/>
    <xf numFmtId="0" fontId="14" fillId="24"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4" fillId="24" borderId="118" applyNumberFormat="0" applyAlignment="0" applyProtection="0"/>
    <xf numFmtId="0" fontId="15" fillId="11" borderId="118" applyNumberFormat="0" applyAlignment="0" applyProtection="0"/>
    <xf numFmtId="0" fontId="71" fillId="11" borderId="118" applyNumberFormat="0" applyAlignment="0" applyProtection="0"/>
    <xf numFmtId="0" fontId="13" fillId="24" borderId="117"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69" fillId="24" borderId="117" applyNumberFormat="0" applyAlignment="0" applyProtection="0"/>
    <xf numFmtId="0" fontId="13" fillId="24" borderId="117" applyNumberFormat="0" applyAlignment="0" applyProtection="0"/>
    <xf numFmtId="0" fontId="15" fillId="11" borderId="118" applyNumberFormat="0" applyAlignment="0" applyProtection="0"/>
    <xf numFmtId="0" fontId="69"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1" fillId="26" borderId="120" applyNumberFormat="0" applyFon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69"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4" fillId="24"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4" fillId="24" borderId="118" applyNumberFormat="0" applyAlignment="0" applyProtection="0"/>
    <xf numFmtId="0" fontId="66" fillId="0" borderId="119" applyNumberFormat="0" applyFill="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66" fillId="0" borderId="119" applyNumberFormat="0" applyFill="0" applyAlignment="0" applyProtection="0"/>
    <xf numFmtId="0" fontId="14" fillId="24" borderId="118" applyNumberFormat="0" applyAlignment="0" applyProtection="0"/>
    <xf numFmtId="0" fontId="15" fillId="11" borderId="118" applyNumberFormat="0" applyAlignment="0" applyProtection="0"/>
    <xf numFmtId="0" fontId="14" fillId="24" borderId="118" applyNumberFormat="0" applyAlignment="0" applyProtection="0"/>
    <xf numFmtId="0" fontId="13" fillId="24" borderId="117" applyNumberForma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4" fillId="24"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69" fillId="24" borderId="117" applyNumberForma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69"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15" fillId="11" borderId="118" applyNumberFormat="0" applyAlignment="0" applyProtection="0"/>
    <xf numFmtId="0" fontId="14" fillId="24"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66" fillId="0" borderId="119" applyNumberFormat="0" applyFill="0" applyAlignment="0" applyProtection="0"/>
    <xf numFmtId="0" fontId="15" fillId="11" borderId="118" applyNumberFormat="0" applyAlignment="0" applyProtection="0"/>
    <xf numFmtId="0" fontId="14" fillId="24" borderId="118" applyNumberFormat="0" applyAlignment="0" applyProtection="0"/>
    <xf numFmtId="0" fontId="69" fillId="24" borderId="117" applyNumberFormat="0" applyAlignment="0" applyProtection="0"/>
    <xf numFmtId="0" fontId="13" fillId="24" borderId="117" applyNumberFormat="0" applyAlignment="0" applyProtection="0"/>
    <xf numFmtId="0" fontId="16" fillId="0" borderId="119" applyNumberFormat="0" applyFill="0" applyAlignment="0" applyProtection="0"/>
    <xf numFmtId="0" fontId="15" fillId="11"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1"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70"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3" fillId="24" borderId="117"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3" fillId="24" borderId="117" applyNumberFormat="0" applyAlignment="0" applyProtection="0"/>
    <xf numFmtId="0" fontId="14" fillId="24" borderId="118" applyNumberForma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69"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71"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3" fillId="24" borderId="117" applyNumberFormat="0" applyAlignment="0" applyProtection="0"/>
    <xf numFmtId="0" fontId="15" fillId="11" borderId="118" applyNumberFormat="0" applyAlignment="0" applyProtection="0"/>
    <xf numFmtId="0" fontId="16" fillId="0" borderId="119" applyNumberFormat="0" applyFill="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6" fillId="0" borderId="119" applyNumberFormat="0" applyFill="0" applyAlignment="0" applyProtection="0"/>
    <xf numFmtId="0" fontId="14" fillId="24"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4" fillId="24"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3" fillId="24" borderId="117"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5" fillId="11" borderId="118" applyNumberFormat="0" applyAlignment="0" applyProtection="0"/>
    <xf numFmtId="0" fontId="11"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4" fillId="24" borderId="118" applyNumberFormat="0" applyAlignment="0" applyProtection="0"/>
    <xf numFmtId="0" fontId="16" fillId="0" borderId="119" applyNumberFormat="0" applyFill="0" applyAlignment="0" applyProtection="0"/>
    <xf numFmtId="0" fontId="14" fillId="24"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5" fillId="11"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70" fillId="24" borderId="118" applyNumberFormat="0" applyAlignment="0" applyProtection="0"/>
    <xf numFmtId="0" fontId="66" fillId="0" borderId="119" applyNumberFormat="0" applyFill="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71" fillId="11" borderId="118" applyNumberFormat="0" applyAlignment="0" applyProtection="0"/>
    <xf numFmtId="0" fontId="69" fillId="24" borderId="117" applyNumberFormat="0" applyAlignment="0" applyProtection="0"/>
    <xf numFmtId="0" fontId="9"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3" fillId="24" borderId="117" applyNumberForma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3" fillId="24" borderId="117" applyNumberFormat="0" applyAlignment="0" applyProtection="0"/>
    <xf numFmtId="0" fontId="1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6" fillId="0" borderId="119" applyNumberFormat="0" applyFill="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5" fillId="11" borderId="118" applyNumberFormat="0" applyAlignment="0" applyProtection="0"/>
    <xf numFmtId="0" fontId="14" fillId="24"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9"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69"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69"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3" fillId="24" borderId="117" applyNumberFormat="0" applyAlignment="0" applyProtection="0"/>
    <xf numFmtId="0" fontId="15" fillId="11" borderId="118" applyNumberFormat="0" applyAlignment="0" applyProtection="0"/>
    <xf numFmtId="0" fontId="14" fillId="24" borderId="118" applyNumberForma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69" fillId="24" borderId="117" applyNumberForma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70" fillId="24" borderId="118" applyNumberFormat="0" applyAlignment="0" applyProtection="0"/>
    <xf numFmtId="0" fontId="71" fillId="11" borderId="118" applyNumberFormat="0" applyAlignment="0" applyProtection="0"/>
    <xf numFmtId="0" fontId="66"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69"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11" borderId="118" applyNumberFormat="0" applyAlignment="0" applyProtection="0"/>
    <xf numFmtId="0" fontId="71"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6" fillId="0" borderId="119" applyNumberFormat="0" applyFill="0" applyAlignment="0" applyProtection="0"/>
    <xf numFmtId="0" fontId="6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6" fillId="0" borderId="119" applyNumberFormat="0" applyFill="0" applyAlignment="0" applyProtection="0"/>
    <xf numFmtId="0" fontId="71" fillId="11"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69"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70" fillId="24"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3" fillId="24" borderId="117"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6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1" fillId="11" borderId="118" applyNumberFormat="0" applyAlignment="0" applyProtection="0"/>
    <xf numFmtId="0" fontId="14"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6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71"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6"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66"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66" fillId="0" borderId="119" applyNumberFormat="0" applyFill="0" applyAlignment="0" applyProtection="0"/>
    <xf numFmtId="0" fontId="15" fillId="11" borderId="118" applyNumberFormat="0" applyAlignment="0" applyProtection="0"/>
    <xf numFmtId="0" fontId="69" fillId="24" borderId="117"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69"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1" fillId="11" borderId="118" applyNumberFormat="0" applyAlignment="0" applyProtection="0"/>
    <xf numFmtId="0" fontId="14"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6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71"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6"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70"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69" fillId="24" borderId="117" applyNumberForma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47"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41" applyNumberFormat="0" applyAlignment="0" applyProtection="0"/>
    <xf numFmtId="0" fontId="15" fillId="11" borderId="141" applyNumberFormat="0" applyAlignment="0" applyProtection="0"/>
    <xf numFmtId="0" fontId="14" fillId="24" borderId="129" applyNumberFormat="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9" fillId="26" borderId="124" applyNumberFormat="0" applyFont="0" applyAlignment="0" applyProtection="0"/>
    <xf numFmtId="0" fontId="16" fillId="0" borderId="130" applyNumberFormat="0" applyFill="0" applyAlignment="0" applyProtection="0"/>
    <xf numFmtId="0" fontId="11" fillId="26" borderId="143" applyNumberFormat="0" applyFont="0" applyAlignment="0" applyProtection="0"/>
    <xf numFmtId="0" fontId="16" fillId="0" borderId="130" applyNumberFormat="0" applyFill="0" applyAlignment="0" applyProtection="0"/>
    <xf numFmtId="0" fontId="13" fillId="24" borderId="140" applyNumberFormat="0" applyAlignment="0" applyProtection="0"/>
    <xf numFmtId="0" fontId="11" fillId="26" borderId="143" applyNumberFormat="0" applyFont="0" applyAlignment="0" applyProtection="0"/>
    <xf numFmtId="0" fontId="13" fillId="24" borderId="148" applyNumberFormat="0" applyAlignment="0" applyProtection="0"/>
    <xf numFmtId="0" fontId="9" fillId="26" borderId="143" applyNumberFormat="0" applyFon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1" fillId="26" borderId="143" applyNumberFormat="0" applyFont="0" applyAlignment="0" applyProtection="0"/>
    <xf numFmtId="0" fontId="13" fillId="24" borderId="128"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46" applyNumberFormat="0" applyFill="0" applyAlignment="0" applyProtection="0"/>
    <xf numFmtId="0" fontId="9" fillId="26" borderId="143" applyNumberFormat="0" applyFont="0" applyAlignment="0" applyProtection="0"/>
    <xf numFmtId="0" fontId="16" fillId="0" borderId="146" applyNumberFormat="0" applyFill="0" applyAlignment="0" applyProtection="0"/>
    <xf numFmtId="0" fontId="11" fillId="26" borderId="143" applyNumberFormat="0" applyFont="0" applyAlignment="0" applyProtection="0"/>
    <xf numFmtId="0" fontId="9" fillId="26" borderId="143" applyNumberFormat="0" applyFont="0" applyAlignment="0" applyProtection="0"/>
    <xf numFmtId="0" fontId="16" fillId="0" borderId="142" applyNumberFormat="0" applyFill="0" applyAlignment="0" applyProtection="0"/>
    <xf numFmtId="0" fontId="15" fillId="11" borderId="129" applyNumberFormat="0" applyAlignment="0" applyProtection="0"/>
    <xf numFmtId="0" fontId="14" fillId="24" borderId="129" applyNumberFormat="0" applyAlignment="0" applyProtection="0"/>
    <xf numFmtId="0" fontId="15" fillId="11" borderId="141"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16" fillId="0" borderId="130" applyNumberFormat="0" applyFill="0" applyAlignment="0" applyProtection="0"/>
    <xf numFmtId="0" fontId="14" fillId="24" borderId="129" applyNumberFormat="0" applyAlignment="0" applyProtection="0"/>
    <xf numFmtId="0" fontId="16" fillId="0" borderId="130" applyNumberFormat="0" applyFill="0" applyAlignment="0" applyProtection="0"/>
    <xf numFmtId="0" fontId="13" fillId="24" borderId="128"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16" fillId="0" borderId="150" applyNumberFormat="0" applyFill="0" applyAlignment="0" applyProtection="0"/>
    <xf numFmtId="0" fontId="13" fillId="24" borderId="140" applyNumberFormat="0" applyAlignment="0" applyProtection="0"/>
    <xf numFmtId="0" fontId="14" fillId="24" borderId="149" applyNumberFormat="0" applyAlignment="0" applyProtection="0"/>
    <xf numFmtId="0" fontId="15" fillId="11" borderId="145" applyNumberFormat="0" applyAlignment="0" applyProtection="0"/>
    <xf numFmtId="0" fontId="16" fillId="0" borderId="127" applyNumberFormat="0" applyFill="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66" fillId="0" borderId="127" applyNumberFormat="0" applyFill="0" applyAlignment="0" applyProtection="0"/>
    <xf numFmtId="0" fontId="6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71" fillId="11" borderId="126" applyNumberFormat="0" applyAlignment="0" applyProtection="0"/>
    <xf numFmtId="0" fontId="71"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70" fillId="24" borderId="126" applyNumberFormat="0" applyAlignment="0" applyProtection="0"/>
    <xf numFmtId="0" fontId="70"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69" fillId="24" borderId="125" applyNumberFormat="0" applyAlignment="0" applyProtection="0"/>
    <xf numFmtId="0" fontId="69"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69" fillId="24" borderId="125" applyNumberFormat="0" applyAlignment="0" applyProtection="0"/>
    <xf numFmtId="0" fontId="69"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70" fillId="24" borderId="126" applyNumberFormat="0" applyAlignment="0" applyProtection="0"/>
    <xf numFmtId="0" fontId="70"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71" fillId="11" borderId="126" applyNumberFormat="0" applyAlignment="0" applyProtection="0"/>
    <xf numFmtId="0" fontId="71" fillId="11" borderId="126" applyNumberFormat="0" applyAlignment="0" applyProtection="0"/>
    <xf numFmtId="0" fontId="16" fillId="0" borderId="127" applyNumberFormat="0" applyFill="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66" fillId="0" borderId="127" applyNumberFormat="0" applyFill="0" applyAlignment="0" applyProtection="0"/>
    <xf numFmtId="0" fontId="6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13" fillId="24" borderId="125" applyNumberFormat="0" applyAlignment="0" applyProtection="0"/>
    <xf numFmtId="0" fontId="14" fillId="24" borderId="126" applyNumberFormat="0" applyAlignment="0" applyProtection="0"/>
    <xf numFmtId="0" fontId="15" fillId="11" borderId="126" applyNumberFormat="0" applyAlignment="0" applyProtection="0"/>
    <xf numFmtId="0" fontId="16" fillId="0" borderId="127" applyNumberFormat="0" applyFill="0" applyAlignment="0" applyProtection="0"/>
    <xf numFmtId="0" fontId="16" fillId="0" borderId="127" applyNumberFormat="0" applyFill="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66" fillId="0" borderId="127" applyNumberFormat="0" applyFill="0" applyAlignment="0" applyProtection="0"/>
    <xf numFmtId="0" fontId="6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71" fillId="11" borderId="126" applyNumberFormat="0" applyAlignment="0" applyProtection="0"/>
    <xf numFmtId="0" fontId="71"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70" fillId="24" borderId="126" applyNumberFormat="0" applyAlignment="0" applyProtection="0"/>
    <xf numFmtId="0" fontId="70"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69" fillId="24" borderId="125"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70" fillId="24" borderId="126" applyNumberFormat="0" applyAlignment="0" applyProtection="0"/>
    <xf numFmtId="0" fontId="70"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71" fillId="11" borderId="126" applyNumberFormat="0" applyAlignment="0" applyProtection="0"/>
    <xf numFmtId="0" fontId="71" fillId="11" borderId="126" applyNumberFormat="0" applyAlignment="0" applyProtection="0"/>
    <xf numFmtId="0" fontId="16" fillId="0" borderId="127" applyNumberFormat="0" applyFill="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66" fillId="0" borderId="127" applyNumberFormat="0" applyFill="0" applyAlignment="0" applyProtection="0"/>
    <xf numFmtId="0" fontId="6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4" fillId="24" borderId="129" applyNumberFormat="0" applyAlignment="0" applyProtection="0"/>
    <xf numFmtId="0" fontId="13" fillId="24" borderId="128" applyNumberFormat="0" applyAlignment="0" applyProtection="0"/>
    <xf numFmtId="0" fontId="14" fillId="24" borderId="129" applyNumberForma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1"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6" fillId="0" borderId="142" applyNumberFormat="0" applyFill="0" applyAlignment="0" applyProtection="0"/>
    <xf numFmtId="0" fontId="11" fillId="26" borderId="143" applyNumberFormat="0" applyFont="0" applyAlignment="0" applyProtection="0"/>
    <xf numFmtId="0" fontId="14" fillId="24" borderId="141" applyNumberForma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69"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1" fillId="26" borderId="131" applyNumberFormat="0" applyFont="0" applyAlignment="0" applyProtection="0"/>
    <xf numFmtId="0" fontId="70" fillId="24"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4" fillId="24" borderId="129" applyNumberForma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3" fillId="24" borderId="128"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71" fillId="11" borderId="129" applyNumberFormat="0" applyAlignment="0" applyProtection="0"/>
    <xf numFmtId="0" fontId="14" fillId="24"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15"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3" fillId="24" borderId="128"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5" fillId="11" borderId="129" applyNumberFormat="0" applyAlignment="0" applyProtection="0"/>
    <xf numFmtId="0" fontId="15" fillId="11"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3" fillId="24" borderId="128" applyNumberFormat="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5" fillId="11" borderId="129" applyNumberFormat="0" applyAlignment="0" applyProtection="0"/>
    <xf numFmtId="0" fontId="13" fillId="24" borderId="128" applyNumberFormat="0" applyAlignment="0" applyProtection="0"/>
    <xf numFmtId="0" fontId="15" fillId="11" borderId="129"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4" fillId="24" borderId="129" applyNumberFormat="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3" fillId="24" borderId="128" applyNumberFormat="0" applyAlignment="0" applyProtection="0"/>
    <xf numFmtId="0" fontId="15"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5" fillId="11"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5" fillId="11" borderId="129" applyNumberFormat="0" applyAlignment="0" applyProtection="0"/>
    <xf numFmtId="0" fontId="14" fillId="24" borderId="129" applyNumberFormat="0" applyAlignment="0" applyProtection="0"/>
    <xf numFmtId="0" fontId="13" fillId="24" borderId="128"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6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15" fillId="11" borderId="129" applyNumberFormat="0" applyAlignment="0" applyProtection="0"/>
    <xf numFmtId="0" fontId="14" fillId="24"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0"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4" fillId="24" borderId="129" applyNumberFormat="0" applyAlignment="0" applyProtection="0"/>
    <xf numFmtId="0" fontId="9"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3" fillId="24" borderId="128" applyNumberFormat="0" applyAlignment="0" applyProtection="0"/>
    <xf numFmtId="0" fontId="14" fillId="24" borderId="129" applyNumberForma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1"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3" fillId="24" borderId="128" applyNumberFormat="0" applyAlignment="0" applyProtection="0"/>
    <xf numFmtId="0" fontId="14" fillId="24"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71" fillId="11" borderId="129" applyNumberFormat="0" applyAlignment="0" applyProtection="0"/>
    <xf numFmtId="0" fontId="15" fillId="11" borderId="129" applyNumberForma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4" fillId="24" borderId="129" applyNumberForma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5" fillId="11"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15" fillId="11"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1" fillId="26" borderId="131" applyNumberFormat="0" applyFon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69"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5" fillId="11"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5" fillId="11" borderId="129" applyNumberFormat="0" applyAlignment="0" applyProtection="0"/>
    <xf numFmtId="0" fontId="14" fillId="24"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3" fillId="24" borderId="128" applyNumberFormat="0" applyAlignment="0" applyProtection="0"/>
    <xf numFmtId="0" fontId="14" fillId="24" borderId="129" applyNumberFormat="0" applyAlignment="0" applyProtection="0"/>
    <xf numFmtId="0" fontId="11" fillId="26" borderId="131" applyNumberFormat="0" applyFont="0" applyAlignment="0" applyProtection="0"/>
    <xf numFmtId="0" fontId="15" fillId="11" borderId="129" applyNumberFormat="0" applyAlignment="0" applyProtection="0"/>
    <xf numFmtId="0" fontId="13" fillId="24" borderId="128" applyNumberForma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4" fillId="24"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70" fillId="24"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6" fillId="0" borderId="130" applyNumberFormat="0" applyFill="0" applyAlignment="0" applyProtection="0"/>
    <xf numFmtId="0" fontId="13" fillId="24" borderId="128" applyNumberForma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3" fillId="24" borderId="128" applyNumberFormat="0" applyAlignment="0" applyProtection="0"/>
    <xf numFmtId="0" fontId="14" fillId="24" borderId="129" applyNumberFormat="0" applyAlignment="0" applyProtection="0"/>
    <xf numFmtId="0" fontId="11" fillId="26" borderId="131" applyNumberFormat="0" applyFon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69"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5" fillId="11" borderId="129" applyNumberFormat="0" applyAlignment="0" applyProtection="0"/>
    <xf numFmtId="0" fontId="14" fillId="24"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4" fillId="24" borderId="129" applyNumberFormat="0" applyAlignment="0" applyProtection="0"/>
    <xf numFmtId="0" fontId="15" fillId="11"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5" fillId="11"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3" fillId="24" borderId="128" applyNumberFormat="0" applyAlignment="0" applyProtection="0"/>
    <xf numFmtId="0" fontId="16" fillId="0" borderId="130" applyNumberFormat="0" applyFill="0" applyAlignment="0" applyProtection="0"/>
    <xf numFmtId="0" fontId="14" fillId="24"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4" fillId="24" borderId="129" applyNumberFormat="0" applyAlignment="0" applyProtection="0"/>
    <xf numFmtId="0" fontId="15" fillId="11" borderId="129" applyNumberFormat="0" applyAlignment="0" applyProtection="0"/>
    <xf numFmtId="0" fontId="71" fillId="11" borderId="129" applyNumberFormat="0" applyAlignment="0" applyProtection="0"/>
    <xf numFmtId="0" fontId="13" fillId="24" borderId="128"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69" fillId="24" borderId="128" applyNumberFormat="0" applyAlignment="0" applyProtection="0"/>
    <xf numFmtId="0" fontId="13" fillId="24" borderId="128" applyNumberFormat="0" applyAlignment="0" applyProtection="0"/>
    <xf numFmtId="0" fontId="15" fillId="11" borderId="129" applyNumberFormat="0" applyAlignment="0" applyProtection="0"/>
    <xf numFmtId="0" fontId="69"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1" fillId="26" borderId="131" applyNumberFormat="0" applyFon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69"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4" fillId="24"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4" fillId="24" borderId="129" applyNumberFormat="0" applyAlignment="0" applyProtection="0"/>
    <xf numFmtId="0" fontId="66" fillId="0" borderId="130" applyNumberFormat="0" applyFill="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66" fillId="0" borderId="130" applyNumberFormat="0" applyFill="0" applyAlignment="0" applyProtection="0"/>
    <xf numFmtId="0" fontId="14" fillId="24" borderId="129" applyNumberFormat="0" applyAlignment="0" applyProtection="0"/>
    <xf numFmtId="0" fontId="15" fillId="11" borderId="129" applyNumberFormat="0" applyAlignment="0" applyProtection="0"/>
    <xf numFmtId="0" fontId="14" fillId="24" borderId="129" applyNumberFormat="0" applyAlignment="0" applyProtection="0"/>
    <xf numFmtId="0" fontId="13" fillId="24" borderId="128" applyNumberForma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4" fillId="24"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69" fillId="24" borderId="128" applyNumberForma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69"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15" fillId="11" borderId="129" applyNumberFormat="0" applyAlignment="0" applyProtection="0"/>
    <xf numFmtId="0" fontId="14" fillId="24"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66" fillId="0" borderId="130" applyNumberFormat="0" applyFill="0" applyAlignment="0" applyProtection="0"/>
    <xf numFmtId="0" fontId="15" fillId="11" borderId="129" applyNumberFormat="0" applyAlignment="0" applyProtection="0"/>
    <xf numFmtId="0" fontId="14" fillId="24" borderId="129" applyNumberFormat="0" applyAlignment="0" applyProtection="0"/>
    <xf numFmtId="0" fontId="69" fillId="24" borderId="128" applyNumberFormat="0" applyAlignment="0" applyProtection="0"/>
    <xf numFmtId="0" fontId="13" fillId="24" borderId="128" applyNumberFormat="0" applyAlignment="0" applyProtection="0"/>
    <xf numFmtId="0" fontId="16" fillId="0" borderId="130" applyNumberFormat="0" applyFill="0" applyAlignment="0" applyProtection="0"/>
    <xf numFmtId="0" fontId="15" fillId="11"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1"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70"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3" fillId="24" borderId="128"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3" fillId="24" borderId="128" applyNumberFormat="0" applyAlignment="0" applyProtection="0"/>
    <xf numFmtId="0" fontId="14" fillId="24" borderId="129" applyNumberForma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69"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71"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3" fillId="24" borderId="128" applyNumberFormat="0" applyAlignment="0" applyProtection="0"/>
    <xf numFmtId="0" fontId="15" fillId="11" borderId="129" applyNumberFormat="0" applyAlignment="0" applyProtection="0"/>
    <xf numFmtId="0" fontId="16" fillId="0" borderId="130" applyNumberFormat="0" applyFill="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6" fillId="0" borderId="130" applyNumberFormat="0" applyFill="0" applyAlignment="0" applyProtection="0"/>
    <xf numFmtId="0" fontId="14" fillId="24"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4" fillId="24"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3" fillId="24" borderId="128"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5" fillId="11" borderId="129" applyNumberFormat="0" applyAlignment="0" applyProtection="0"/>
    <xf numFmtId="0" fontId="11"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4" fillId="24" borderId="129" applyNumberFormat="0" applyAlignment="0" applyProtection="0"/>
    <xf numFmtId="0" fontId="16" fillId="0" borderId="130" applyNumberFormat="0" applyFill="0" applyAlignment="0" applyProtection="0"/>
    <xf numFmtId="0" fontId="14" fillId="24"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5" fillId="11"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70" fillId="24" borderId="129" applyNumberFormat="0" applyAlignment="0" applyProtection="0"/>
    <xf numFmtId="0" fontId="66" fillId="0" borderId="130" applyNumberFormat="0" applyFill="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71" fillId="11" borderId="129" applyNumberFormat="0" applyAlignment="0" applyProtection="0"/>
    <xf numFmtId="0" fontId="69" fillId="24" borderId="128" applyNumberFormat="0" applyAlignment="0" applyProtection="0"/>
    <xf numFmtId="0" fontId="9"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3" fillId="24" borderId="128" applyNumberForma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3" fillId="24" borderId="128" applyNumberFormat="0" applyAlignment="0" applyProtection="0"/>
    <xf numFmtId="0" fontId="1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6" fillId="0" borderId="130" applyNumberFormat="0" applyFill="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5" fillId="11" borderId="129" applyNumberFormat="0" applyAlignment="0" applyProtection="0"/>
    <xf numFmtId="0" fontId="14" fillId="24"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9"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69"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69"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3" fillId="24" borderId="128" applyNumberFormat="0" applyAlignment="0" applyProtection="0"/>
    <xf numFmtId="0" fontId="15" fillId="11" borderId="129" applyNumberFormat="0" applyAlignment="0" applyProtection="0"/>
    <xf numFmtId="0" fontId="14" fillId="24" borderId="129" applyNumberForma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69" fillId="24" borderId="128" applyNumberForma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70" fillId="24" borderId="129" applyNumberFormat="0" applyAlignment="0" applyProtection="0"/>
    <xf numFmtId="0" fontId="71" fillId="11" borderId="129" applyNumberFormat="0" applyAlignment="0" applyProtection="0"/>
    <xf numFmtId="0" fontId="66"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69"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11" borderId="129" applyNumberFormat="0" applyAlignment="0" applyProtection="0"/>
    <xf numFmtId="0" fontId="71"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6" fillId="0" borderId="130" applyNumberFormat="0" applyFill="0" applyAlignment="0" applyProtection="0"/>
    <xf numFmtId="0" fontId="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6" fillId="0" borderId="130" applyNumberFormat="0" applyFill="0" applyAlignment="0" applyProtection="0"/>
    <xf numFmtId="0" fontId="71" fillId="11"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69"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70" fillId="24"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3" fillId="24" borderId="128"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6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1" fillId="11" borderId="129" applyNumberFormat="0" applyAlignment="0" applyProtection="0"/>
    <xf numFmtId="0" fontId="14"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6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71"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6"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66"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66" fillId="0" borderId="130" applyNumberFormat="0" applyFill="0" applyAlignment="0" applyProtection="0"/>
    <xf numFmtId="0" fontId="15" fillId="11" borderId="129" applyNumberFormat="0" applyAlignment="0" applyProtection="0"/>
    <xf numFmtId="0" fontId="69" fillId="24" borderId="128"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69"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1" fillId="11" borderId="129" applyNumberFormat="0" applyAlignment="0" applyProtection="0"/>
    <xf numFmtId="0" fontId="14"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6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71"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6"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70"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69" fillId="24" borderId="128" applyNumberFormat="0" applyAlignment="0" applyProtection="0"/>
    <xf numFmtId="0" fontId="11" fillId="26" borderId="147" applyNumberFormat="0" applyFont="0" applyAlignment="0" applyProtection="0"/>
    <xf numFmtId="0" fontId="11" fillId="26" borderId="147" applyNumberFormat="0" applyFont="0" applyAlignment="0" applyProtection="0"/>
    <xf numFmtId="0" fontId="13" fillId="24" borderId="140" applyNumberFormat="0" applyAlignment="0" applyProtection="0"/>
    <xf numFmtId="0" fontId="11" fillId="26" borderId="143" applyNumberFormat="0" applyFont="0" applyAlignment="0" applyProtection="0"/>
    <xf numFmtId="0" fontId="16" fillId="0" borderId="146" applyNumberFormat="0" applyFill="0" applyAlignment="0" applyProtection="0"/>
    <xf numFmtId="0" fontId="16" fillId="0" borderId="142" applyNumberFormat="0" applyFill="0" applyAlignment="0" applyProtection="0"/>
    <xf numFmtId="0" fontId="13" fillId="24" borderId="140" applyNumberFormat="0" applyAlignment="0" applyProtection="0"/>
    <xf numFmtId="0" fontId="15" fillId="11" borderId="141" applyNumberFormat="0" applyAlignment="0" applyProtection="0"/>
    <xf numFmtId="0" fontId="15" fillId="11" borderId="141" applyNumberFormat="0" applyAlignment="0" applyProtection="0"/>
    <xf numFmtId="0" fontId="16" fillId="0" borderId="142" applyNumberFormat="0" applyFill="0" applyAlignment="0" applyProtection="0"/>
    <xf numFmtId="0" fontId="16" fillId="0" borderId="142" applyNumberFormat="0" applyFill="0" applyAlignment="0" applyProtection="0"/>
    <xf numFmtId="0" fontId="11" fillId="26" borderId="143" applyNumberFormat="0" applyFont="0" applyAlignment="0" applyProtection="0"/>
    <xf numFmtId="0" fontId="11" fillId="26" borderId="143" applyNumberFormat="0" applyFont="0" applyAlignment="0" applyProtection="0"/>
    <xf numFmtId="0" fontId="9" fillId="26" borderId="143"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3" fillId="24" borderId="148" applyNumberFormat="0" applyAlignment="0" applyProtection="0"/>
    <xf numFmtId="0" fontId="15" fillId="11"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9" fillId="26" borderId="147" applyNumberFormat="0" applyFont="0" applyAlignment="0" applyProtection="0"/>
    <xf numFmtId="0" fontId="9" fillId="26" borderId="147" applyNumberFormat="0" applyFont="0" applyAlignment="0" applyProtection="0"/>
    <xf numFmtId="0" fontId="9" fillId="26" borderId="147" applyNumberFormat="0" applyFont="0" applyAlignment="0" applyProtection="0"/>
    <xf numFmtId="0" fontId="9" fillId="26" borderId="147" applyNumberFormat="0" applyFont="0" applyAlignment="0" applyProtection="0"/>
    <xf numFmtId="0" fontId="9" fillId="26" borderId="147" applyNumberFormat="0" applyFont="0" applyAlignment="0" applyProtection="0"/>
    <xf numFmtId="0" fontId="11" fillId="26" borderId="147" applyNumberFormat="0" applyFont="0" applyAlignment="0" applyProtection="0"/>
    <xf numFmtId="0" fontId="16" fillId="0" borderId="146" applyNumberFormat="0" applyFill="0" applyAlignment="0" applyProtection="0"/>
    <xf numFmtId="0" fontId="13" fillId="24" borderId="144" applyNumberFormat="0" applyAlignment="0" applyProtection="0"/>
    <xf numFmtId="0" fontId="16" fillId="0" borderId="146" applyNumberFormat="0" applyFill="0" applyAlignment="0" applyProtection="0"/>
    <xf numFmtId="0" fontId="9" fillId="26" borderId="143" applyNumberFormat="0" applyFont="0" applyAlignment="0" applyProtection="0"/>
    <xf numFmtId="0" fontId="9" fillId="26" borderId="143" applyNumberFormat="0" applyFont="0" applyAlignment="0" applyProtection="0"/>
    <xf numFmtId="0" fontId="15" fillId="11" borderId="141" applyNumberFormat="0" applyAlignment="0" applyProtection="0"/>
    <xf numFmtId="0" fontId="69" fillId="24" borderId="132" applyNumberFormat="0" applyAlignment="0" applyProtection="0"/>
    <xf numFmtId="0" fontId="70" fillId="24" borderId="133" applyNumberFormat="0" applyAlignment="0" applyProtection="0"/>
    <xf numFmtId="0" fontId="71" fillId="11" borderId="133" applyNumberFormat="0" applyAlignment="0" applyProtection="0"/>
    <xf numFmtId="0" fontId="66" fillId="0" borderId="134" applyNumberFormat="0" applyFill="0" applyAlignment="0" applyProtection="0"/>
    <xf numFmtId="0" fontId="11" fillId="26" borderId="135" applyNumberFormat="0" applyFont="0" applyAlignment="0" applyProtection="0"/>
    <xf numFmtId="0" fontId="16" fillId="0" borderId="134" applyNumberFormat="0" applyFill="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66" fillId="0" borderId="134" applyNumberFormat="0" applyFill="0" applyAlignment="0" applyProtection="0"/>
    <xf numFmtId="0" fontId="6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71" fillId="11" borderId="133" applyNumberFormat="0" applyAlignment="0" applyProtection="0"/>
    <xf numFmtId="0" fontId="71"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70" fillId="24" borderId="133" applyNumberFormat="0" applyAlignment="0" applyProtection="0"/>
    <xf numFmtId="0" fontId="70"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69" fillId="24" borderId="132" applyNumberFormat="0" applyAlignment="0" applyProtection="0"/>
    <xf numFmtId="0" fontId="69"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6" fillId="0" borderId="146" applyNumberFormat="0" applyFill="0" applyAlignment="0" applyProtection="0"/>
    <xf numFmtId="0" fontId="11" fillId="26" borderId="143" applyNumberFormat="0" applyFont="0" applyAlignment="0" applyProtection="0"/>
    <xf numFmtId="0" fontId="15" fillId="11" borderId="149" applyNumberFormat="0" applyAlignment="0" applyProtection="0"/>
    <xf numFmtId="0" fontId="11" fillId="26" borderId="143" applyNumberFormat="0" applyFont="0" applyAlignment="0" applyProtection="0"/>
    <xf numFmtId="0" fontId="15" fillId="11" borderId="149" applyNumberFormat="0" applyAlignment="0" applyProtection="0"/>
    <xf numFmtId="0" fontId="13" fillId="24" borderId="136" applyNumberFormat="0" applyAlignment="0" applyProtection="0"/>
    <xf numFmtId="0" fontId="11" fillId="26" borderId="147" applyNumberFormat="0" applyFont="0" applyAlignment="0" applyProtection="0"/>
    <xf numFmtId="0" fontId="14" fillId="24" borderId="149" applyNumberFormat="0" applyAlignment="0" applyProtection="0"/>
    <xf numFmtId="0" fontId="9" fillId="26" borderId="143" applyNumberFormat="0" applyFont="0" applyAlignment="0" applyProtection="0"/>
    <xf numFmtId="0" fontId="9" fillId="26" borderId="147"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4" fillId="24" borderId="137"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69" fillId="24" borderId="132" applyNumberFormat="0" applyAlignment="0" applyProtection="0"/>
    <xf numFmtId="0" fontId="69"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70" fillId="24" borderId="133" applyNumberFormat="0" applyAlignment="0" applyProtection="0"/>
    <xf numFmtId="0" fontId="70"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71" fillId="11" borderId="133" applyNumberFormat="0" applyAlignment="0" applyProtection="0"/>
    <xf numFmtId="0" fontId="71" fillId="11" borderId="133" applyNumberFormat="0" applyAlignment="0" applyProtection="0"/>
    <xf numFmtId="0" fontId="16" fillId="0" borderId="134" applyNumberFormat="0" applyFill="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66" fillId="0" borderId="134" applyNumberFormat="0" applyFill="0" applyAlignment="0" applyProtection="0"/>
    <xf numFmtId="0" fontId="6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6" fillId="0" borderId="142" applyNumberFormat="0" applyFill="0" applyAlignment="0" applyProtection="0"/>
    <xf numFmtId="0" fontId="9" fillId="26" borderId="147"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4" fillId="24" borderId="137" applyNumberFormat="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9" fillId="26" borderId="135"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4" fillId="24" borderId="141"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3" fillId="24" borderId="136"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50" applyNumberFormat="0" applyFill="0" applyAlignment="0" applyProtection="0"/>
    <xf numFmtId="0" fontId="13" fillId="24" borderId="148" applyNumberFormat="0" applyAlignment="0" applyProtection="0"/>
    <xf numFmtId="0" fontId="15" fillId="11" borderId="149" applyNumberFormat="0" applyAlignment="0" applyProtection="0"/>
    <xf numFmtId="0" fontId="13" fillId="24" borderId="148" applyNumberFormat="0" applyAlignment="0" applyProtection="0"/>
    <xf numFmtId="0" fontId="11" fillId="26" borderId="147" applyNumberFormat="0" applyFont="0" applyAlignment="0" applyProtection="0"/>
    <xf numFmtId="0" fontId="15" fillId="11" borderId="137" applyNumberFormat="0" applyAlignment="0" applyProtection="0"/>
    <xf numFmtId="0" fontId="14" fillId="24" borderId="137" applyNumberFormat="0" applyAlignment="0" applyProtection="0"/>
    <xf numFmtId="0" fontId="16" fillId="0" borderId="142"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16" fillId="0" borderId="138" applyNumberFormat="0" applyFill="0" applyAlignment="0" applyProtection="0"/>
    <xf numFmtId="0" fontId="14" fillId="24" borderId="137" applyNumberFormat="0" applyAlignment="0" applyProtection="0"/>
    <xf numFmtId="0" fontId="16" fillId="0" borderId="138" applyNumberFormat="0" applyFill="0" applyAlignment="0" applyProtection="0"/>
    <xf numFmtId="0" fontId="13" fillId="24" borderId="136" applyNumberFormat="0" applyAlignment="0" applyProtection="0"/>
    <xf numFmtId="0" fontId="14" fillId="24" borderId="141" applyNumberFormat="0" applyAlignment="0" applyProtection="0"/>
    <xf numFmtId="0" fontId="16" fillId="0" borderId="142" applyNumberFormat="0" applyFill="0" applyAlignment="0" applyProtection="0"/>
    <xf numFmtId="0" fontId="9" fillId="26" borderId="147" applyNumberFormat="0" applyFont="0" applyAlignment="0" applyProtection="0"/>
    <xf numFmtId="0" fontId="15" fillId="11" borderId="141" applyNumberFormat="0" applyAlignment="0" applyProtection="0"/>
    <xf numFmtId="0" fontId="9" fillId="26" borderId="147" applyNumberFormat="0" applyFont="0" applyAlignment="0" applyProtection="0"/>
    <xf numFmtId="0" fontId="71" fillId="11" borderId="141" applyNumberFormat="0" applyAlignment="0" applyProtection="0"/>
    <xf numFmtId="0" fontId="15" fillId="11" borderId="145" applyNumberFormat="0" applyAlignment="0" applyProtection="0"/>
    <xf numFmtId="0" fontId="9" fillId="26" borderId="147" applyNumberFormat="0" applyFont="0" applyAlignment="0" applyProtection="0"/>
    <xf numFmtId="0" fontId="9"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9" fillId="26" borderId="143" applyNumberFormat="0" applyFont="0" applyAlignment="0" applyProtection="0"/>
    <xf numFmtId="0" fontId="13" fillId="24" borderId="140" applyNumberFormat="0" applyAlignment="0" applyProtection="0"/>
    <xf numFmtId="0" fontId="14" fillId="24" borderId="141" applyNumberFormat="0" applyAlignment="0" applyProtection="0"/>
    <xf numFmtId="0" fontId="11" fillId="26" borderId="143" applyNumberFormat="0" applyFont="0" applyAlignment="0" applyProtection="0"/>
    <xf numFmtId="0" fontId="15" fillId="11" borderId="141" applyNumberFormat="0" applyAlignment="0" applyProtection="0"/>
    <xf numFmtId="0" fontId="13" fillId="24" borderId="140" applyNumberFormat="0" applyAlignment="0" applyProtection="0"/>
    <xf numFmtId="0" fontId="14" fillId="24" borderId="141" applyNumberFormat="0" applyAlignment="0" applyProtection="0"/>
    <xf numFmtId="0" fontId="11" fillId="26" borderId="143" applyNumberFormat="0" applyFont="0" applyAlignment="0" applyProtection="0"/>
    <xf numFmtId="0" fontId="15" fillId="11" borderId="141" applyNumberFormat="0" applyAlignment="0" applyProtection="0"/>
    <xf numFmtId="0" fontId="14" fillId="24" borderId="141" applyNumberFormat="0" applyAlignment="0" applyProtection="0"/>
    <xf numFmtId="0" fontId="11" fillId="26" borderId="143" applyNumberFormat="0" applyFont="0" applyAlignment="0" applyProtection="0"/>
    <xf numFmtId="0" fontId="16" fillId="0" borderId="142" applyNumberFormat="0" applyFill="0" applyAlignment="0" applyProtection="0"/>
    <xf numFmtId="0" fontId="13" fillId="24" borderId="140" applyNumberFormat="0" applyAlignment="0" applyProtection="0"/>
    <xf numFmtId="0" fontId="13" fillId="24" borderId="140" applyNumberFormat="0" applyAlignment="0" applyProtection="0"/>
    <xf numFmtId="0" fontId="9" fillId="26" borderId="143" applyNumberFormat="0" applyFont="0" applyAlignment="0" applyProtection="0"/>
    <xf numFmtId="0" fontId="9" fillId="26" borderId="143" applyNumberFormat="0" applyFont="0" applyAlignment="0" applyProtection="0"/>
    <xf numFmtId="0" fontId="11" fillId="26" borderId="143" applyNumberFormat="0" applyFont="0" applyAlignment="0" applyProtection="0"/>
    <xf numFmtId="0" fontId="9" fillId="26" borderId="143" applyNumberFormat="0" applyFont="0" applyAlignment="0" applyProtection="0"/>
    <xf numFmtId="0" fontId="69" fillId="24" borderId="140" applyNumberFormat="0" applyAlignment="0" applyProtection="0"/>
    <xf numFmtId="0" fontId="9" fillId="26" borderId="143" applyNumberFormat="0" applyFont="0" applyAlignment="0" applyProtection="0"/>
    <xf numFmtId="0" fontId="11" fillId="26" borderId="147" applyNumberFormat="0" applyFont="0" applyAlignment="0" applyProtection="0"/>
    <xf numFmtId="0" fontId="15" fillId="11" borderId="145" applyNumberFormat="0" applyAlignment="0" applyProtection="0"/>
    <xf numFmtId="0" fontId="9" fillId="26" borderId="147" applyNumberFormat="0" applyFont="0" applyAlignment="0" applyProtection="0"/>
    <xf numFmtId="0" fontId="9"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6" fillId="0" borderId="146" applyNumberFormat="0" applyFill="0" applyAlignment="0" applyProtection="0"/>
    <xf numFmtId="0" fontId="16" fillId="0" borderId="146" applyNumberFormat="0" applyFill="0" applyAlignment="0" applyProtection="0"/>
    <xf numFmtId="0" fontId="16" fillId="0" borderId="146" applyNumberFormat="0" applyFill="0" applyAlignment="0" applyProtection="0"/>
    <xf numFmtId="0" fontId="16" fillId="0" borderId="146" applyNumberFormat="0" applyFill="0" applyAlignment="0" applyProtection="0"/>
    <xf numFmtId="0" fontId="15" fillId="11" borderId="145" applyNumberFormat="0" applyAlignment="0" applyProtection="0"/>
    <xf numFmtId="0" fontId="15" fillId="11" borderId="145" applyNumberFormat="0" applyAlignment="0" applyProtection="0"/>
    <xf numFmtId="0" fontId="15" fillId="11" borderId="145" applyNumberFormat="0" applyAlignment="0" applyProtection="0"/>
    <xf numFmtId="0" fontId="15" fillId="11" borderId="145" applyNumberFormat="0" applyAlignment="0" applyProtection="0"/>
    <xf numFmtId="0" fontId="11" fillId="26" borderId="147" applyNumberFormat="0" applyFont="0" applyAlignment="0" applyProtection="0"/>
    <xf numFmtId="0" fontId="14" fillId="24" borderId="145" applyNumberFormat="0" applyAlignment="0" applyProtection="0"/>
    <xf numFmtId="0" fontId="14" fillId="24" borderId="145" applyNumberFormat="0" applyAlignment="0" applyProtection="0"/>
    <xf numFmtId="0" fontId="14" fillId="24" borderId="145"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4" fillId="24" borderId="145" applyNumberFormat="0" applyAlignment="0" applyProtection="0"/>
    <xf numFmtId="0" fontId="14" fillId="24" borderId="145" applyNumberFormat="0" applyAlignment="0" applyProtection="0"/>
    <xf numFmtId="0" fontId="14" fillId="24" borderId="145" applyNumberFormat="0" applyAlignment="0" applyProtection="0"/>
    <xf numFmtId="0" fontId="14" fillId="24" borderId="145" applyNumberFormat="0" applyAlignment="0" applyProtection="0"/>
    <xf numFmtId="0" fontId="15" fillId="11" borderId="145" applyNumberFormat="0" applyAlignment="0" applyProtection="0"/>
    <xf numFmtId="0" fontId="15" fillId="11" borderId="145" applyNumberFormat="0" applyAlignment="0" applyProtection="0"/>
    <xf numFmtId="0" fontId="16" fillId="0" borderId="146" applyNumberFormat="0" applyFill="0" applyAlignment="0" applyProtection="0"/>
    <xf numFmtId="0" fontId="9" fillId="26" borderId="147" applyNumberFormat="0" applyFont="0" applyAlignment="0" applyProtection="0"/>
    <xf numFmtId="0" fontId="9" fillId="26" borderId="147" applyNumberFormat="0" applyFont="0" applyAlignment="0" applyProtection="0"/>
    <xf numFmtId="0" fontId="9" fillId="26" borderId="147" applyNumberFormat="0" applyFont="0" applyAlignment="0" applyProtection="0"/>
    <xf numFmtId="0" fontId="15" fillId="11" borderId="145" applyNumberFormat="0" applyAlignment="0" applyProtection="0"/>
    <xf numFmtId="0" fontId="16" fillId="0" borderId="146" applyNumberFormat="0" applyFill="0" applyAlignment="0" applyProtection="0"/>
    <xf numFmtId="0" fontId="66" fillId="0" borderId="146" applyNumberFormat="0" applyFill="0" applyAlignment="0" applyProtection="0"/>
    <xf numFmtId="0" fontId="16" fillId="0" borderId="146" applyNumberFormat="0" applyFill="0" applyAlignment="0" applyProtection="0"/>
    <xf numFmtId="0" fontId="16" fillId="0" borderId="146" applyNumberFormat="0" applyFill="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6" fillId="0" borderId="146" applyNumberFormat="0" applyFill="0" applyAlignment="0" applyProtection="0"/>
    <xf numFmtId="0" fontId="9" fillId="26" borderId="147" applyNumberFormat="0" applyFont="0" applyAlignment="0" applyProtection="0"/>
    <xf numFmtId="0" fontId="14" fillId="24" borderId="141" applyNumberFormat="0" applyAlignment="0" applyProtection="0"/>
    <xf numFmtId="0" fontId="16" fillId="0" borderId="146" applyNumberFormat="0" applyFill="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6" fillId="0" borderId="146" applyNumberFormat="0" applyFill="0" applyAlignment="0" applyProtection="0"/>
    <xf numFmtId="0" fontId="16" fillId="0" borderId="146" applyNumberFormat="0" applyFill="0" applyAlignment="0" applyProtection="0"/>
    <xf numFmtId="0" fontId="66" fillId="0" borderId="146" applyNumberFormat="0" applyFill="0" applyAlignment="0" applyProtection="0"/>
    <xf numFmtId="0" fontId="16" fillId="0" borderId="146" applyNumberFormat="0" applyFill="0" applyAlignment="0" applyProtection="0"/>
    <xf numFmtId="0" fontId="15" fillId="11" borderId="145" applyNumberFormat="0" applyAlignment="0" applyProtection="0"/>
    <xf numFmtId="0" fontId="9" fillId="26" borderId="147" applyNumberFormat="0" applyFont="0" applyAlignment="0" applyProtection="0"/>
    <xf numFmtId="0" fontId="9" fillId="26" borderId="147" applyNumberFormat="0" applyFont="0" applyAlignment="0" applyProtection="0"/>
    <xf numFmtId="0" fontId="9" fillId="26" borderId="147" applyNumberFormat="0" applyFont="0" applyAlignment="0" applyProtection="0"/>
    <xf numFmtId="0" fontId="71" fillId="11" borderId="145" applyNumberFormat="0" applyAlignment="0" applyProtection="0"/>
    <xf numFmtId="0" fontId="15" fillId="11" borderId="145" applyNumberFormat="0" applyAlignment="0" applyProtection="0"/>
    <xf numFmtId="0" fontId="15" fillId="11" borderId="145" applyNumberFormat="0" applyAlignment="0" applyProtection="0"/>
    <xf numFmtId="0" fontId="70" fillId="24" borderId="141" applyNumberFormat="0" applyAlignment="0" applyProtection="0"/>
    <xf numFmtId="0" fontId="14" fillId="24" borderId="145" applyNumberFormat="0" applyAlignment="0" applyProtection="0"/>
    <xf numFmtId="0" fontId="14" fillId="24" borderId="145" applyNumberFormat="0" applyAlignment="0" applyProtection="0"/>
    <xf numFmtId="0" fontId="14" fillId="24" borderId="145" applyNumberFormat="0" applyAlignment="0" applyProtection="0"/>
    <xf numFmtId="0" fontId="14" fillId="24" borderId="145" applyNumberFormat="0" applyAlignment="0" applyProtection="0"/>
    <xf numFmtId="0" fontId="13" fillId="24" borderId="144" applyNumberFormat="0" applyAlignment="0" applyProtection="0"/>
    <xf numFmtId="0" fontId="69" fillId="24" borderId="144" applyNumberFormat="0" applyAlignment="0" applyProtection="0"/>
    <xf numFmtId="0" fontId="13" fillId="24" borderId="144" applyNumberFormat="0" applyAlignment="0" applyProtection="0"/>
    <xf numFmtId="0" fontId="14" fillId="24" borderId="149" applyNumberFormat="0" applyAlignment="0" applyProtection="0"/>
    <xf numFmtId="0" fontId="66" fillId="0" borderId="142" applyNumberFormat="0" applyFill="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4" fillId="24" borderId="145" applyNumberFormat="0" applyAlignment="0" applyProtection="0"/>
    <xf numFmtId="0" fontId="70" fillId="24" borderId="145" applyNumberFormat="0" applyAlignment="0" applyProtection="0"/>
    <xf numFmtId="0" fontId="14" fillId="24" borderId="145" applyNumberFormat="0" applyAlignment="0" applyProtection="0"/>
    <xf numFmtId="0" fontId="11" fillId="26" borderId="147" applyNumberFormat="0" applyFont="0" applyAlignment="0" applyProtection="0"/>
    <xf numFmtId="0" fontId="15" fillId="11" borderId="145" applyNumberFormat="0" applyAlignment="0" applyProtection="0"/>
    <xf numFmtId="0" fontId="15" fillId="11" borderId="145" applyNumberFormat="0" applyAlignment="0" applyProtection="0"/>
    <xf numFmtId="0" fontId="15" fillId="11" borderId="145" applyNumberFormat="0" applyAlignment="0" applyProtection="0"/>
    <xf numFmtId="0" fontId="15" fillId="11" borderId="145" applyNumberFormat="0" applyAlignment="0" applyProtection="0"/>
    <xf numFmtId="0" fontId="16" fillId="0" borderId="146" applyNumberFormat="0" applyFill="0" applyAlignment="0" applyProtection="0"/>
    <xf numFmtId="0" fontId="66" fillId="0" borderId="146" applyNumberFormat="0" applyFill="0" applyAlignment="0" applyProtection="0"/>
    <xf numFmtId="0" fontId="16" fillId="0" borderId="146" applyNumberFormat="0" applyFill="0" applyAlignment="0" applyProtection="0"/>
    <xf numFmtId="0" fontId="11" fillId="26" borderId="147" applyNumberFormat="0" applyFont="0" applyAlignment="0" applyProtection="0"/>
    <xf numFmtId="0" fontId="11" fillId="26" borderId="147" applyNumberFormat="0" applyFont="0" applyAlignment="0" applyProtection="0"/>
    <xf numFmtId="0" fontId="66" fillId="0" borderId="142" applyNumberFormat="0" applyFill="0" applyAlignment="0" applyProtection="0"/>
    <xf numFmtId="0" fontId="71" fillId="11" borderId="145" applyNumberFormat="0" applyAlignment="0" applyProtection="0"/>
    <xf numFmtId="0" fontId="13" fillId="24" borderId="140" applyNumberFormat="0" applyAlignment="0" applyProtection="0"/>
    <xf numFmtId="0" fontId="9"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5" fillId="11" borderId="141" applyNumberFormat="0" applyAlignment="0" applyProtection="0"/>
    <xf numFmtId="0" fontId="11" fillId="26" borderId="143" applyNumberFormat="0" applyFont="0" applyAlignment="0" applyProtection="0"/>
    <xf numFmtId="0" fontId="13" fillId="24" borderId="140" applyNumberFormat="0" applyAlignment="0" applyProtection="0"/>
    <xf numFmtId="0" fontId="15" fillId="11" borderId="141" applyNumberFormat="0" applyAlignment="0" applyProtection="0"/>
    <xf numFmtId="0" fontId="9" fillId="26" borderId="143" applyNumberFormat="0" applyFont="0" applyAlignment="0" applyProtection="0"/>
    <xf numFmtId="0" fontId="11" fillId="26" borderId="143" applyNumberFormat="0" applyFont="0" applyAlignment="0" applyProtection="0"/>
    <xf numFmtId="0" fontId="15" fillId="11" borderId="141" applyNumberFormat="0" applyAlignment="0" applyProtection="0"/>
    <xf numFmtId="0" fontId="16" fillId="0" borderId="142" applyNumberFormat="0" applyFill="0" applyAlignment="0" applyProtection="0"/>
    <xf numFmtId="0" fontId="13" fillId="24" borderId="140" applyNumberFormat="0" applyAlignment="0" applyProtection="0"/>
    <xf numFmtId="0" fontId="14" fillId="24" borderId="141" applyNumberFormat="0" applyAlignment="0" applyProtection="0"/>
    <xf numFmtId="0" fontId="16" fillId="0" borderId="142" applyNumberFormat="0" applyFill="0" applyAlignment="0" applyProtection="0"/>
    <xf numFmtId="0" fontId="13" fillId="24" borderId="140" applyNumberFormat="0" applyAlignment="0" applyProtection="0"/>
    <xf numFmtId="0" fontId="16" fillId="0" borderId="142" applyNumberFormat="0" applyFill="0" applyAlignment="0" applyProtection="0"/>
    <xf numFmtId="0" fontId="11" fillId="26" borderId="143" applyNumberFormat="0" applyFont="0" applyAlignment="0" applyProtection="0"/>
    <xf numFmtId="0" fontId="14" fillId="24" borderId="141" applyNumberFormat="0" applyAlignment="0" applyProtection="0"/>
    <xf numFmtId="0" fontId="16" fillId="0" borderId="146" applyNumberFormat="0" applyFill="0" applyAlignment="0" applyProtection="0"/>
    <xf numFmtId="0" fontId="11" fillId="26" borderId="147" applyNumberFormat="0" applyFont="0" applyAlignment="0" applyProtection="0"/>
    <xf numFmtId="0" fontId="13" fillId="24" borderId="140" applyNumberFormat="0" applyAlignment="0" applyProtection="0"/>
    <xf numFmtId="0" fontId="15" fillId="11" borderId="145" applyNumberFormat="0" applyAlignment="0" applyProtection="0"/>
    <xf numFmtId="0" fontId="9" fillId="26" borderId="147" applyNumberFormat="0" applyFont="0" applyAlignment="0" applyProtection="0"/>
    <xf numFmtId="0" fontId="9"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6" fillId="0" borderId="142" applyNumberFormat="0" applyFill="0" applyAlignment="0" applyProtection="0"/>
    <xf numFmtId="0" fontId="16" fillId="0" borderId="142" applyNumberFormat="0" applyFill="0" applyAlignment="0" applyProtection="0"/>
    <xf numFmtId="0" fontId="11" fillId="26" borderId="143" applyNumberFormat="0" applyFont="0" applyAlignment="0" applyProtection="0"/>
    <xf numFmtId="0" fontId="9" fillId="26" borderId="143" applyNumberFormat="0" applyFont="0" applyAlignment="0" applyProtection="0"/>
    <xf numFmtId="0" fontId="16" fillId="0" borderId="142" applyNumberFormat="0" applyFill="0" applyAlignment="0" applyProtection="0"/>
    <xf numFmtId="0" fontId="11" fillId="26" borderId="143" applyNumberFormat="0" applyFont="0" applyAlignment="0" applyProtection="0"/>
    <xf numFmtId="0" fontId="15" fillId="11" borderId="141" applyNumberFormat="0" applyAlignment="0" applyProtection="0"/>
    <xf numFmtId="0" fontId="9" fillId="26" borderId="143" applyNumberFormat="0" applyFont="0" applyAlignment="0" applyProtection="0"/>
    <xf numFmtId="0" fontId="70" fillId="24" borderId="141" applyNumberFormat="0" applyAlignment="0" applyProtection="0"/>
    <xf numFmtId="0" fontId="69" fillId="24" borderId="144" applyNumberFormat="0" applyAlignment="0" applyProtection="0"/>
    <xf numFmtId="0" fontId="16" fillId="0" borderId="146" applyNumberFormat="0" applyFill="0" applyAlignment="0" applyProtection="0"/>
    <xf numFmtId="0" fontId="15" fillId="11" borderId="145" applyNumberFormat="0" applyAlignment="0" applyProtection="0"/>
    <xf numFmtId="0" fontId="9" fillId="26" borderId="147" applyNumberFormat="0" applyFont="0" applyAlignment="0" applyProtection="0"/>
    <xf numFmtId="0" fontId="9"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6" fillId="0" borderId="146" applyNumberFormat="0" applyFill="0" applyAlignment="0" applyProtection="0"/>
    <xf numFmtId="0" fontId="16" fillId="0" borderId="146" applyNumberFormat="0" applyFill="0" applyAlignment="0" applyProtection="0"/>
    <xf numFmtId="0" fontId="16" fillId="0" borderId="146" applyNumberFormat="0" applyFill="0" applyAlignment="0" applyProtection="0"/>
    <xf numFmtId="0" fontId="16" fillId="0" borderId="146" applyNumberFormat="0" applyFill="0" applyAlignment="0" applyProtection="0"/>
    <xf numFmtId="0" fontId="15" fillId="11" borderId="145" applyNumberFormat="0" applyAlignment="0" applyProtection="0"/>
    <xf numFmtId="0" fontId="71" fillId="11" borderId="145" applyNumberFormat="0" applyAlignment="0" applyProtection="0"/>
    <xf numFmtId="0" fontId="15" fillId="11" borderId="145" applyNumberFormat="0" applyAlignment="0" applyProtection="0"/>
    <xf numFmtId="0" fontId="14" fillId="24" borderId="145" applyNumberFormat="0" applyAlignment="0" applyProtection="0"/>
    <xf numFmtId="0" fontId="11" fillId="26" borderId="147" applyNumberFormat="0" applyFont="0" applyAlignment="0" applyProtection="0"/>
    <xf numFmtId="0" fontId="14" fillId="24" borderId="145" applyNumberFormat="0" applyAlignment="0" applyProtection="0"/>
    <xf numFmtId="0" fontId="14" fillId="24" borderId="145" applyNumberFormat="0" applyAlignment="0" applyProtection="0"/>
    <xf numFmtId="0" fontId="14" fillId="24" borderId="145" applyNumberFormat="0" applyAlignment="0" applyProtection="0"/>
    <xf numFmtId="0" fontId="13" fillId="24" borderId="144" applyNumberFormat="0" applyAlignment="0" applyProtection="0"/>
    <xf numFmtId="0" fontId="69" fillId="24" borderId="144" applyNumberFormat="0" applyAlignment="0" applyProtection="0"/>
    <xf numFmtId="0" fontId="13" fillId="24" borderId="144" applyNumberFormat="0" applyAlignment="0" applyProtection="0"/>
    <xf numFmtId="0" fontId="69" fillId="24" borderId="140" applyNumberFormat="0" applyAlignment="0" applyProtection="0"/>
    <xf numFmtId="0" fontId="71" fillId="11" borderId="141" applyNumberFormat="0" applyAlignment="0" applyProtection="0"/>
    <xf numFmtId="0" fontId="16" fillId="0" borderId="150" applyNumberFormat="0" applyFill="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4" fillId="24" borderId="145" applyNumberFormat="0" applyAlignment="0" applyProtection="0"/>
    <xf numFmtId="0" fontId="70" fillId="24" borderId="145" applyNumberFormat="0" applyAlignment="0" applyProtection="0"/>
    <xf numFmtId="0" fontId="14" fillId="24" borderId="145" applyNumberFormat="0" applyAlignment="0" applyProtection="0"/>
    <xf numFmtId="0" fontId="15" fillId="11" borderId="145" applyNumberFormat="0" applyAlignment="0" applyProtection="0"/>
    <xf numFmtId="0" fontId="16" fillId="0" borderId="146" applyNumberFormat="0" applyFill="0" applyAlignment="0" applyProtection="0"/>
    <xf numFmtId="0" fontId="14" fillId="24" borderId="145" applyNumberFormat="0" applyAlignment="0" applyProtection="0"/>
    <xf numFmtId="0" fontId="14" fillId="24" borderId="145" applyNumberFormat="0" applyAlignment="0" applyProtection="0"/>
    <xf numFmtId="0" fontId="14" fillId="24" borderId="145" applyNumberFormat="0" applyAlignment="0" applyProtection="0"/>
    <xf numFmtId="0" fontId="14" fillId="24" borderId="145"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1" fillId="26" borderId="151" applyNumberFormat="0" applyFon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4" fillId="24" borderId="145" applyNumberFormat="0" applyAlignment="0" applyProtection="0"/>
    <xf numFmtId="0" fontId="70" fillId="24" borderId="145" applyNumberFormat="0" applyAlignment="0" applyProtection="0"/>
    <xf numFmtId="0" fontId="14" fillId="24" borderId="145" applyNumberFormat="0" applyAlignment="0" applyProtection="0"/>
    <xf numFmtId="0" fontId="11" fillId="26" borderId="147" applyNumberFormat="0" applyFont="0" applyAlignment="0" applyProtection="0"/>
    <xf numFmtId="0" fontId="15" fillId="11" borderId="145" applyNumberFormat="0" applyAlignment="0" applyProtection="0"/>
    <xf numFmtId="0" fontId="15" fillId="11" borderId="145" applyNumberFormat="0" applyAlignment="0" applyProtection="0"/>
    <xf numFmtId="0" fontId="15" fillId="11" borderId="145" applyNumberFormat="0" applyAlignment="0" applyProtection="0"/>
    <xf numFmtId="0" fontId="15" fillId="11" borderId="145" applyNumberFormat="0" applyAlignment="0" applyProtection="0"/>
    <xf numFmtId="0" fontId="16" fillId="0" borderId="146" applyNumberFormat="0" applyFill="0" applyAlignment="0" applyProtection="0"/>
    <xf numFmtId="0" fontId="66" fillId="0" borderId="146" applyNumberFormat="0" applyFill="0" applyAlignment="0" applyProtection="0"/>
    <xf numFmtId="0" fontId="16" fillId="0" borderId="146" applyNumberFormat="0" applyFill="0" applyAlignment="0" applyProtection="0"/>
    <xf numFmtId="0" fontId="11" fillId="26" borderId="147" applyNumberFormat="0" applyFont="0" applyAlignment="0" applyProtection="0"/>
    <xf numFmtId="0" fontId="11" fillId="26" borderId="147" applyNumberFormat="0" applyFont="0" applyAlignment="0" applyProtection="0"/>
    <xf numFmtId="0" fontId="66" fillId="0" borderId="146" applyNumberFormat="0" applyFill="0" applyAlignment="0" applyProtection="0"/>
    <xf numFmtId="0" fontId="9" fillId="26" borderId="143" applyNumberFormat="0" applyFont="0" applyAlignment="0" applyProtection="0"/>
    <xf numFmtId="0" fontId="14" fillId="24" borderId="141" applyNumberFormat="0" applyAlignment="0" applyProtection="0"/>
    <xf numFmtId="0" fontId="13" fillId="24" borderId="140" applyNumberFormat="0" applyAlignment="0" applyProtection="0"/>
    <xf numFmtId="0" fontId="11" fillId="26" borderId="143" applyNumberFormat="0" applyFont="0" applyAlignment="0" applyProtection="0"/>
    <xf numFmtId="0" fontId="14" fillId="24" borderId="141" applyNumberFormat="0" applyAlignment="0" applyProtection="0"/>
    <xf numFmtId="0" fontId="9" fillId="26" borderId="143" applyNumberFormat="0" applyFont="0" applyAlignment="0" applyProtection="0"/>
    <xf numFmtId="0" fontId="13" fillId="24" borderId="140" applyNumberFormat="0" applyAlignment="0" applyProtection="0"/>
    <xf numFmtId="0" fontId="9" fillId="26" borderId="143" applyNumberFormat="0" applyFont="0" applyAlignment="0" applyProtection="0"/>
    <xf numFmtId="0" fontId="14" fillId="24" borderId="141" applyNumberFormat="0" applyAlignment="0" applyProtection="0"/>
    <xf numFmtId="0" fontId="14" fillId="24" borderId="137" applyNumberFormat="0" applyAlignment="0" applyProtection="0"/>
    <xf numFmtId="0" fontId="13" fillId="24" borderId="136" applyNumberFormat="0" applyAlignment="0" applyProtection="0"/>
    <xf numFmtId="0" fontId="14" fillId="24" borderId="137" applyNumberForma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1"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69"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1" fillId="26" borderId="139" applyNumberFormat="0" applyFont="0" applyAlignment="0" applyProtection="0"/>
    <xf numFmtId="0" fontId="70" fillId="24"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4" fillId="24" borderId="137" applyNumberForma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3" fillId="24" borderId="136"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71" fillId="11" borderId="137" applyNumberFormat="0" applyAlignment="0" applyProtection="0"/>
    <xf numFmtId="0" fontId="14" fillId="24"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15"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3" fillId="24" borderId="136"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5" fillId="11" borderId="137" applyNumberFormat="0" applyAlignment="0" applyProtection="0"/>
    <xf numFmtId="0" fontId="15" fillId="11"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3" fillId="24" borderId="136" applyNumberFormat="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5" fillId="11" borderId="137" applyNumberFormat="0" applyAlignment="0" applyProtection="0"/>
    <xf numFmtId="0" fontId="13" fillId="24" borderId="136" applyNumberFormat="0" applyAlignment="0" applyProtection="0"/>
    <xf numFmtId="0" fontId="15" fillId="11" borderId="137"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4" fillId="24" borderId="137" applyNumberFormat="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3" fillId="24" borderId="136" applyNumberFormat="0" applyAlignment="0" applyProtection="0"/>
    <xf numFmtId="0" fontId="15"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5" fillId="11"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5" fillId="11" borderId="137" applyNumberFormat="0" applyAlignment="0" applyProtection="0"/>
    <xf numFmtId="0" fontId="14" fillId="24" borderId="137" applyNumberFormat="0" applyAlignment="0" applyProtection="0"/>
    <xf numFmtId="0" fontId="13" fillId="24" borderId="136"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6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15" fillId="11" borderId="137" applyNumberFormat="0" applyAlignment="0" applyProtection="0"/>
    <xf numFmtId="0" fontId="14" fillId="24"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0"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4" fillId="24" borderId="137" applyNumberFormat="0" applyAlignment="0" applyProtection="0"/>
    <xf numFmtId="0" fontId="9"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3" fillId="24" borderId="136" applyNumberFormat="0" applyAlignment="0" applyProtection="0"/>
    <xf numFmtId="0" fontId="14" fillId="24" borderId="137" applyNumberForma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1"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3" fillId="24" borderId="136" applyNumberFormat="0" applyAlignment="0" applyProtection="0"/>
    <xf numFmtId="0" fontId="14" fillId="24"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71" fillId="11" borderId="137" applyNumberFormat="0" applyAlignment="0" applyProtection="0"/>
    <xf numFmtId="0" fontId="15" fillId="11" borderId="137" applyNumberForma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4" fillId="24" borderId="137" applyNumberForma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5" fillId="11"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15" fillId="11"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1" fillId="26" borderId="139" applyNumberFormat="0" applyFon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69"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5" fillId="11"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5" fillId="11" borderId="137" applyNumberFormat="0" applyAlignment="0" applyProtection="0"/>
    <xf numFmtId="0" fontId="14" fillId="24"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3" fillId="24" borderId="136" applyNumberFormat="0" applyAlignment="0" applyProtection="0"/>
    <xf numFmtId="0" fontId="14" fillId="24" borderId="137" applyNumberFormat="0" applyAlignment="0" applyProtection="0"/>
    <xf numFmtId="0" fontId="11" fillId="26" borderId="139" applyNumberFormat="0" applyFont="0" applyAlignment="0" applyProtection="0"/>
    <xf numFmtId="0" fontId="15" fillId="11" borderId="137" applyNumberFormat="0" applyAlignment="0" applyProtection="0"/>
    <xf numFmtId="0" fontId="13" fillId="24" borderId="136" applyNumberForma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4" fillId="24"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70" fillId="24"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6" fillId="0" borderId="138" applyNumberFormat="0" applyFill="0" applyAlignment="0" applyProtection="0"/>
    <xf numFmtId="0" fontId="13" fillId="24" borderId="136" applyNumberForma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3" fillId="24" borderId="136" applyNumberFormat="0" applyAlignment="0" applyProtection="0"/>
    <xf numFmtId="0" fontId="14" fillId="24" borderId="137" applyNumberFormat="0" applyAlignment="0" applyProtection="0"/>
    <xf numFmtId="0" fontId="11" fillId="26" borderId="139" applyNumberFormat="0" applyFon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69"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5" fillId="11" borderId="137" applyNumberFormat="0" applyAlignment="0" applyProtection="0"/>
    <xf numFmtId="0" fontId="14" fillId="24"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4" fillId="24" borderId="137" applyNumberFormat="0" applyAlignment="0" applyProtection="0"/>
    <xf numFmtId="0" fontId="15" fillId="11"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5" fillId="11"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3" fillId="24" borderId="136" applyNumberFormat="0" applyAlignment="0" applyProtection="0"/>
    <xf numFmtId="0" fontId="16" fillId="0" borderId="138" applyNumberFormat="0" applyFill="0" applyAlignment="0" applyProtection="0"/>
    <xf numFmtId="0" fontId="14" fillId="24"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4" fillId="24" borderId="137" applyNumberFormat="0" applyAlignment="0" applyProtection="0"/>
    <xf numFmtId="0" fontId="15" fillId="11" borderId="137" applyNumberFormat="0" applyAlignment="0" applyProtection="0"/>
    <xf numFmtId="0" fontId="71" fillId="11" borderId="137" applyNumberFormat="0" applyAlignment="0" applyProtection="0"/>
    <xf numFmtId="0" fontId="13" fillId="24" borderId="136"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69" fillId="24" borderId="136" applyNumberFormat="0" applyAlignment="0" applyProtection="0"/>
    <xf numFmtId="0" fontId="13" fillId="24" borderId="136" applyNumberFormat="0" applyAlignment="0" applyProtection="0"/>
    <xf numFmtId="0" fontId="15" fillId="11" borderId="137" applyNumberFormat="0" applyAlignment="0" applyProtection="0"/>
    <xf numFmtId="0" fontId="69"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1" fillId="26" borderId="139" applyNumberFormat="0" applyFon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69"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4" fillId="24"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4" fillId="24" borderId="137" applyNumberFormat="0" applyAlignment="0" applyProtection="0"/>
    <xf numFmtId="0" fontId="66" fillId="0" borderId="138" applyNumberFormat="0" applyFill="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66" fillId="0" borderId="138" applyNumberFormat="0" applyFill="0" applyAlignment="0" applyProtection="0"/>
    <xf numFmtId="0" fontId="14" fillId="24" borderId="137" applyNumberFormat="0" applyAlignment="0" applyProtection="0"/>
    <xf numFmtId="0" fontId="15" fillId="11" borderId="137" applyNumberFormat="0" applyAlignment="0" applyProtection="0"/>
    <xf numFmtId="0" fontId="14" fillId="24" borderId="137" applyNumberFormat="0" applyAlignment="0" applyProtection="0"/>
    <xf numFmtId="0" fontId="13" fillId="24" borderId="136" applyNumberForma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4" fillId="24"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69" fillId="24" borderId="136" applyNumberForma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69"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15" fillId="11" borderId="137" applyNumberFormat="0" applyAlignment="0" applyProtection="0"/>
    <xf numFmtId="0" fontId="14" fillId="24"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66" fillId="0" borderId="138" applyNumberFormat="0" applyFill="0" applyAlignment="0" applyProtection="0"/>
    <xf numFmtId="0" fontId="15" fillId="11" borderId="137" applyNumberFormat="0" applyAlignment="0" applyProtection="0"/>
    <xf numFmtId="0" fontId="14" fillId="24" borderId="137" applyNumberFormat="0" applyAlignment="0" applyProtection="0"/>
    <xf numFmtId="0" fontId="69" fillId="24" borderId="136" applyNumberFormat="0" applyAlignment="0" applyProtection="0"/>
    <xf numFmtId="0" fontId="13" fillId="24" borderId="136" applyNumberFormat="0" applyAlignment="0" applyProtection="0"/>
    <xf numFmtId="0" fontId="16" fillId="0" borderId="138" applyNumberFormat="0" applyFill="0" applyAlignment="0" applyProtection="0"/>
    <xf numFmtId="0" fontId="15" fillId="11"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1"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70"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3" fillId="24" borderId="136"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3" fillId="24" borderId="136" applyNumberFormat="0" applyAlignment="0" applyProtection="0"/>
    <xf numFmtId="0" fontId="14" fillId="24" borderId="137" applyNumberForma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69"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71"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3" fillId="24" borderId="136" applyNumberFormat="0" applyAlignment="0" applyProtection="0"/>
    <xf numFmtId="0" fontId="15" fillId="11" borderId="137" applyNumberFormat="0" applyAlignment="0" applyProtection="0"/>
    <xf numFmtId="0" fontId="16" fillId="0" borderId="138" applyNumberFormat="0" applyFill="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6" fillId="0" borderId="138" applyNumberFormat="0" applyFill="0" applyAlignment="0" applyProtection="0"/>
    <xf numFmtId="0" fontId="14" fillId="24"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4" fillId="24"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3" fillId="24" borderId="136"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5" fillId="11" borderId="137" applyNumberFormat="0" applyAlignment="0" applyProtection="0"/>
    <xf numFmtId="0" fontId="11"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4" fillId="24" borderId="137" applyNumberFormat="0" applyAlignment="0" applyProtection="0"/>
    <xf numFmtId="0" fontId="16" fillId="0" borderId="138" applyNumberFormat="0" applyFill="0" applyAlignment="0" applyProtection="0"/>
    <xf numFmtId="0" fontId="14" fillId="24"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5" fillId="11"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70" fillId="24" borderId="137" applyNumberFormat="0" applyAlignment="0" applyProtection="0"/>
    <xf numFmtId="0" fontId="66" fillId="0" borderId="138" applyNumberFormat="0" applyFill="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71" fillId="11" borderId="137" applyNumberFormat="0" applyAlignment="0" applyProtection="0"/>
    <xf numFmtId="0" fontId="69" fillId="24" borderId="136" applyNumberFormat="0" applyAlignment="0" applyProtection="0"/>
    <xf numFmtId="0" fontId="9"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3" fillId="24" borderId="136" applyNumberForma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3" fillId="24" borderId="136" applyNumberFormat="0" applyAlignment="0" applyProtection="0"/>
    <xf numFmtId="0" fontId="1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6" fillId="0" borderId="138" applyNumberFormat="0" applyFill="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5" fillId="11" borderId="137" applyNumberFormat="0" applyAlignment="0" applyProtection="0"/>
    <xf numFmtId="0" fontId="14" fillId="24"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9"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69"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69"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3" fillId="24" borderId="136" applyNumberFormat="0" applyAlignment="0" applyProtection="0"/>
    <xf numFmtId="0" fontId="15" fillId="11" borderId="137" applyNumberFormat="0" applyAlignment="0" applyProtection="0"/>
    <xf numFmtId="0" fontId="14" fillId="24" borderId="137" applyNumberForma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69" fillId="24" borderId="136" applyNumberForma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70" fillId="24" borderId="137" applyNumberFormat="0" applyAlignment="0" applyProtection="0"/>
    <xf numFmtId="0" fontId="71" fillId="11" borderId="137" applyNumberFormat="0" applyAlignment="0" applyProtection="0"/>
    <xf numFmtId="0" fontId="66"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69"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11" borderId="137" applyNumberFormat="0" applyAlignment="0" applyProtection="0"/>
    <xf numFmtId="0" fontId="71"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6" fillId="0" borderId="138" applyNumberFormat="0" applyFill="0" applyAlignment="0" applyProtection="0"/>
    <xf numFmtId="0" fontId="6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6" fillId="0" borderId="138" applyNumberFormat="0" applyFill="0" applyAlignment="0" applyProtection="0"/>
    <xf numFmtId="0" fontId="71" fillId="11"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69"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70" fillId="24"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3" fillId="24" borderId="136"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6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1" fillId="11" borderId="137" applyNumberFormat="0" applyAlignment="0" applyProtection="0"/>
    <xf numFmtId="0" fontId="14"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6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71"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6"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66"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66" fillId="0" borderId="138" applyNumberFormat="0" applyFill="0" applyAlignment="0" applyProtection="0"/>
    <xf numFmtId="0" fontId="15" fillId="11" borderId="137" applyNumberFormat="0" applyAlignment="0" applyProtection="0"/>
    <xf numFmtId="0" fontId="69" fillId="24" borderId="136"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69"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1" fillId="11" borderId="137" applyNumberFormat="0" applyAlignment="0" applyProtection="0"/>
    <xf numFmtId="0" fontId="14"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6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71"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6"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70"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69" fillId="24" borderId="136" applyNumberFormat="0" applyAlignment="0" applyProtection="0"/>
    <xf numFmtId="0" fontId="15" fillId="11"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70" fillId="24" borderId="141" applyNumberFormat="0" applyAlignment="0" applyProtection="0"/>
    <xf numFmtId="0" fontId="70"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69" fillId="24" borderId="140" applyNumberFormat="0" applyAlignment="0" applyProtection="0"/>
    <xf numFmtId="0" fontId="69"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69" fillId="24" borderId="140" applyNumberFormat="0" applyAlignment="0" applyProtection="0"/>
    <xf numFmtId="0" fontId="69"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70" fillId="24" borderId="141" applyNumberFormat="0" applyAlignment="0" applyProtection="0"/>
    <xf numFmtId="0" fontId="70"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71" fillId="11" borderId="141" applyNumberFormat="0" applyAlignment="0" applyProtection="0"/>
    <xf numFmtId="0" fontId="71" fillId="11" borderId="141" applyNumberFormat="0" applyAlignment="0" applyProtection="0"/>
    <xf numFmtId="0" fontId="16" fillId="0" borderId="142" applyNumberFormat="0" applyFill="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66" fillId="0" borderId="142" applyNumberFormat="0" applyFill="0" applyAlignment="0" applyProtection="0"/>
    <xf numFmtId="0" fontId="6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13" fillId="24" borderId="140" applyNumberFormat="0" applyAlignment="0" applyProtection="0"/>
    <xf numFmtId="0" fontId="14" fillId="24" borderId="141" applyNumberFormat="0" applyAlignment="0" applyProtection="0"/>
    <xf numFmtId="0" fontId="15" fillId="11" borderId="141" applyNumberFormat="0" applyAlignment="0" applyProtection="0"/>
    <xf numFmtId="0" fontId="16" fillId="0" borderId="142" applyNumberFormat="0" applyFill="0" applyAlignment="0" applyProtection="0"/>
    <xf numFmtId="0" fontId="16" fillId="0" borderId="142" applyNumberFormat="0" applyFill="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66" fillId="0" borderId="142" applyNumberFormat="0" applyFill="0" applyAlignment="0" applyProtection="0"/>
    <xf numFmtId="0" fontId="6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71" fillId="11" borderId="141" applyNumberFormat="0" applyAlignment="0" applyProtection="0"/>
    <xf numFmtId="0" fontId="71"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70" fillId="24" borderId="141" applyNumberFormat="0" applyAlignment="0" applyProtection="0"/>
    <xf numFmtId="0" fontId="70"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69" fillId="24" borderId="140"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70" fillId="24" borderId="141" applyNumberFormat="0" applyAlignment="0" applyProtection="0"/>
    <xf numFmtId="0" fontId="70"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71" fillId="11" borderId="141" applyNumberFormat="0" applyAlignment="0" applyProtection="0"/>
    <xf numFmtId="0" fontId="71" fillId="11" borderId="141" applyNumberFormat="0" applyAlignment="0" applyProtection="0"/>
    <xf numFmtId="0" fontId="16" fillId="0" borderId="142" applyNumberFormat="0" applyFill="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66" fillId="0" borderId="142" applyNumberFormat="0" applyFill="0" applyAlignment="0" applyProtection="0"/>
    <xf numFmtId="0" fontId="6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4" fillId="24" borderId="149" applyNumberFormat="0" applyAlignment="0" applyProtection="0"/>
    <xf numFmtId="0" fontId="13" fillId="24" borderId="148" applyNumberFormat="0" applyAlignment="0" applyProtection="0"/>
    <xf numFmtId="0" fontId="14" fillId="24" borderId="149" applyNumberForma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1"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69"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1" fillId="26" borderId="151" applyNumberFormat="0" applyFont="0" applyAlignment="0" applyProtection="0"/>
    <xf numFmtId="0" fontId="70" fillId="24"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4" fillId="24" borderId="149" applyNumberForma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3" fillId="24" borderId="148"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71" fillId="11" borderId="149" applyNumberFormat="0" applyAlignment="0" applyProtection="0"/>
    <xf numFmtId="0" fontId="14" fillId="24"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15"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3" fillId="24" borderId="148"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5" fillId="11" borderId="149" applyNumberFormat="0" applyAlignment="0" applyProtection="0"/>
    <xf numFmtId="0" fontId="15" fillId="11"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3" fillId="24" borderId="148" applyNumberFormat="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5" fillId="11" borderId="149" applyNumberFormat="0" applyAlignment="0" applyProtection="0"/>
    <xf numFmtId="0" fontId="13" fillId="24" borderId="148" applyNumberFormat="0" applyAlignment="0" applyProtection="0"/>
    <xf numFmtId="0" fontId="15" fillId="11" borderId="149"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4" fillId="24" borderId="149" applyNumberFormat="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3" fillId="24" borderId="148" applyNumberFormat="0" applyAlignment="0" applyProtection="0"/>
    <xf numFmtId="0" fontId="15"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5" fillId="11"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5" fillId="11" borderId="149" applyNumberFormat="0" applyAlignment="0" applyProtection="0"/>
    <xf numFmtId="0" fontId="14" fillId="24" borderId="149" applyNumberFormat="0" applyAlignment="0" applyProtection="0"/>
    <xf numFmtId="0" fontId="13" fillId="24" borderId="148"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6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15" fillId="11" borderId="149" applyNumberFormat="0" applyAlignment="0" applyProtection="0"/>
    <xf numFmtId="0" fontId="14" fillId="24"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0"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4" fillId="24" borderId="149" applyNumberFormat="0" applyAlignment="0" applyProtection="0"/>
    <xf numFmtId="0" fontId="9"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3" fillId="24" borderId="148" applyNumberFormat="0" applyAlignment="0" applyProtection="0"/>
    <xf numFmtId="0" fontId="14" fillId="24" borderId="149" applyNumberForma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1"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3" fillId="24" borderId="148" applyNumberFormat="0" applyAlignment="0" applyProtection="0"/>
    <xf numFmtId="0" fontId="14" fillId="24"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71" fillId="11" borderId="149" applyNumberFormat="0" applyAlignment="0" applyProtection="0"/>
    <xf numFmtId="0" fontId="15" fillId="11" borderId="149" applyNumberForma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4" fillId="24" borderId="149" applyNumberForma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5" fillId="11"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15" fillId="11"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1" fillId="26" borderId="151" applyNumberFormat="0" applyFon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69"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5" fillId="11"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5" fillId="11" borderId="149" applyNumberFormat="0" applyAlignment="0" applyProtection="0"/>
    <xf numFmtId="0" fontId="14" fillId="24"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3" fillId="24" borderId="148" applyNumberFormat="0" applyAlignment="0" applyProtection="0"/>
    <xf numFmtId="0" fontId="14" fillId="24" borderId="149" applyNumberFormat="0" applyAlignment="0" applyProtection="0"/>
    <xf numFmtId="0" fontId="11" fillId="26" borderId="151" applyNumberFormat="0" applyFont="0" applyAlignment="0" applyProtection="0"/>
    <xf numFmtId="0" fontId="15" fillId="11" borderId="149" applyNumberFormat="0" applyAlignment="0" applyProtection="0"/>
    <xf numFmtId="0" fontId="13" fillId="24" borderId="148" applyNumberForma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4" fillId="24"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70" fillId="24"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6" fillId="0" borderId="150" applyNumberFormat="0" applyFill="0" applyAlignment="0" applyProtection="0"/>
    <xf numFmtId="0" fontId="13" fillId="24" borderId="148" applyNumberForma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3" fillId="24" borderId="148" applyNumberFormat="0" applyAlignment="0" applyProtection="0"/>
    <xf numFmtId="0" fontId="14" fillId="24" borderId="149" applyNumberFormat="0" applyAlignment="0" applyProtection="0"/>
    <xf numFmtId="0" fontId="11" fillId="26" borderId="151" applyNumberFormat="0" applyFon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69"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5" fillId="11" borderId="149" applyNumberFormat="0" applyAlignment="0" applyProtection="0"/>
    <xf numFmtId="0" fontId="14" fillId="24"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4" fillId="24" borderId="149" applyNumberFormat="0" applyAlignment="0" applyProtection="0"/>
    <xf numFmtId="0" fontId="15" fillId="11"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5" fillId="11"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3" fillId="24" borderId="148" applyNumberFormat="0" applyAlignment="0" applyProtection="0"/>
    <xf numFmtId="0" fontId="16" fillId="0" borderId="150" applyNumberFormat="0" applyFill="0" applyAlignment="0" applyProtection="0"/>
    <xf numFmtId="0" fontId="14" fillId="24"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4" fillId="24" borderId="149" applyNumberFormat="0" applyAlignment="0" applyProtection="0"/>
    <xf numFmtId="0" fontId="15" fillId="11" borderId="149" applyNumberFormat="0" applyAlignment="0" applyProtection="0"/>
    <xf numFmtId="0" fontId="71" fillId="11" borderId="149" applyNumberFormat="0" applyAlignment="0" applyProtection="0"/>
    <xf numFmtId="0" fontId="13" fillId="24" borderId="148"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69" fillId="24" borderId="148" applyNumberFormat="0" applyAlignment="0" applyProtection="0"/>
    <xf numFmtId="0" fontId="13" fillId="24" borderId="148" applyNumberFormat="0" applyAlignment="0" applyProtection="0"/>
    <xf numFmtId="0" fontId="15" fillId="11" borderId="149" applyNumberFormat="0" applyAlignment="0" applyProtection="0"/>
    <xf numFmtId="0" fontId="69"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1" fillId="26" borderId="151" applyNumberFormat="0" applyFon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69"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4" fillId="24"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4" fillId="24" borderId="149" applyNumberFormat="0" applyAlignment="0" applyProtection="0"/>
    <xf numFmtId="0" fontId="66" fillId="0" borderId="150" applyNumberFormat="0" applyFill="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66" fillId="0" borderId="150" applyNumberFormat="0" applyFill="0" applyAlignment="0" applyProtection="0"/>
    <xf numFmtId="0" fontId="14" fillId="24" borderId="149" applyNumberFormat="0" applyAlignment="0" applyProtection="0"/>
    <xf numFmtId="0" fontId="15" fillId="11" borderId="149" applyNumberFormat="0" applyAlignment="0" applyProtection="0"/>
    <xf numFmtId="0" fontId="14" fillId="24" borderId="149" applyNumberFormat="0" applyAlignment="0" applyProtection="0"/>
    <xf numFmtId="0" fontId="13" fillId="24" borderId="148" applyNumberForma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4" fillId="24"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69" fillId="24" borderId="148" applyNumberForma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69"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15" fillId="11" borderId="149" applyNumberFormat="0" applyAlignment="0" applyProtection="0"/>
    <xf numFmtId="0" fontId="14" fillId="24"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66" fillId="0" borderId="150" applyNumberFormat="0" applyFill="0" applyAlignment="0" applyProtection="0"/>
    <xf numFmtId="0" fontId="15" fillId="11" borderId="149" applyNumberFormat="0" applyAlignment="0" applyProtection="0"/>
    <xf numFmtId="0" fontId="14" fillId="24" borderId="149" applyNumberFormat="0" applyAlignment="0" applyProtection="0"/>
    <xf numFmtId="0" fontId="69" fillId="24" borderId="148" applyNumberFormat="0" applyAlignment="0" applyProtection="0"/>
    <xf numFmtId="0" fontId="13" fillId="24" borderId="148" applyNumberFormat="0" applyAlignment="0" applyProtection="0"/>
    <xf numFmtId="0" fontId="16" fillId="0" borderId="150" applyNumberFormat="0" applyFill="0" applyAlignment="0" applyProtection="0"/>
    <xf numFmtId="0" fontId="15" fillId="11"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1"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70"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3" fillId="24" borderId="148"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3" fillId="24" borderId="148" applyNumberFormat="0" applyAlignment="0" applyProtection="0"/>
    <xf numFmtId="0" fontId="14" fillId="24" borderId="149" applyNumberForma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69"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71"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3" fillId="24" borderId="148" applyNumberFormat="0" applyAlignment="0" applyProtection="0"/>
    <xf numFmtId="0" fontId="15" fillId="11" borderId="149" applyNumberFormat="0" applyAlignment="0" applyProtection="0"/>
    <xf numFmtId="0" fontId="16" fillId="0" borderId="150" applyNumberFormat="0" applyFill="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6" fillId="0" borderId="150" applyNumberFormat="0" applyFill="0" applyAlignment="0" applyProtection="0"/>
    <xf numFmtId="0" fontId="14" fillId="24"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4" fillId="24"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3" fillId="24" borderId="148"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5" fillId="11" borderId="149" applyNumberFormat="0" applyAlignment="0" applyProtection="0"/>
    <xf numFmtId="0" fontId="11"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4" fillId="24" borderId="149" applyNumberFormat="0" applyAlignment="0" applyProtection="0"/>
    <xf numFmtId="0" fontId="16" fillId="0" borderId="150" applyNumberFormat="0" applyFill="0" applyAlignment="0" applyProtection="0"/>
    <xf numFmtId="0" fontId="14" fillId="24"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5" fillId="11"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70" fillId="24" borderId="149" applyNumberFormat="0" applyAlignment="0" applyProtection="0"/>
    <xf numFmtId="0" fontId="66" fillId="0" borderId="150" applyNumberFormat="0" applyFill="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71" fillId="11" borderId="149" applyNumberFormat="0" applyAlignment="0" applyProtection="0"/>
    <xf numFmtId="0" fontId="69" fillId="24" borderId="148" applyNumberFormat="0" applyAlignment="0" applyProtection="0"/>
    <xf numFmtId="0" fontId="9"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3" fillId="24" borderId="148" applyNumberForma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3" fillId="24" borderId="148" applyNumberFormat="0" applyAlignment="0" applyProtection="0"/>
    <xf numFmtId="0" fontId="1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6" fillId="0" borderId="150" applyNumberFormat="0" applyFill="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5" fillId="11" borderId="149" applyNumberFormat="0" applyAlignment="0" applyProtection="0"/>
    <xf numFmtId="0" fontId="14" fillId="24"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9"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69"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69"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3" fillId="24" borderId="148" applyNumberFormat="0" applyAlignment="0" applyProtection="0"/>
    <xf numFmtId="0" fontId="15" fillId="11" borderId="149" applyNumberFormat="0" applyAlignment="0" applyProtection="0"/>
    <xf numFmtId="0" fontId="14" fillId="24" borderId="149" applyNumberForma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69" fillId="24" borderId="148" applyNumberForma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70" fillId="24" borderId="149" applyNumberFormat="0" applyAlignment="0" applyProtection="0"/>
    <xf numFmtId="0" fontId="71" fillId="11" borderId="149" applyNumberFormat="0" applyAlignment="0" applyProtection="0"/>
    <xf numFmtId="0" fontId="66"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69"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11" borderId="149" applyNumberFormat="0" applyAlignment="0" applyProtection="0"/>
    <xf numFmtId="0" fontId="71"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6" fillId="0" borderId="150" applyNumberFormat="0" applyFill="0" applyAlignment="0" applyProtection="0"/>
    <xf numFmtId="0" fontId="6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6" fillId="0" borderId="150" applyNumberFormat="0" applyFill="0" applyAlignment="0" applyProtection="0"/>
    <xf numFmtId="0" fontId="71" fillId="11"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69"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70" fillId="24"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3" fillId="24" borderId="148"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6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1" fillId="11" borderId="149" applyNumberFormat="0" applyAlignment="0" applyProtection="0"/>
    <xf numFmtId="0" fontId="14"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6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71"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6"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66"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66" fillId="0" borderId="150" applyNumberFormat="0" applyFill="0" applyAlignment="0" applyProtection="0"/>
    <xf numFmtId="0" fontId="15" fillId="11" borderId="149" applyNumberFormat="0" applyAlignment="0" applyProtection="0"/>
    <xf numFmtId="0" fontId="69" fillId="24" borderId="148"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69"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1" fillId="11" borderId="149" applyNumberFormat="0" applyAlignment="0" applyProtection="0"/>
    <xf numFmtId="0" fontId="14"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6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71"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6"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70"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69" fillId="24" borderId="148" applyNumberFormat="0" applyAlignment="0" applyProtection="0"/>
    <xf numFmtId="0" fontId="81" fillId="0" borderId="0"/>
    <xf numFmtId="0" fontId="90" fillId="0" borderId="0"/>
  </cellStyleXfs>
  <cellXfs count="784">
    <xf numFmtId="0" fontId="0" fillId="0" borderId="0" xfId="0"/>
    <xf numFmtId="0" fontId="0" fillId="4" borderId="0" xfId="0" applyFill="1"/>
    <xf numFmtId="0" fontId="0" fillId="4" borderId="0" xfId="0" applyFill="1" applyBorder="1"/>
    <xf numFmtId="0" fontId="0" fillId="4" borderId="0" xfId="0" applyFont="1" applyFill="1" applyBorder="1" applyAlignment="1">
      <alignment vertical="top"/>
    </xf>
    <xf numFmtId="0" fontId="0" fillId="0" borderId="0" xfId="0" applyBorder="1"/>
    <xf numFmtId="0" fontId="2" fillId="3" borderId="14" xfId="0" applyFont="1" applyFill="1" applyBorder="1"/>
    <xf numFmtId="0" fontId="0" fillId="0" borderId="0" xfId="0" applyFill="1"/>
    <xf numFmtId="0" fontId="9" fillId="0" borderId="0" xfId="0" applyFont="1" applyBorder="1" applyAlignment="1">
      <alignment horizontal="left" wrapText="1"/>
    </xf>
    <xf numFmtId="0" fontId="33" fillId="0" borderId="0" xfId="0" applyFont="1"/>
    <xf numFmtId="0" fontId="33" fillId="0" borderId="0" xfId="0" applyFont="1" applyAlignment="1"/>
    <xf numFmtId="0" fontId="0" fillId="0" borderId="0" xfId="0"/>
    <xf numFmtId="0" fontId="33" fillId="0" borderId="0" xfId="0" applyFont="1" applyBorder="1"/>
    <xf numFmtId="0" fontId="37" fillId="0" borderId="13" xfId="0" applyFont="1" applyBorder="1" applyAlignment="1">
      <alignment horizontal="center" vertical="top"/>
    </xf>
    <xf numFmtId="0" fontId="37" fillId="0" borderId="9" xfId="0" applyFont="1" applyBorder="1" applyAlignment="1">
      <alignment horizontal="center" vertical="top" wrapText="1"/>
    </xf>
    <xf numFmtId="0" fontId="37" fillId="0" borderId="9" xfId="0" applyFont="1" applyBorder="1" applyAlignment="1">
      <alignment horizontal="center" vertical="top"/>
    </xf>
    <xf numFmtId="164" fontId="33" fillId="0" borderId="0" xfId="0" applyNumberFormat="1" applyFont="1" applyBorder="1"/>
    <xf numFmtId="164" fontId="33" fillId="0" borderId="0" xfId="0" applyNumberFormat="1" applyFont="1"/>
    <xf numFmtId="164" fontId="37" fillId="0" borderId="0" xfId="0" applyNumberFormat="1" applyFont="1"/>
    <xf numFmtId="0" fontId="33" fillId="0" borderId="7" xfId="0" applyFont="1" applyBorder="1"/>
    <xf numFmtId="164" fontId="33" fillId="0" borderId="0" xfId="0" applyNumberFormat="1" applyFont="1" applyFill="1" applyBorder="1"/>
    <xf numFmtId="0" fontId="33" fillId="0" borderId="0" xfId="0" applyFont="1" applyFill="1" applyBorder="1"/>
    <xf numFmtId="164" fontId="37" fillId="0" borderId="0" xfId="0" applyNumberFormat="1" applyFont="1" applyFill="1" applyBorder="1"/>
    <xf numFmtId="0" fontId="0" fillId="0" borderId="12" xfId="0" applyFill="1" applyBorder="1"/>
    <xf numFmtId="0" fontId="2" fillId="0" borderId="16" xfId="0" applyFont="1" applyFill="1" applyBorder="1" applyAlignment="1">
      <alignment horizontal="center" vertical="top"/>
    </xf>
    <xf numFmtId="0" fontId="2" fillId="0" borderId="17" xfId="0" applyFont="1" applyFill="1" applyBorder="1" applyAlignment="1">
      <alignment horizontal="center" wrapText="1"/>
    </xf>
    <xf numFmtId="0" fontId="0" fillId="0" borderId="7" xfId="0" applyBorder="1"/>
    <xf numFmtId="0" fontId="2" fillId="0" borderId="28" xfId="0" applyFont="1" applyFill="1" applyBorder="1" applyAlignment="1">
      <alignment horizontal="center" wrapText="1"/>
    </xf>
    <xf numFmtId="9" fontId="3" fillId="0" borderId="7" xfId="2" applyFont="1" applyFill="1" applyBorder="1"/>
    <xf numFmtId="0" fontId="2" fillId="0" borderId="18" xfId="0" applyFont="1" applyFill="1" applyBorder="1" applyAlignment="1">
      <alignment horizontal="center" vertical="top"/>
    </xf>
    <xf numFmtId="0" fontId="2" fillId="3" borderId="14" xfId="0" applyFont="1" applyFill="1" applyBorder="1" applyAlignment="1">
      <alignment wrapText="1"/>
    </xf>
    <xf numFmtId="0" fontId="0" fillId="0" borderId="15" xfId="0" applyFill="1" applyBorder="1" applyAlignment="1">
      <alignment horizontal="left"/>
    </xf>
    <xf numFmtId="9" fontId="3" fillId="0" borderId="6" xfId="2" applyFont="1" applyFill="1" applyBorder="1"/>
    <xf numFmtId="164" fontId="0" fillId="0" borderId="4" xfId="0" applyNumberFormat="1" applyFont="1" applyFill="1" applyBorder="1"/>
    <xf numFmtId="0" fontId="2" fillId="0" borderId="6" xfId="0" applyFont="1" applyFill="1" applyBorder="1" applyAlignment="1">
      <alignment wrapText="1"/>
    </xf>
    <xf numFmtId="0" fontId="0" fillId="0" borderId="6" xfId="0" applyFont="1" applyFill="1" applyBorder="1" applyAlignment="1">
      <alignment wrapText="1"/>
    </xf>
    <xf numFmtId="0" fontId="0" fillId="0" borderId="4" xfId="0" applyBorder="1"/>
    <xf numFmtId="0" fontId="37" fillId="0" borderId="0" xfId="0" applyFont="1" applyFill="1" applyBorder="1" applyAlignment="1">
      <alignment horizontal="center" wrapText="1"/>
    </xf>
    <xf numFmtId="14" fontId="0" fillId="0" borderId="7" xfId="0" applyNumberFormat="1" applyBorder="1" applyAlignment="1">
      <alignment horizontal="left"/>
    </xf>
    <xf numFmtId="0" fontId="30" fillId="2" borderId="12" xfId="41" applyFont="1" applyFill="1" applyBorder="1" applyAlignment="1">
      <alignment horizontal="left" vertical="center"/>
    </xf>
    <xf numFmtId="0" fontId="8" fillId="0" borderId="0" xfId="0" applyFont="1" applyBorder="1" applyAlignment="1">
      <alignment horizontal="left"/>
    </xf>
    <xf numFmtId="164" fontId="0" fillId="0" borderId="0" xfId="0" applyNumberFormat="1" applyFill="1"/>
    <xf numFmtId="0" fontId="0" fillId="0" borderId="7" xfId="0" applyFill="1" applyBorder="1"/>
    <xf numFmtId="14" fontId="33" fillId="0" borderId="7" xfId="0" applyNumberFormat="1" applyFont="1" applyBorder="1" applyAlignment="1">
      <alignment horizontal="left"/>
    </xf>
    <xf numFmtId="14" fontId="33" fillId="0" borderId="0" xfId="0" applyNumberFormat="1" applyFont="1" applyBorder="1" applyAlignment="1">
      <alignment horizontal="left"/>
    </xf>
    <xf numFmtId="1" fontId="16" fillId="2" borderId="0" xfId="0" applyNumberFormat="1" applyFont="1" applyFill="1" applyBorder="1" applyAlignment="1">
      <alignment vertical="center"/>
    </xf>
    <xf numFmtId="0" fontId="33" fillId="4" borderId="0" xfId="0" applyFont="1" applyFill="1"/>
    <xf numFmtId="0" fontId="9" fillId="2" borderId="1" xfId="41" applyFont="1" applyFill="1" applyBorder="1" applyAlignment="1">
      <alignment horizontal="left" vertical="center"/>
    </xf>
    <xf numFmtId="0" fontId="9" fillId="2" borderId="4" xfId="41" applyFont="1" applyFill="1" applyBorder="1" applyAlignment="1">
      <alignment horizontal="left" vertical="center"/>
    </xf>
    <xf numFmtId="0" fontId="9" fillId="2" borderId="6" xfId="41" applyFont="1" applyFill="1" applyBorder="1" applyAlignment="1">
      <alignment horizontal="left" vertical="center"/>
    </xf>
    <xf numFmtId="1" fontId="16" fillId="2" borderId="7" xfId="0" applyNumberFormat="1" applyFont="1" applyFill="1" applyBorder="1" applyAlignment="1">
      <alignment vertical="center"/>
    </xf>
    <xf numFmtId="14" fontId="9" fillId="0" borderId="7" xfId="0" applyNumberFormat="1" applyFont="1" applyBorder="1" applyAlignment="1">
      <alignment horizontal="left" wrapText="1"/>
    </xf>
    <xf numFmtId="0" fontId="9" fillId="0" borderId="7" xfId="0" applyFont="1" applyBorder="1" applyAlignment="1">
      <alignment horizontal="left" wrapText="1"/>
    </xf>
    <xf numFmtId="0" fontId="34" fillId="3" borderId="14" xfId="0" applyFont="1" applyFill="1" applyBorder="1" applyAlignment="1">
      <alignment vertical="center"/>
    </xf>
    <xf numFmtId="0" fontId="0" fillId="0" borderId="0" xfId="0" applyFill="1" applyBorder="1"/>
    <xf numFmtId="0" fontId="0" fillId="0" borderId="0" xfId="0" applyFont="1" applyBorder="1"/>
    <xf numFmtId="0" fontId="0" fillId="4" borderId="0" xfId="0" applyFill="1" applyBorder="1" applyAlignment="1">
      <alignment vertical="top"/>
    </xf>
    <xf numFmtId="0" fontId="0" fillId="4" borderId="0" xfId="0" applyFill="1" applyBorder="1" applyAlignment="1">
      <alignment horizontal="left" vertical="top" wrapText="1"/>
    </xf>
    <xf numFmtId="0" fontId="2" fillId="4" borderId="0" xfId="0" applyFont="1" applyFill="1" applyBorder="1" applyAlignment="1">
      <alignment vertical="top" wrapText="1"/>
    </xf>
    <xf numFmtId="0" fontId="39" fillId="0" borderId="0" xfId="0" applyFont="1" applyFill="1" applyBorder="1" applyAlignment="1"/>
    <xf numFmtId="164" fontId="0" fillId="0" borderId="4" xfId="0" applyNumberFormat="1" applyFont="1" applyFill="1" applyBorder="1" applyAlignment="1">
      <alignment horizontal="right"/>
    </xf>
    <xf numFmtId="0" fontId="9" fillId="2" borderId="0" xfId="41" applyFont="1" applyFill="1" applyBorder="1" applyAlignment="1">
      <alignment horizontal="left" vertical="center"/>
    </xf>
    <xf numFmtId="9" fontId="3" fillId="0" borderId="9" xfId="2" applyFont="1" applyFill="1" applyBorder="1"/>
    <xf numFmtId="3" fontId="0" fillId="0" borderId="1" xfId="0" applyNumberFormat="1" applyFont="1" applyFill="1" applyBorder="1"/>
    <xf numFmtId="0" fontId="2" fillId="4" borderId="1" xfId="0" applyFont="1" applyFill="1" applyBorder="1" applyAlignment="1">
      <alignment wrapText="1"/>
    </xf>
    <xf numFmtId="0" fontId="0" fillId="4" borderId="4" xfId="0" applyFont="1" applyFill="1" applyBorder="1" applyAlignment="1">
      <alignment horizontal="left" wrapText="1" indent="1"/>
    </xf>
    <xf numFmtId="0" fontId="0" fillId="4" borderId="6" xfId="0" applyFont="1" applyFill="1" applyBorder="1" applyAlignment="1">
      <alignment horizontal="left" wrapText="1" indent="1"/>
    </xf>
    <xf numFmtId="164" fontId="0" fillId="0" borderId="4" xfId="0" applyNumberFormat="1" applyFont="1" applyFill="1" applyBorder="1" applyAlignment="1"/>
    <xf numFmtId="0" fontId="39" fillId="0" borderId="0" xfId="0" applyFont="1" applyBorder="1" applyAlignment="1">
      <alignment horizontal="left" indent="1"/>
    </xf>
    <xf numFmtId="0" fontId="33" fillId="0" borderId="1" xfId="0" applyFont="1" applyBorder="1"/>
    <xf numFmtId="3" fontId="0" fillId="0" borderId="7" xfId="0" applyNumberFormat="1" applyFont="1" applyFill="1" applyBorder="1" applyAlignment="1"/>
    <xf numFmtId="3" fontId="0" fillId="0" borderId="5" xfId="0" applyNumberFormat="1" applyFill="1" applyBorder="1"/>
    <xf numFmtId="0" fontId="33" fillId="4" borderId="6" xfId="0" applyFont="1" applyFill="1" applyBorder="1"/>
    <xf numFmtId="0" fontId="37" fillId="0" borderId="1" xfId="0" applyFont="1" applyBorder="1" applyAlignment="1">
      <alignment horizontal="center" vertical="top"/>
    </xf>
    <xf numFmtId="0" fontId="37" fillId="0" borderId="2" xfId="0" applyFont="1" applyBorder="1" applyAlignment="1">
      <alignment horizontal="center" vertical="top"/>
    </xf>
    <xf numFmtId="3" fontId="0" fillId="0" borderId="6" xfId="0" applyNumberFormat="1" applyFont="1" applyFill="1" applyBorder="1" applyAlignment="1"/>
    <xf numFmtId="0" fontId="37" fillId="0" borderId="2" xfId="0" applyFont="1" applyBorder="1" applyAlignment="1">
      <alignment horizontal="center" vertical="top" wrapText="1"/>
    </xf>
    <xf numFmtId="3" fontId="0" fillId="0" borderId="8" xfId="0" applyNumberFormat="1" applyFill="1" applyBorder="1"/>
    <xf numFmtId="0" fontId="33" fillId="0" borderId="4" xfId="0" applyFont="1" applyBorder="1"/>
    <xf numFmtId="3" fontId="45" fillId="0" borderId="0" xfId="0" applyNumberFormat="1" applyFont="1" applyFill="1" applyBorder="1" applyAlignment="1">
      <alignment horizontal="right" vertical="center" wrapText="1"/>
    </xf>
    <xf numFmtId="3" fontId="2" fillId="3" borderId="13" xfId="0" applyNumberFormat="1" applyFont="1" applyFill="1" applyBorder="1" applyAlignment="1"/>
    <xf numFmtId="0" fontId="0" fillId="0" borderId="0" xfId="0"/>
    <xf numFmtId="0" fontId="2" fillId="5" borderId="13" xfId="0" applyFont="1" applyFill="1" applyBorder="1"/>
    <xf numFmtId="0" fontId="44" fillId="0" borderId="7" xfId="0" applyFont="1" applyFill="1" applyBorder="1" applyAlignment="1">
      <alignment horizontal="left" vertical="top" wrapText="1"/>
    </xf>
    <xf numFmtId="0" fontId="0" fillId="0" borderId="0" xfId="0"/>
    <xf numFmtId="0" fontId="7" fillId="0" borderId="7" xfId="0" applyFont="1" applyFill="1" applyBorder="1" applyAlignment="1">
      <alignment horizontal="left" vertical="top" wrapText="1"/>
    </xf>
    <xf numFmtId="3" fontId="0" fillId="0" borderId="4" xfId="0" applyNumberFormat="1" applyFont="1" applyFill="1" applyBorder="1"/>
    <xf numFmtId="164" fontId="0" fillId="0" borderId="0" xfId="0" applyNumberFormat="1" applyFont="1" applyFill="1" applyBorder="1"/>
    <xf numFmtId="0" fontId="0" fillId="0" borderId="1" xfId="0" applyFont="1" applyFill="1" applyBorder="1" applyAlignment="1">
      <alignment wrapText="1"/>
    </xf>
    <xf numFmtId="0" fontId="2" fillId="5" borderId="13" xfId="0" applyFont="1" applyFill="1" applyBorder="1"/>
    <xf numFmtId="3" fontId="0" fillId="0" borderId="2" xfId="0" applyNumberFormat="1" applyFont="1" applyFill="1" applyBorder="1"/>
    <xf numFmtId="0" fontId="2" fillId="3" borderId="13" xfId="0" applyFont="1" applyFill="1" applyBorder="1" applyAlignment="1">
      <alignment wrapText="1"/>
    </xf>
    <xf numFmtId="3" fontId="0" fillId="0" borderId="0" xfId="0" applyNumberFormat="1" applyFont="1" applyFill="1" applyBorder="1"/>
    <xf numFmtId="3" fontId="0" fillId="0" borderId="7" xfId="0" applyNumberFormat="1" applyFont="1" applyFill="1" applyBorder="1"/>
    <xf numFmtId="3" fontId="0" fillId="0" borderId="1" xfId="0" applyNumberFormat="1" applyFont="1" applyFill="1" applyBorder="1" applyAlignment="1">
      <alignment vertical="center"/>
    </xf>
    <xf numFmtId="3" fontId="0" fillId="0" borderId="4" xfId="0" applyNumberFormat="1" applyFont="1" applyFill="1" applyBorder="1" applyAlignment="1">
      <alignment vertical="center"/>
    </xf>
    <xf numFmtId="3" fontId="0" fillId="0" borderId="8" xfId="0" applyNumberFormat="1" applyFont="1" applyFill="1" applyBorder="1" applyAlignment="1"/>
    <xf numFmtId="0" fontId="0" fillId="0" borderId="0" xfId="0"/>
    <xf numFmtId="3" fontId="2" fillId="3" borderId="9" xfId="0" applyNumberFormat="1" applyFont="1" applyFill="1" applyBorder="1"/>
    <xf numFmtId="0" fontId="7" fillId="0" borderId="7" xfId="0" applyFont="1" applyFill="1" applyBorder="1" applyAlignment="1">
      <alignment horizontal="left" vertical="top" wrapText="1"/>
    </xf>
    <xf numFmtId="3" fontId="0" fillId="0" borderId="4" xfId="0" applyNumberFormat="1" applyFont="1" applyFill="1" applyBorder="1"/>
    <xf numFmtId="164" fontId="0" fillId="0" borderId="0" xfId="0" applyNumberFormat="1" applyFont="1" applyFill="1" applyBorder="1"/>
    <xf numFmtId="0" fontId="2" fillId="5" borderId="13" xfId="0" applyFont="1" applyFill="1" applyBorder="1"/>
    <xf numFmtId="3" fontId="2" fillId="3" borderId="13" xfId="0" applyNumberFormat="1" applyFont="1" applyFill="1" applyBorder="1"/>
    <xf numFmtId="3" fontId="0" fillId="0" borderId="2" xfId="0" applyNumberFormat="1" applyFont="1" applyFill="1" applyBorder="1"/>
    <xf numFmtId="3" fontId="0" fillId="0" borderId="0" xfId="0" applyNumberFormat="1" applyFont="1" applyFill="1" applyBorder="1"/>
    <xf numFmtId="3" fontId="2" fillId="3" borderId="10" xfId="0" applyNumberFormat="1" applyFont="1" applyFill="1" applyBorder="1" applyAlignment="1"/>
    <xf numFmtId="0" fontId="0" fillId="0" borderId="0" xfId="0"/>
    <xf numFmtId="0" fontId="7" fillId="0" borderId="7" xfId="0" applyFont="1" applyFill="1" applyBorder="1" applyAlignment="1">
      <alignment horizontal="left" vertical="top" wrapText="1"/>
    </xf>
    <xf numFmtId="0" fontId="2" fillId="3" borderId="3" xfId="0" applyFont="1" applyFill="1" applyBorder="1" applyAlignment="1">
      <alignment vertical="top"/>
    </xf>
    <xf numFmtId="0" fontId="2" fillId="3" borderId="13" xfId="0" applyFont="1" applyFill="1" applyBorder="1" applyAlignment="1">
      <alignment wrapText="1"/>
    </xf>
    <xf numFmtId="3" fontId="0" fillId="0" borderId="6" xfId="0" applyNumberFormat="1" applyFont="1" applyFill="1" applyBorder="1"/>
    <xf numFmtId="3" fontId="0" fillId="0" borderId="7" xfId="0" applyNumberFormat="1" applyFont="1" applyFill="1" applyBorder="1"/>
    <xf numFmtId="0" fontId="0" fillId="0" borderId="1" xfId="0" applyBorder="1"/>
    <xf numFmtId="0" fontId="0" fillId="0" borderId="6" xfId="0" applyBorder="1"/>
    <xf numFmtId="0" fontId="0" fillId="0" borderId="1" xfId="0" applyFill="1" applyBorder="1"/>
    <xf numFmtId="0" fontId="0" fillId="0" borderId="6" xfId="0" applyFill="1" applyBorder="1"/>
    <xf numFmtId="3" fontId="0" fillId="0" borderId="3" xfId="0" applyNumberFormat="1" applyFill="1" applyBorder="1"/>
    <xf numFmtId="3" fontId="0" fillId="0" borderId="8" xfId="0" applyNumberFormat="1" applyFont="1" applyFill="1" applyBorder="1"/>
    <xf numFmtId="0" fontId="0" fillId="0" borderId="0" xfId="0"/>
    <xf numFmtId="0" fontId="0" fillId="0" borderId="4" xfId="0" applyFill="1" applyBorder="1" applyAlignment="1">
      <alignment wrapText="1"/>
    </xf>
    <xf numFmtId="0" fontId="2" fillId="5" borderId="13" xfId="0" applyFont="1" applyFill="1" applyBorder="1"/>
    <xf numFmtId="0" fontId="4" fillId="0" borderId="7" xfId="0" applyFont="1" applyFill="1" applyBorder="1" applyAlignment="1">
      <alignment horizontal="left" vertical="top" wrapText="1"/>
    </xf>
    <xf numFmtId="0" fontId="2" fillId="3" borderId="13" xfId="0" applyFont="1" applyFill="1" applyBorder="1" applyAlignment="1">
      <alignment wrapText="1"/>
    </xf>
    <xf numFmtId="0" fontId="2" fillId="3" borderId="13" xfId="0" applyFont="1" applyFill="1" applyBorder="1" applyAlignment="1">
      <alignment vertical="top"/>
    </xf>
    <xf numFmtId="3" fontId="0" fillId="0" borderId="4" xfId="0" applyNumberFormat="1" applyFont="1" applyFill="1" applyBorder="1" applyAlignment="1">
      <alignment vertical="center"/>
    </xf>
    <xf numFmtId="3" fontId="0" fillId="0" borderId="0" xfId="0" applyNumberFormat="1" applyFont="1" applyFill="1" applyBorder="1" applyAlignment="1">
      <alignment vertical="center"/>
    </xf>
    <xf numFmtId="0" fontId="2" fillId="3" borderId="13" xfId="0" applyFont="1" applyFill="1" applyBorder="1"/>
    <xf numFmtId="0" fontId="2" fillId="5" borderId="1" xfId="0" applyFont="1" applyFill="1" applyBorder="1"/>
    <xf numFmtId="0" fontId="2" fillId="3" borderId="6" xfId="0" applyFont="1" applyFill="1" applyBorder="1" applyAlignment="1">
      <alignment wrapText="1"/>
    </xf>
    <xf numFmtId="0" fontId="0" fillId="0" borderId="11" xfId="0" applyFont="1" applyFill="1" applyBorder="1" applyAlignment="1">
      <alignment wrapText="1"/>
    </xf>
    <xf numFmtId="0" fontId="0" fillId="0" borderId="12" xfId="0" applyFill="1" applyBorder="1" applyAlignment="1">
      <alignment wrapText="1"/>
    </xf>
    <xf numFmtId="0" fontId="0" fillId="0" borderId="12" xfId="0" applyFont="1" applyFill="1" applyBorder="1" applyAlignment="1">
      <alignment wrapText="1"/>
    </xf>
    <xf numFmtId="0" fontId="0" fillId="0" borderId="15" xfId="0" applyFont="1" applyFill="1" applyBorder="1" applyAlignment="1">
      <alignment wrapText="1"/>
    </xf>
    <xf numFmtId="3" fontId="0" fillId="0" borderId="0" xfId="0" applyNumberFormat="1"/>
    <xf numFmtId="3" fontId="0" fillId="0" borderId="0" xfId="0" applyNumberFormat="1"/>
    <xf numFmtId="0" fontId="2" fillId="3" borderId="14" xfId="0" applyFont="1" applyFill="1" applyBorder="1"/>
    <xf numFmtId="3" fontId="39" fillId="0" borderId="4" xfId="0" applyNumberFormat="1" applyFont="1" applyBorder="1" applyAlignment="1">
      <alignment horizontal="left" indent="1"/>
    </xf>
    <xf numFmtId="0" fontId="0" fillId="0" borderId="0" xfId="0"/>
    <xf numFmtId="0" fontId="2" fillId="3" borderId="11" xfId="0" applyFont="1" applyFill="1" applyBorder="1" applyAlignment="1">
      <alignment horizontal="left"/>
    </xf>
    <xf numFmtId="0" fontId="0" fillId="4" borderId="11" xfId="0" applyFill="1" applyBorder="1"/>
    <xf numFmtId="0" fontId="0" fillId="4" borderId="12" xfId="0" applyFill="1" applyBorder="1"/>
    <xf numFmtId="0" fontId="9" fillId="0" borderId="11" xfId="208" applyFont="1" applyFill="1" applyBorder="1" applyAlignment="1">
      <alignment wrapText="1"/>
    </xf>
    <xf numFmtId="0" fontId="9" fillId="0" borderId="12" xfId="208" applyFont="1" applyFill="1" applyBorder="1" applyAlignment="1">
      <alignment wrapText="1"/>
    </xf>
    <xf numFmtId="0" fontId="41" fillId="3" borderId="13" xfId="0" applyFont="1" applyFill="1" applyBorder="1" applyAlignment="1">
      <alignment horizontal="left" vertical="center"/>
    </xf>
    <xf numFmtId="0" fontId="16" fillId="0" borderId="11" xfId="41" applyFont="1" applyFill="1" applyBorder="1" applyAlignment="1">
      <alignment vertical="center" wrapText="1"/>
    </xf>
    <xf numFmtId="0" fontId="16" fillId="0" borderId="12" xfId="41" applyFont="1" applyFill="1" applyBorder="1" applyAlignment="1">
      <alignment vertical="center" wrapText="1"/>
    </xf>
    <xf numFmtId="0" fontId="16" fillId="0" borderId="1" xfId="41" applyFont="1" applyFill="1" applyBorder="1" applyAlignment="1">
      <alignment vertical="center"/>
    </xf>
    <xf numFmtId="0" fontId="16" fillId="0" borderId="4" xfId="41" applyFont="1" applyFill="1" applyBorder="1" applyAlignment="1">
      <alignment vertical="center"/>
    </xf>
    <xf numFmtId="0" fontId="33" fillId="0" borderId="4" xfId="0" applyFont="1" applyBorder="1" applyAlignment="1"/>
    <xf numFmtId="0" fontId="16" fillId="0" borderId="6" xfId="41" applyFont="1" applyFill="1" applyBorder="1" applyAlignment="1">
      <alignment vertical="center"/>
    </xf>
    <xf numFmtId="0" fontId="37" fillId="0" borderId="1" xfId="0" applyFont="1" applyFill="1" applyBorder="1" applyAlignment="1">
      <alignment horizontal="center"/>
    </xf>
    <xf numFmtId="0" fontId="37" fillId="0" borderId="2" xfId="0" applyFont="1" applyFill="1" applyBorder="1" applyAlignment="1">
      <alignment horizontal="center"/>
    </xf>
    <xf numFmtId="0" fontId="37" fillId="0" borderId="3" xfId="0" applyFont="1" applyFill="1" applyBorder="1" applyAlignment="1">
      <alignment horizontal="center"/>
    </xf>
    <xf numFmtId="165" fontId="9" fillId="0" borderId="4" xfId="29" applyNumberFormat="1" applyFont="1" applyFill="1" applyBorder="1" applyAlignment="1">
      <alignment horizontal="left" vertical="center" indent="1"/>
    </xf>
    <xf numFmtId="165" fontId="9" fillId="0" borderId="6" xfId="29" applyNumberFormat="1" applyFont="1" applyFill="1" applyBorder="1" applyAlignment="1">
      <alignment horizontal="left" vertical="center" indent="1"/>
    </xf>
    <xf numFmtId="165" fontId="9" fillId="0" borderId="46" xfId="29" applyNumberFormat="1" applyFont="1" applyFill="1" applyBorder="1" applyAlignment="1">
      <alignment horizontal="left" vertical="center" indent="1"/>
    </xf>
    <xf numFmtId="164" fontId="34" fillId="3" borderId="41" xfId="29" applyNumberFormat="1" applyFont="1" applyFill="1" applyBorder="1" applyAlignment="1">
      <alignment vertical="center"/>
    </xf>
    <xf numFmtId="164" fontId="34" fillId="3" borderId="44" xfId="29" applyNumberFormat="1" applyFont="1" applyFill="1" applyBorder="1" applyAlignment="1">
      <alignment vertical="center"/>
    </xf>
    <xf numFmtId="164" fontId="34" fillId="3" borderId="45" xfId="29" applyNumberFormat="1" applyFont="1" applyFill="1" applyBorder="1" applyAlignment="1">
      <alignment vertical="center"/>
    </xf>
    <xf numFmtId="165" fontId="16" fillId="0" borderId="4" xfId="29" applyNumberFormat="1" applyFont="1" applyFill="1" applyBorder="1" applyAlignment="1">
      <alignment vertical="center"/>
    </xf>
    <xf numFmtId="165" fontId="16" fillId="0" borderId="41" xfId="29" applyNumberFormat="1" applyFont="1" applyFill="1" applyBorder="1" applyAlignment="1">
      <alignment vertical="center"/>
    </xf>
    <xf numFmtId="164" fontId="35" fillId="3" borderId="4" xfId="29" applyNumberFormat="1" applyFont="1" applyFill="1" applyBorder="1" applyAlignment="1">
      <alignment vertical="center"/>
    </xf>
    <xf numFmtId="164" fontId="35" fillId="3" borderId="0" xfId="29" applyNumberFormat="1" applyFont="1" applyFill="1" applyBorder="1" applyAlignment="1">
      <alignment vertical="center"/>
    </xf>
    <xf numFmtId="164" fontId="35" fillId="3" borderId="5" xfId="29" applyNumberFormat="1" applyFont="1" applyFill="1" applyBorder="1" applyAlignment="1">
      <alignment vertical="center"/>
    </xf>
    <xf numFmtId="164" fontId="35" fillId="3" borderId="6" xfId="29" applyNumberFormat="1" applyFont="1" applyFill="1" applyBorder="1" applyAlignment="1">
      <alignment vertical="center"/>
    </xf>
    <xf numFmtId="164" fontId="35" fillId="3" borderId="7" xfId="29" applyNumberFormat="1" applyFont="1" applyFill="1" applyBorder="1" applyAlignment="1">
      <alignment vertical="center"/>
    </xf>
    <xf numFmtId="164" fontId="35" fillId="3" borderId="8" xfId="29" applyNumberFormat="1" applyFont="1" applyFill="1" applyBorder="1" applyAlignment="1">
      <alignment vertical="center"/>
    </xf>
    <xf numFmtId="3" fontId="39" fillId="4" borderId="1" xfId="0" applyNumberFormat="1" applyFont="1" applyFill="1" applyBorder="1" applyAlignment="1">
      <alignment horizontal="left" indent="1"/>
    </xf>
    <xf numFmtId="3" fontId="39" fillId="0" borderId="6" xfId="0" applyNumberFormat="1" applyFont="1" applyBorder="1" applyAlignment="1">
      <alignment horizontal="left" indent="1"/>
    </xf>
    <xf numFmtId="3" fontId="39" fillId="4" borderId="4" xfId="0" applyNumberFormat="1" applyFont="1" applyFill="1" applyBorder="1" applyAlignment="1">
      <alignment horizontal="left" indent="1"/>
    </xf>
    <xf numFmtId="3" fontId="34" fillId="3" borderId="6" xfId="0" applyNumberFormat="1" applyFont="1" applyFill="1" applyBorder="1" applyAlignment="1">
      <alignment vertical="center"/>
    </xf>
    <xf numFmtId="164" fontId="35" fillId="3" borderId="12" xfId="29" applyNumberFormat="1" applyFont="1" applyFill="1" applyBorder="1" applyAlignment="1">
      <alignment vertical="center"/>
    </xf>
    <xf numFmtId="0" fontId="2" fillId="0" borderId="13" xfId="0" applyFont="1" applyFill="1" applyBorder="1" applyAlignment="1">
      <alignment wrapText="1"/>
    </xf>
    <xf numFmtId="164" fontId="34" fillId="3" borderId="48" xfId="29" applyNumberFormat="1" applyFont="1" applyFill="1" applyBorder="1" applyAlignment="1">
      <alignment vertical="center"/>
    </xf>
    <xf numFmtId="10" fontId="40" fillId="0" borderId="7" xfId="0" applyNumberFormat="1" applyFont="1" applyFill="1" applyBorder="1" applyAlignment="1">
      <alignment horizontal="center" vertical="center"/>
    </xf>
    <xf numFmtId="3" fontId="40" fillId="3" borderId="14" xfId="0" applyNumberFormat="1" applyFont="1" applyFill="1" applyBorder="1" applyAlignment="1">
      <alignment vertical="center"/>
    </xf>
    <xf numFmtId="0" fontId="40" fillId="0" borderId="29" xfId="0" applyFont="1" applyFill="1" applyBorder="1" applyAlignment="1">
      <alignment horizontal="center" vertical="center" wrapText="1"/>
    </xf>
    <xf numFmtId="0" fontId="40" fillId="0" borderId="30" xfId="0" applyFont="1" applyFill="1" applyBorder="1" applyAlignment="1">
      <alignment horizontal="center" vertical="center" wrapText="1"/>
    </xf>
    <xf numFmtId="164" fontId="35" fillId="3" borderId="15" xfId="29" applyNumberFormat="1" applyFont="1" applyFill="1" applyBorder="1" applyAlignment="1">
      <alignment vertical="center"/>
    </xf>
    <xf numFmtId="14" fontId="33" fillId="0" borderId="7" xfId="0" applyNumberFormat="1" applyFont="1" applyBorder="1" applyAlignment="1">
      <alignment horizontal="left"/>
    </xf>
    <xf numFmtId="0" fontId="9" fillId="0" borderId="7" xfId="0" applyFont="1" applyBorder="1" applyAlignment="1">
      <alignment horizontal="left" wrapText="1"/>
    </xf>
    <xf numFmtId="164" fontId="2" fillId="3" borderId="10" xfId="0" applyNumberFormat="1" applyFont="1" applyFill="1" applyBorder="1"/>
    <xf numFmtId="164" fontId="2" fillId="3" borderId="9" xfId="0" applyNumberFormat="1" applyFont="1" applyFill="1" applyBorder="1"/>
    <xf numFmtId="164" fontId="2" fillId="3" borderId="13" xfId="0" applyNumberFormat="1" applyFont="1" applyFill="1" applyBorder="1"/>
    <xf numFmtId="164" fontId="34" fillId="3" borderId="11" xfId="29" applyNumberFormat="1" applyFont="1" applyFill="1" applyBorder="1" applyAlignment="1">
      <alignment vertical="center"/>
    </xf>
    <xf numFmtId="0" fontId="0" fillId="0" borderId="7" xfId="0" applyFill="1" applyBorder="1"/>
    <xf numFmtId="9" fontId="3" fillId="0" borderId="13" xfId="2" applyFont="1" applyFill="1" applyBorder="1" applyAlignment="1"/>
    <xf numFmtId="170" fontId="2" fillId="0" borderId="7" xfId="0" applyNumberFormat="1" applyFont="1" applyFill="1" applyBorder="1"/>
    <xf numFmtId="170" fontId="2" fillId="0" borderId="6" xfId="0" applyNumberFormat="1" applyFont="1" applyFill="1" applyBorder="1"/>
    <xf numFmtId="0" fontId="0" fillId="0" borderId="0" xfId="0" applyAlignment="1"/>
    <xf numFmtId="3" fontId="0" fillId="0" borderId="0" xfId="0" applyNumberFormat="1" applyFont="1" applyFill="1" applyBorder="1" applyAlignment="1"/>
    <xf numFmtId="164" fontId="0" fillId="0" borderId="0" xfId="0" applyNumberFormat="1" applyFont="1" applyFill="1" applyBorder="1" applyAlignment="1"/>
    <xf numFmtId="3" fontId="0" fillId="0" borderId="4" xfId="0" applyNumberFormat="1" applyFont="1" applyFill="1" applyBorder="1" applyAlignment="1"/>
    <xf numFmtId="0" fontId="2" fillId="3" borderId="1" xfId="0" applyFont="1" applyFill="1" applyBorder="1" applyAlignment="1">
      <alignment vertical="top"/>
    </xf>
    <xf numFmtId="0" fontId="2" fillId="3" borderId="2" xfId="0" applyFont="1" applyFill="1" applyBorder="1" applyAlignment="1">
      <alignment vertical="top"/>
    </xf>
    <xf numFmtId="3" fontId="0" fillId="0" borderId="1" xfId="0" applyNumberFormat="1" applyFont="1" applyFill="1" applyBorder="1" applyAlignment="1"/>
    <xf numFmtId="3" fontId="0" fillId="0" borderId="2" xfId="0" applyNumberFormat="1" applyFont="1" applyFill="1" applyBorder="1" applyAlignment="1"/>
    <xf numFmtId="3" fontId="2" fillId="3" borderId="1" xfId="0" applyNumberFormat="1" applyFont="1" applyFill="1" applyBorder="1" applyAlignment="1"/>
    <xf numFmtId="3" fontId="2" fillId="3" borderId="2" xfId="0" applyNumberFormat="1" applyFont="1" applyFill="1" applyBorder="1" applyAlignment="1"/>
    <xf numFmtId="3" fontId="2" fillId="3" borderId="3" xfId="0" applyNumberFormat="1" applyFont="1" applyFill="1" applyBorder="1" applyAlignment="1"/>
    <xf numFmtId="9" fontId="0" fillId="0" borderId="13" xfId="2" applyFont="1" applyFill="1" applyBorder="1" applyAlignment="1">
      <alignment horizontal="right" vertical="top"/>
    </xf>
    <xf numFmtId="0" fontId="44" fillId="0" borderId="7" xfId="0" applyFont="1" applyFill="1" applyBorder="1" applyAlignment="1">
      <alignment horizontal="left" vertical="top" wrapText="1"/>
    </xf>
    <xf numFmtId="0" fontId="2" fillId="3" borderId="3" xfId="0" applyFont="1" applyFill="1" applyBorder="1" applyAlignment="1">
      <alignment horizontal="right" vertical="top"/>
    </xf>
    <xf numFmtId="3" fontId="0" fillId="0" borderId="3" xfId="0" applyNumberFormat="1" applyFont="1" applyFill="1" applyBorder="1" applyAlignment="1"/>
    <xf numFmtId="0" fontId="33" fillId="0" borderId="0" xfId="0" applyFont="1"/>
    <xf numFmtId="0" fontId="0" fillId="0" borderId="0" xfId="0"/>
    <xf numFmtId="0" fontId="7" fillId="0" borderId="7" xfId="0" applyFont="1" applyFill="1" applyBorder="1" applyAlignment="1">
      <alignment horizontal="left" vertical="top" wrapText="1"/>
    </xf>
    <xf numFmtId="0" fontId="0" fillId="0" borderId="7" xfId="0" applyBorder="1"/>
    <xf numFmtId="0" fontId="2" fillId="0" borderId="6" xfId="0" applyFont="1" applyFill="1" applyBorder="1" applyAlignment="1">
      <alignment wrapText="1"/>
    </xf>
    <xf numFmtId="0" fontId="0" fillId="0" borderId="4" xfId="0" applyFont="1" applyFill="1" applyBorder="1" applyAlignment="1">
      <alignment wrapText="1"/>
    </xf>
    <xf numFmtId="0" fontId="2" fillId="5" borderId="13" xfId="0" applyFont="1" applyFill="1" applyBorder="1"/>
    <xf numFmtId="3" fontId="0" fillId="0" borderId="0" xfId="0" applyNumberFormat="1" applyFont="1" applyFill="1" applyBorder="1" applyAlignment="1"/>
    <xf numFmtId="3" fontId="2" fillId="3" borderId="9" xfId="0" applyNumberFormat="1" applyFont="1" applyFill="1" applyBorder="1" applyAlignment="1"/>
    <xf numFmtId="14" fontId="9" fillId="0" borderId="7" xfId="0" applyNumberFormat="1" applyFont="1" applyBorder="1" applyAlignment="1">
      <alignment horizontal="left" wrapText="1"/>
    </xf>
    <xf numFmtId="3" fontId="2" fillId="3" borderId="2" xfId="0" applyNumberFormat="1" applyFont="1" applyFill="1" applyBorder="1" applyAlignment="1"/>
    <xf numFmtId="9" fontId="3" fillId="0" borderId="9" xfId="2" applyFont="1" applyFill="1" applyBorder="1" applyAlignment="1"/>
    <xf numFmtId="0" fontId="44" fillId="0" borderId="7" xfId="0" applyFont="1" applyFill="1" applyBorder="1" applyAlignment="1">
      <alignment horizontal="left" vertical="top" wrapText="1"/>
    </xf>
    <xf numFmtId="3" fontId="0" fillId="0" borderId="5" xfId="0" applyNumberFormat="1" applyFont="1" applyFill="1" applyBorder="1" applyAlignment="1"/>
    <xf numFmtId="9" fontId="3" fillId="0" borderId="10" xfId="2" applyFont="1" applyFill="1" applyBorder="1" applyAlignment="1"/>
    <xf numFmtId="0" fontId="2" fillId="3" borderId="9" xfId="0" applyFont="1" applyFill="1" applyBorder="1" applyAlignment="1">
      <alignment vertical="top"/>
    </xf>
    <xf numFmtId="0" fontId="59" fillId="0" borderId="0" xfId="0" applyFont="1"/>
    <xf numFmtId="3" fontId="59" fillId="4" borderId="0" xfId="0" applyNumberFormat="1" applyFont="1" applyFill="1"/>
    <xf numFmtId="164" fontId="0" fillId="0" borderId="2" xfId="0" applyNumberFormat="1" applyFont="1" applyFill="1" applyBorder="1" applyAlignment="1"/>
    <xf numFmtId="4" fontId="0" fillId="0" borderId="0" xfId="0" applyNumberFormat="1" applyFont="1" applyFill="1" applyBorder="1" applyAlignment="1"/>
    <xf numFmtId="164" fontId="0" fillId="0" borderId="0" xfId="0" applyNumberFormat="1" applyFont="1" applyFill="1" applyBorder="1" applyAlignment="1">
      <alignment vertical="center"/>
    </xf>
    <xf numFmtId="4" fontId="0" fillId="0" borderId="0" xfId="0" applyNumberFormat="1" applyFont="1" applyFill="1" applyBorder="1" applyAlignment="1">
      <alignment vertical="center"/>
    </xf>
    <xf numFmtId="164" fontId="0" fillId="0" borderId="7" xfId="0" applyNumberFormat="1" applyFont="1" applyFill="1" applyBorder="1" applyAlignment="1">
      <alignment vertical="center"/>
    </xf>
    <xf numFmtId="164" fontId="59" fillId="4" borderId="0" xfId="0" applyNumberFormat="1" applyFont="1" applyFill="1"/>
    <xf numFmtId="0" fontId="31" fillId="0" borderId="0" xfId="0" applyFont="1"/>
    <xf numFmtId="164" fontId="31" fillId="4" borderId="0" xfId="0" applyNumberFormat="1" applyFont="1" applyFill="1"/>
    <xf numFmtId="3" fontId="31" fillId="4" borderId="0" xfId="0" applyNumberFormat="1" applyFont="1" applyFill="1"/>
    <xf numFmtId="0" fontId="35" fillId="0" borderId="0" xfId="0" applyFont="1"/>
    <xf numFmtId="0" fontId="35" fillId="0" borderId="0" xfId="0" applyFont="1" applyBorder="1"/>
    <xf numFmtId="164" fontId="31" fillId="0" borderId="0" xfId="0" applyNumberFormat="1" applyFont="1"/>
    <xf numFmtId="0" fontId="31" fillId="0" borderId="0" xfId="0" applyFont="1" applyFill="1"/>
    <xf numFmtId="0" fontId="37" fillId="0" borderId="3" xfId="0" applyFont="1" applyBorder="1" applyAlignment="1">
      <alignment horizontal="center" vertical="top" wrapText="1"/>
    </xf>
    <xf numFmtId="0" fontId="37" fillId="0" borderId="10" xfId="0" applyFont="1" applyBorder="1" applyAlignment="1">
      <alignment horizontal="center" vertical="top" wrapText="1"/>
    </xf>
    <xf numFmtId="3" fontId="31" fillId="0" borderId="0" xfId="0" applyNumberFormat="1" applyFont="1"/>
    <xf numFmtId="3" fontId="0" fillId="0" borderId="0" xfId="0" applyNumberFormat="1" applyFill="1"/>
    <xf numFmtId="3" fontId="0" fillId="0" borderId="4" xfId="0" applyNumberFormat="1" applyFill="1" applyBorder="1"/>
    <xf numFmtId="3" fontId="0" fillId="0" borderId="0" xfId="0" applyNumberFormat="1" applyFill="1" applyBorder="1"/>
    <xf numFmtId="170" fontId="0" fillId="0" borderId="0" xfId="2" applyNumberFormat="1" applyFont="1"/>
    <xf numFmtId="9" fontId="3" fillId="0" borderId="14" xfId="2" applyFont="1" applyFill="1" applyBorder="1"/>
    <xf numFmtId="0" fontId="7" fillId="0" borderId="0" xfId="0" applyFont="1" applyFill="1" applyBorder="1" applyAlignment="1">
      <alignment horizontal="left" vertical="top" wrapText="1"/>
    </xf>
    <xf numFmtId="9" fontId="0" fillId="0" borderId="1" xfId="2" applyFont="1" applyFill="1" applyBorder="1"/>
    <xf numFmtId="9" fontId="0" fillId="0" borderId="2" xfId="2" applyFont="1" applyFill="1" applyBorder="1"/>
    <xf numFmtId="9" fontId="0" fillId="0" borderId="6" xfId="2" applyFont="1" applyFill="1" applyBorder="1"/>
    <xf numFmtId="9" fontId="0" fillId="0" borderId="7" xfId="2" applyFont="1" applyFill="1" applyBorder="1"/>
    <xf numFmtId="0" fontId="9" fillId="4" borderId="4" xfId="41" applyFont="1" applyFill="1" applyBorder="1" applyAlignment="1">
      <alignment horizontal="left" vertical="center"/>
    </xf>
    <xf numFmtId="0" fontId="34" fillId="3" borderId="13" xfId="0" applyFont="1" applyFill="1" applyBorder="1" applyAlignment="1">
      <alignment vertical="center"/>
    </xf>
    <xf numFmtId="0" fontId="34" fillId="4" borderId="7" xfId="0" applyFont="1" applyFill="1" applyBorder="1" applyAlignment="1">
      <alignment horizontal="center" vertical="center" wrapText="1"/>
    </xf>
    <xf numFmtId="0" fontId="34" fillId="4" borderId="6" xfId="0" applyFont="1" applyFill="1" applyBorder="1" applyAlignment="1">
      <alignment horizontal="center" vertical="center" wrapText="1"/>
    </xf>
    <xf numFmtId="0" fontId="34" fillId="4" borderId="52" xfId="0" applyFont="1" applyFill="1" applyBorder="1" applyAlignment="1">
      <alignment horizontal="center" vertical="center" wrapText="1"/>
    </xf>
    <xf numFmtId="10" fontId="40" fillId="0" borderId="153" xfId="0" applyNumberFormat="1" applyFont="1" applyFill="1" applyBorder="1" applyAlignment="1">
      <alignment horizontal="center" vertical="center"/>
    </xf>
    <xf numFmtId="0" fontId="41" fillId="3" borderId="15" xfId="0" applyFont="1" applyFill="1" applyBorder="1" applyAlignment="1">
      <alignment horizontal="left" vertical="center"/>
    </xf>
    <xf numFmtId="3" fontId="0" fillId="0" borderId="5" xfId="0" applyNumberFormat="1" applyFont="1" applyFill="1" applyBorder="1"/>
    <xf numFmtId="0" fontId="9" fillId="0" borderId="1" xfId="208" applyFont="1" applyFill="1" applyBorder="1" applyAlignment="1">
      <alignment wrapText="1"/>
    </xf>
    <xf numFmtId="0" fontId="9" fillId="0" borderId="4" xfId="208" applyFont="1" applyFill="1" applyBorder="1" applyAlignment="1">
      <alignment wrapText="1"/>
    </xf>
    <xf numFmtId="0" fontId="9" fillId="0" borderId="13" xfId="208" applyFont="1" applyFill="1" applyBorder="1" applyAlignment="1">
      <alignment horizontal="center" vertical="center" wrapText="1"/>
    </xf>
    <xf numFmtId="0" fontId="9" fillId="0" borderId="10" xfId="208" applyFont="1" applyFill="1" applyBorder="1" applyAlignment="1">
      <alignment horizontal="center" vertical="center" wrapText="1"/>
    </xf>
    <xf numFmtId="0" fontId="9" fillId="0" borderId="9" xfId="208" applyFont="1" applyFill="1" applyBorder="1" applyAlignment="1">
      <alignment horizontal="center" vertical="center" wrapText="1"/>
    </xf>
    <xf numFmtId="0" fontId="82" fillId="0" borderId="0" xfId="0" applyFont="1"/>
    <xf numFmtId="3" fontId="59" fillId="0" borderId="0" xfId="0" applyNumberFormat="1" applyFont="1" applyFill="1"/>
    <xf numFmtId="0" fontId="0" fillId="0" borderId="13" xfId="0" applyFill="1" applyBorder="1" applyAlignment="1">
      <alignment horizontal="center" vertical="center" wrapText="1"/>
    </xf>
    <xf numFmtId="0" fontId="0" fillId="0" borderId="10" xfId="0" applyFill="1" applyBorder="1" applyAlignment="1">
      <alignment horizontal="center" vertical="center" wrapText="1"/>
    </xf>
    <xf numFmtId="0" fontId="0" fillId="0" borderId="9" xfId="0" applyFill="1" applyBorder="1" applyAlignment="1">
      <alignment horizontal="center" vertical="center" wrapText="1"/>
    </xf>
    <xf numFmtId="0" fontId="9" fillId="0" borderId="15" xfId="208" applyFont="1" applyFill="1" applyBorder="1" applyAlignment="1">
      <alignment wrapText="1"/>
    </xf>
    <xf numFmtId="0" fontId="41" fillId="0" borderId="13" xfId="0" applyFont="1" applyFill="1" applyBorder="1" applyAlignment="1">
      <alignment horizontal="left" vertical="center"/>
    </xf>
    <xf numFmtId="3" fontId="59" fillId="0" borderId="0" xfId="0" applyNumberFormat="1" applyFont="1" applyFill="1" applyBorder="1"/>
    <xf numFmtId="3" fontId="59" fillId="0" borderId="0" xfId="29" applyNumberFormat="1" applyFont="1" applyFill="1" applyBorder="1" applyAlignment="1">
      <alignment horizontal="right" vertical="center"/>
    </xf>
    <xf numFmtId="0" fontId="2" fillId="0" borderId="14" xfId="0" applyFont="1" applyFill="1" applyBorder="1" applyAlignment="1">
      <alignment wrapText="1"/>
    </xf>
    <xf numFmtId="0" fontId="34" fillId="0" borderId="0" xfId="0" applyFont="1" applyFill="1" applyBorder="1" applyAlignment="1">
      <alignment horizontal="center" vertical="center" wrapText="1"/>
    </xf>
    <xf numFmtId="0" fontId="0" fillId="0" borderId="11" xfId="0" applyBorder="1"/>
    <xf numFmtId="0" fontId="0" fillId="0" borderId="12" xfId="0" applyBorder="1"/>
    <xf numFmtId="0" fontId="0" fillId="0" borderId="15" xfId="0" applyBorder="1"/>
    <xf numFmtId="0" fontId="34" fillId="3" borderId="10"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9" xfId="0" applyFont="1" applyFill="1" applyBorder="1" applyAlignment="1">
      <alignment horizontal="center" vertical="center" wrapText="1"/>
    </xf>
    <xf numFmtId="0" fontId="9" fillId="0" borderId="7" xfId="0" applyFont="1" applyFill="1" applyBorder="1" applyAlignment="1">
      <alignment horizontal="left" wrapText="1"/>
    </xf>
    <xf numFmtId="170" fontId="35" fillId="0" borderId="0" xfId="2" applyNumberFormat="1" applyFont="1" applyFill="1" applyBorder="1" applyAlignment="1">
      <alignment horizontal="center" vertical="center" wrapText="1"/>
    </xf>
    <xf numFmtId="10" fontId="35" fillId="0" borderId="0" xfId="2" applyNumberFormat="1" applyFont="1" applyFill="1" applyBorder="1" applyAlignment="1">
      <alignment horizontal="center" vertical="center" wrapText="1"/>
    </xf>
    <xf numFmtId="10" fontId="35" fillId="0" borderId="2" xfId="2" applyNumberFormat="1" applyFont="1" applyFill="1" applyBorder="1" applyAlignment="1">
      <alignment horizontal="center" vertical="center" wrapText="1"/>
    </xf>
    <xf numFmtId="3" fontId="35" fillId="0" borderId="4" xfId="0" applyNumberFormat="1" applyFont="1" applyFill="1" applyBorder="1" applyAlignment="1">
      <alignment horizontal="center" vertical="center" wrapText="1"/>
    </xf>
    <xf numFmtId="3" fontId="0" fillId="0" borderId="4" xfId="0" applyNumberFormat="1" applyBorder="1" applyAlignment="1">
      <alignment horizontal="center"/>
    </xf>
    <xf numFmtId="3" fontId="0" fillId="0" borderId="1" xfId="0" applyNumberFormat="1" applyBorder="1" applyAlignment="1">
      <alignment horizontal="center"/>
    </xf>
    <xf numFmtId="3" fontId="0" fillId="0" borderId="6" xfId="0" applyNumberFormat="1" applyBorder="1" applyAlignment="1">
      <alignment horizontal="center"/>
    </xf>
    <xf numFmtId="3" fontId="0" fillId="0" borderId="6" xfId="0" applyNumberFormat="1" applyFill="1" applyBorder="1"/>
    <xf numFmtId="0" fontId="0" fillId="0" borderId="2" xfId="0" applyBorder="1" applyAlignment="1">
      <alignment horizontal="left"/>
    </xf>
    <xf numFmtId="0" fontId="0" fillId="0" borderId="0" xfId="0" applyBorder="1" applyAlignment="1">
      <alignment horizontal="left"/>
    </xf>
    <xf numFmtId="0" fontId="0" fillId="0" borderId="7" xfId="0" applyBorder="1" applyAlignment="1">
      <alignment horizontal="left"/>
    </xf>
    <xf numFmtId="3" fontId="0" fillId="0" borderId="12" xfId="0" applyNumberFormat="1" applyFill="1" applyBorder="1"/>
    <xf numFmtId="0" fontId="35" fillId="0" borderId="7" xfId="0" applyFont="1" applyFill="1" applyBorder="1" applyAlignment="1">
      <alignment horizontal="left" vertical="top" wrapText="1"/>
    </xf>
    <xf numFmtId="0" fontId="83" fillId="0" borderId="0" xfId="0" applyFont="1"/>
    <xf numFmtId="0" fontId="2" fillId="0" borderId="15" xfId="0" applyFont="1" applyFill="1" applyBorder="1" applyAlignment="1">
      <alignment wrapText="1"/>
    </xf>
    <xf numFmtId="0" fontId="0" fillId="0" borderId="13" xfId="0" applyFont="1" applyFill="1" applyBorder="1" applyAlignment="1">
      <alignment horizontal="center" vertical="top" wrapText="1"/>
    </xf>
    <xf numFmtId="0" fontId="0" fillId="0" borderId="9" xfId="0" applyFont="1" applyFill="1" applyBorder="1" applyAlignment="1">
      <alignment horizontal="center" vertical="top" wrapText="1"/>
    </xf>
    <xf numFmtId="0" fontId="0" fillId="0" borderId="10" xfId="0" applyFont="1" applyFill="1" applyBorder="1" applyAlignment="1">
      <alignment horizontal="center" vertical="top" wrapText="1"/>
    </xf>
    <xf numFmtId="1" fontId="16" fillId="3" borderId="1" xfId="0" applyNumberFormat="1" applyFont="1" applyFill="1" applyBorder="1" applyAlignment="1">
      <alignment horizontal="center" vertical="top" wrapText="1"/>
    </xf>
    <xf numFmtId="0" fontId="16" fillId="3" borderId="3" xfId="0" applyFont="1" applyFill="1" applyBorder="1" applyAlignment="1">
      <alignment horizontal="center" vertical="top"/>
    </xf>
    <xf numFmtId="1" fontId="16" fillId="3" borderId="3" xfId="0" applyNumberFormat="1" applyFont="1" applyFill="1" applyBorder="1" applyAlignment="1">
      <alignment horizontal="center" vertical="top" wrapText="1"/>
    </xf>
    <xf numFmtId="2" fontId="41" fillId="2" borderId="9" xfId="0" applyNumberFormat="1" applyFont="1" applyFill="1" applyBorder="1" applyAlignment="1">
      <alignment horizontal="center" vertical="top" wrapText="1"/>
    </xf>
    <xf numFmtId="2" fontId="41" fillId="2" borderId="9" xfId="0" applyNumberFormat="1" applyFont="1" applyFill="1" applyBorder="1" applyAlignment="1">
      <alignment horizontal="center" vertical="top"/>
    </xf>
    <xf numFmtId="0" fontId="3" fillId="4" borderId="0" xfId="0" applyFont="1" applyFill="1" applyBorder="1" applyAlignment="1">
      <alignment vertical="top"/>
    </xf>
    <xf numFmtId="0" fontId="7" fillId="0" borderId="7" xfId="0" applyFont="1" applyFill="1" applyBorder="1" applyAlignment="1">
      <alignment horizontal="left" vertical="top" wrapText="1"/>
    </xf>
    <xf numFmtId="10" fontId="0" fillId="0" borderId="0" xfId="0" applyNumberFormat="1"/>
    <xf numFmtId="164" fontId="0" fillId="0" borderId="1" xfId="0" applyNumberFormat="1" applyFont="1" applyFill="1" applyBorder="1" applyAlignment="1"/>
    <xf numFmtId="0" fontId="0" fillId="0" borderId="0" xfId="0" applyAlignment="1">
      <alignment horizontal="right"/>
    </xf>
    <xf numFmtId="0" fontId="7" fillId="0" borderId="7" xfId="0" applyFont="1" applyFill="1" applyBorder="1" applyAlignment="1">
      <alignment horizontal="left" vertical="top" wrapText="1"/>
    </xf>
    <xf numFmtId="3" fontId="39" fillId="0" borderId="4" xfId="0" applyNumberFormat="1" applyFont="1" applyFill="1" applyBorder="1" applyAlignment="1">
      <alignment horizontal="left" indent="1"/>
    </xf>
    <xf numFmtId="164" fontId="33" fillId="0" borderId="0" xfId="0" applyNumberFormat="1" applyFont="1" applyAlignment="1">
      <alignment wrapText="1"/>
    </xf>
    <xf numFmtId="0" fontId="33" fillId="4" borderId="0" xfId="0" applyFont="1" applyFill="1" applyBorder="1"/>
    <xf numFmtId="164" fontId="31" fillId="0" borderId="0" xfId="0" applyNumberFormat="1" applyFont="1" applyFill="1" applyBorder="1" applyAlignment="1"/>
    <xf numFmtId="0" fontId="84" fillId="4" borderId="0" xfId="0" applyFont="1" applyFill="1" applyBorder="1"/>
    <xf numFmtId="3" fontId="2" fillId="3" borderId="10" xfId="0" applyNumberFormat="1" applyFont="1" applyFill="1" applyBorder="1"/>
    <xf numFmtId="0" fontId="2" fillId="3" borderId="10" xfId="0" applyFont="1" applyFill="1" applyBorder="1" applyAlignment="1">
      <alignment vertical="top"/>
    </xf>
    <xf numFmtId="3" fontId="0" fillId="0" borderId="1" xfId="0" applyNumberFormat="1" applyFill="1" applyBorder="1"/>
    <xf numFmtId="0" fontId="2" fillId="3" borderId="13" xfId="0" applyFont="1" applyFill="1" applyBorder="1" applyAlignment="1">
      <alignment horizontal="right" vertical="top"/>
    </xf>
    <xf numFmtId="0" fontId="2" fillId="3" borderId="9" xfId="0" applyFont="1" applyFill="1" applyBorder="1" applyAlignment="1">
      <alignment horizontal="right" vertical="top"/>
    </xf>
    <xf numFmtId="0" fontId="2" fillId="3" borderId="10" xfId="0" applyFont="1" applyFill="1" applyBorder="1" applyAlignment="1">
      <alignment horizontal="right" vertical="top"/>
    </xf>
    <xf numFmtId="9" fontId="3" fillId="0" borderId="10" xfId="2" applyFont="1" applyFill="1" applyBorder="1"/>
    <xf numFmtId="0" fontId="0" fillId="0" borderId="0" xfId="0" applyFont="1" applyFill="1" applyBorder="1" applyAlignment="1">
      <alignment wrapText="1"/>
    </xf>
    <xf numFmtId="49" fontId="2" fillId="3" borderId="13" xfId="0" quotePrefix="1" applyNumberFormat="1" applyFont="1" applyFill="1" applyBorder="1" applyAlignment="1">
      <alignment horizontal="right" vertical="top"/>
    </xf>
    <xf numFmtId="49" fontId="2" fillId="3" borderId="9" xfId="0" quotePrefix="1" applyNumberFormat="1" applyFont="1" applyFill="1" applyBorder="1" applyAlignment="1">
      <alignment horizontal="right" vertical="top"/>
    </xf>
    <xf numFmtId="49" fontId="2" fillId="3" borderId="10" xfId="0" quotePrefix="1" applyNumberFormat="1" applyFont="1" applyFill="1" applyBorder="1" applyAlignment="1">
      <alignment horizontal="right" vertical="top"/>
    </xf>
    <xf numFmtId="167" fontId="0" fillId="0" borderId="5" xfId="0" applyNumberFormat="1" applyFill="1" applyBorder="1"/>
    <xf numFmtId="3" fontId="0" fillId="0" borderId="2" xfId="0" applyNumberFormat="1" applyFill="1" applyBorder="1"/>
    <xf numFmtId="3" fontId="2" fillId="3" borderId="0" xfId="0" applyNumberFormat="1" applyFont="1" applyFill="1" applyBorder="1" applyAlignment="1">
      <alignment wrapText="1"/>
    </xf>
    <xf numFmtId="3" fontId="2" fillId="3" borderId="4" xfId="0" applyNumberFormat="1" applyFont="1" applyFill="1" applyBorder="1" applyAlignment="1">
      <alignment wrapText="1"/>
    </xf>
    <xf numFmtId="3" fontId="2" fillId="3" borderId="5" xfId="0" applyNumberFormat="1" applyFont="1" applyFill="1" applyBorder="1" applyAlignment="1">
      <alignment wrapText="1"/>
    </xf>
    <xf numFmtId="9" fontId="0" fillId="0" borderId="3" xfId="2" applyFont="1" applyFill="1" applyBorder="1"/>
    <xf numFmtId="9" fontId="0" fillId="0" borderId="8" xfId="2" applyFont="1" applyFill="1" applyBorder="1"/>
    <xf numFmtId="3" fontId="0" fillId="0" borderId="3" xfId="0" applyNumberFormat="1" applyFont="1" applyFill="1" applyBorder="1"/>
    <xf numFmtId="9" fontId="3" fillId="0" borderId="8" xfId="2" applyFont="1" applyFill="1" applyBorder="1"/>
    <xf numFmtId="3" fontId="31" fillId="0" borderId="5" xfId="0" applyNumberFormat="1" applyFont="1" applyFill="1" applyBorder="1" applyAlignment="1"/>
    <xf numFmtId="0" fontId="0" fillId="0" borderId="0" xfId="0" applyAlignment="1">
      <alignment vertical="top"/>
    </xf>
    <xf numFmtId="0" fontId="6" fillId="4" borderId="0" xfId="0" applyFont="1" applyFill="1" applyBorder="1" applyAlignment="1">
      <alignment vertical="top"/>
    </xf>
    <xf numFmtId="0" fontId="32" fillId="4" borderId="0" xfId="0" applyFont="1" applyFill="1" applyBorder="1" applyAlignment="1">
      <alignment vertical="top"/>
    </xf>
    <xf numFmtId="0" fontId="2" fillId="4" borderId="0" xfId="0" applyFont="1" applyFill="1" applyAlignment="1"/>
    <xf numFmtId="0" fontId="6" fillId="4" borderId="0" xfId="1" applyFont="1" applyFill="1" applyBorder="1" applyAlignment="1" applyProtection="1">
      <alignment horizontal="left" vertical="top"/>
    </xf>
    <xf numFmtId="0" fontId="0" fillId="4" borderId="0" xfId="0" applyFill="1" applyAlignment="1"/>
    <xf numFmtId="0" fontId="85" fillId="4" borderId="0" xfId="0" applyFont="1" applyFill="1" applyAlignment="1"/>
    <xf numFmtId="164" fontId="0" fillId="0" borderId="3" xfId="0" applyNumberFormat="1" applyFont="1" applyFill="1" applyBorder="1" applyAlignment="1"/>
    <xf numFmtId="164" fontId="0" fillId="0" borderId="5" xfId="0" applyNumberFormat="1" applyFont="1" applyFill="1" applyBorder="1" applyAlignment="1"/>
    <xf numFmtId="164" fontId="0" fillId="0" borderId="8" xfId="0" applyNumberFormat="1" applyFont="1" applyFill="1" applyBorder="1" applyAlignment="1"/>
    <xf numFmtId="164" fontId="31" fillId="0" borderId="5" xfId="211" applyNumberFormat="1" applyFont="1" applyFill="1" applyBorder="1"/>
    <xf numFmtId="170" fontId="33" fillId="0" borderId="0" xfId="0" applyNumberFormat="1" applyFont="1"/>
    <xf numFmtId="170" fontId="0" fillId="0" borderId="0" xfId="0" applyNumberFormat="1"/>
    <xf numFmtId="0" fontId="7" fillId="0" borderId="7" xfId="0" applyFont="1" applyFill="1" applyBorder="1" applyAlignment="1">
      <alignment horizontal="left" vertical="top" wrapText="1"/>
    </xf>
    <xf numFmtId="0" fontId="2" fillId="0" borderId="12" xfId="0" applyFont="1" applyFill="1" applyBorder="1" applyAlignment="1">
      <alignment horizontal="left"/>
    </xf>
    <xf numFmtId="0" fontId="0" fillId="0" borderId="12" xfId="0" applyFill="1" applyBorder="1" applyAlignment="1">
      <alignment horizontal="left" indent="1"/>
    </xf>
    <xf numFmtId="3" fontId="0" fillId="0" borderId="12" xfId="0" applyNumberFormat="1" applyFont="1" applyFill="1" applyBorder="1" applyAlignment="1"/>
    <xf numFmtId="3" fontId="2" fillId="3" borderId="14" xfId="0" applyNumberFormat="1" applyFont="1" applyFill="1" applyBorder="1" applyAlignment="1"/>
    <xf numFmtId="4" fontId="0" fillId="0" borderId="4" xfId="0" applyNumberFormat="1" applyFill="1" applyBorder="1"/>
    <xf numFmtId="4" fontId="0" fillId="0" borderId="0" xfId="0" applyNumberFormat="1" applyFill="1" applyBorder="1"/>
    <xf numFmtId="4" fontId="0" fillId="0" borderId="5" xfId="0" applyNumberFormat="1" applyFill="1" applyBorder="1"/>
    <xf numFmtId="4" fontId="0" fillId="0" borderId="12" xfId="0" applyNumberFormat="1" applyFill="1" applyBorder="1"/>
    <xf numFmtId="0" fontId="2" fillId="0" borderId="13" xfId="0" applyFont="1" applyFill="1" applyBorder="1" applyAlignment="1">
      <alignment horizontal="center" vertical="top"/>
    </xf>
    <xf numFmtId="170" fontId="2" fillId="0" borderId="10" xfId="0" applyNumberFormat="1" applyFont="1" applyFill="1" applyBorder="1"/>
    <xf numFmtId="170" fontId="2" fillId="0" borderId="9" xfId="0" applyNumberFormat="1" applyFont="1" applyFill="1" applyBorder="1"/>
    <xf numFmtId="164" fontId="31" fillId="0" borderId="2" xfId="0" applyNumberFormat="1" applyFont="1" applyFill="1" applyBorder="1" applyAlignment="1"/>
    <xf numFmtId="164" fontId="37" fillId="0" borderId="3" xfId="0" applyNumberFormat="1" applyFont="1" applyFill="1" applyBorder="1"/>
    <xf numFmtId="164" fontId="37" fillId="0" borderId="5" xfId="0" applyNumberFormat="1" applyFont="1" applyFill="1" applyBorder="1"/>
    <xf numFmtId="3" fontId="31" fillId="0" borderId="0" xfId="0" applyNumberFormat="1" applyFont="1" applyFill="1" applyBorder="1" applyAlignment="1"/>
    <xf numFmtId="3" fontId="37" fillId="0" borderId="5" xfId="0" applyNumberFormat="1" applyFont="1" applyFill="1" applyBorder="1"/>
    <xf numFmtId="164" fontId="0" fillId="0" borderId="6" xfId="0" applyNumberFormat="1" applyFont="1" applyFill="1" applyBorder="1" applyAlignment="1"/>
    <xf numFmtId="164" fontId="0" fillId="0" borderId="7" xfId="0" applyNumberFormat="1" applyFont="1" applyFill="1" applyBorder="1" applyAlignment="1"/>
    <xf numFmtId="164" fontId="31" fillId="0" borderId="7" xfId="0" applyNumberFormat="1" applyFont="1" applyFill="1" applyBorder="1" applyAlignment="1"/>
    <xf numFmtId="164" fontId="37" fillId="0" borderId="8" xfId="0" applyNumberFormat="1" applyFont="1" applyFill="1" applyBorder="1"/>
    <xf numFmtId="164" fontId="35" fillId="0" borderId="1" xfId="0" applyNumberFormat="1" applyFont="1" applyFill="1" applyBorder="1"/>
    <xf numFmtId="164" fontId="35" fillId="0" borderId="2" xfId="0" applyNumberFormat="1" applyFont="1" applyFill="1" applyBorder="1"/>
    <xf numFmtId="164" fontId="35" fillId="0" borderId="3" xfId="0" applyNumberFormat="1" applyFont="1" applyFill="1" applyBorder="1"/>
    <xf numFmtId="164" fontId="31" fillId="0" borderId="4" xfId="0" applyNumberFormat="1" applyFont="1" applyFill="1" applyBorder="1" applyAlignment="1"/>
    <xf numFmtId="164" fontId="31" fillId="0" borderId="0" xfId="211" applyNumberFormat="1" applyFont="1" applyFill="1" applyBorder="1"/>
    <xf numFmtId="164" fontId="31" fillId="0" borderId="6" xfId="0" applyNumberFormat="1" applyFont="1" applyFill="1" applyBorder="1"/>
    <xf numFmtId="164" fontId="31" fillId="0" borderId="8" xfId="0" applyNumberFormat="1" applyFont="1" applyFill="1" applyBorder="1"/>
    <xf numFmtId="164" fontId="31" fillId="0" borderId="4" xfId="0" applyNumberFormat="1" applyFont="1" applyFill="1" applyBorder="1"/>
    <xf numFmtId="164" fontId="31" fillId="0" borderId="0" xfId="0" applyNumberFormat="1" applyFont="1" applyFill="1" applyBorder="1"/>
    <xf numFmtId="164" fontId="31" fillId="0" borderId="5" xfId="0" applyNumberFormat="1" applyFont="1" applyFill="1" applyBorder="1"/>
    <xf numFmtId="164" fontId="31" fillId="0" borderId="6" xfId="0" applyNumberFormat="1" applyFont="1" applyFill="1" applyBorder="1" applyAlignment="1"/>
    <xf numFmtId="164" fontId="35" fillId="0" borderId="8" xfId="0" applyNumberFormat="1" applyFont="1" applyFill="1" applyBorder="1"/>
    <xf numFmtId="0" fontId="2" fillId="0" borderId="9" xfId="0" applyFont="1" applyFill="1" applyBorder="1" applyAlignment="1">
      <alignment horizontal="center" vertical="top" wrapText="1"/>
    </xf>
    <xf numFmtId="0" fontId="2" fillId="0" borderId="10" xfId="0" applyFont="1" applyFill="1" applyBorder="1" applyAlignment="1">
      <alignment horizontal="center" vertical="top" wrapText="1"/>
    </xf>
    <xf numFmtId="0" fontId="2" fillId="0" borderId="13" xfId="0" applyFont="1" applyFill="1" applyBorder="1" applyAlignment="1">
      <alignment horizontal="center" vertical="top" wrapText="1"/>
    </xf>
    <xf numFmtId="0" fontId="2" fillId="0" borderId="4" xfId="0" applyFont="1" applyFill="1" applyBorder="1" applyAlignment="1">
      <alignment horizontal="center" vertical="top" wrapText="1"/>
    </xf>
    <xf numFmtId="0" fontId="2" fillId="0" borderId="0" xfId="0" applyFont="1" applyFill="1" applyBorder="1" applyAlignment="1">
      <alignment horizontal="center" vertical="top" wrapText="1"/>
    </xf>
    <xf numFmtId="0" fontId="2" fillId="0" borderId="5" xfId="0" applyFont="1" applyFill="1" applyBorder="1" applyAlignment="1">
      <alignment horizontal="center" vertical="top" wrapText="1"/>
    </xf>
    <xf numFmtId="164" fontId="0" fillId="0" borderId="2" xfId="0" applyNumberFormat="1" applyFill="1" applyBorder="1"/>
    <xf numFmtId="164" fontId="0" fillId="0" borderId="3" xfId="0" applyNumberFormat="1" applyFill="1" applyBorder="1"/>
    <xf numFmtId="164" fontId="0" fillId="0" borderId="1" xfId="0" applyNumberFormat="1" applyFill="1" applyBorder="1"/>
    <xf numFmtId="164" fontId="0" fillId="0" borderId="0" xfId="0" applyNumberFormat="1" applyFill="1" applyBorder="1"/>
    <xf numFmtId="164" fontId="0" fillId="0" borderId="5" xfId="0" applyNumberFormat="1" applyFill="1" applyBorder="1"/>
    <xf numFmtId="164" fontId="0" fillId="0" borderId="4" xfId="0" applyNumberFormat="1" applyFill="1" applyBorder="1"/>
    <xf numFmtId="164" fontId="0" fillId="0" borderId="7" xfId="0" applyNumberFormat="1" applyFill="1" applyBorder="1"/>
    <xf numFmtId="164" fontId="0" fillId="0" borderId="8" xfId="0" applyNumberFormat="1" applyFill="1" applyBorder="1"/>
    <xf numFmtId="164" fontId="0" fillId="0" borderId="6" xfId="0" applyNumberFormat="1" applyFill="1" applyBorder="1"/>
    <xf numFmtId="3" fontId="2" fillId="0" borderId="0" xfId="0" applyNumberFormat="1" applyFont="1" applyFill="1" applyBorder="1" applyAlignment="1"/>
    <xf numFmtId="3" fontId="2" fillId="0" borderId="11" xfId="0" applyNumberFormat="1" applyFont="1" applyFill="1" applyBorder="1" applyAlignment="1"/>
    <xf numFmtId="3" fontId="2" fillId="0" borderId="12" xfId="0" applyNumberFormat="1" applyFont="1" applyFill="1" applyBorder="1" applyAlignment="1"/>
    <xf numFmtId="3" fontId="2" fillId="0" borderId="1" xfId="0" applyNumberFormat="1" applyFont="1" applyFill="1" applyBorder="1" applyAlignment="1"/>
    <xf numFmtId="3" fontId="2" fillId="0" borderId="2" xfId="0" applyNumberFormat="1" applyFont="1" applyFill="1" applyBorder="1" applyAlignment="1"/>
    <xf numFmtId="3" fontId="2" fillId="0" borderId="3" xfId="0" applyNumberFormat="1" applyFont="1" applyFill="1" applyBorder="1" applyAlignment="1"/>
    <xf numFmtId="3" fontId="2" fillId="0" borderId="4" xfId="0" applyNumberFormat="1" applyFont="1" applyFill="1" applyBorder="1" applyAlignment="1"/>
    <xf numFmtId="3" fontId="2" fillId="0" borderId="5" xfId="0" applyNumberFormat="1" applyFont="1" applyFill="1" applyBorder="1" applyAlignment="1"/>
    <xf numFmtId="0" fontId="40" fillId="0" borderId="6" xfId="0" applyFont="1" applyFill="1" applyBorder="1" applyAlignment="1">
      <alignment horizontal="center" vertical="center"/>
    </xf>
    <xf numFmtId="10" fontId="40" fillId="0" borderId="8" xfId="0" applyNumberFormat="1" applyFont="1" applyFill="1" applyBorder="1" applyAlignment="1">
      <alignment horizontal="center" vertical="center"/>
    </xf>
    <xf numFmtId="0" fontId="40" fillId="0" borderId="52" xfId="0" applyFont="1" applyFill="1" applyBorder="1" applyAlignment="1">
      <alignment horizontal="center" vertical="center"/>
    </xf>
    <xf numFmtId="0" fontId="40" fillId="0" borderId="8" xfId="0" applyFont="1" applyFill="1" applyBorder="1" applyAlignment="1">
      <alignment horizontal="center" vertical="center"/>
    </xf>
    <xf numFmtId="164" fontId="30" fillId="0" borderId="4" xfId="29" applyNumberFormat="1" applyFont="1" applyFill="1" applyBorder="1" applyAlignment="1">
      <alignment horizontal="right" vertical="center"/>
    </xf>
    <xf numFmtId="164" fontId="30" fillId="0" borderId="5" xfId="29" applyNumberFormat="1" applyFont="1" applyFill="1" applyBorder="1" applyAlignment="1">
      <alignment horizontal="right" vertical="center"/>
    </xf>
    <xf numFmtId="170" fontId="30" fillId="0" borderId="0" xfId="29" applyNumberFormat="1" applyFont="1" applyFill="1" applyBorder="1" applyAlignment="1">
      <alignment horizontal="right" vertical="center"/>
    </xf>
    <xf numFmtId="164" fontId="30" fillId="0" borderId="53" xfId="29" applyNumberFormat="1" applyFont="1" applyFill="1" applyBorder="1" applyAlignment="1">
      <alignment horizontal="right" vertical="center"/>
    </xf>
    <xf numFmtId="164" fontId="30" fillId="0" borderId="43" xfId="29" applyNumberFormat="1" applyFont="1" applyFill="1" applyBorder="1" applyAlignment="1">
      <alignment horizontal="right" vertical="center"/>
    </xf>
    <xf numFmtId="4" fontId="31" fillId="0" borderId="5" xfId="0" applyNumberFormat="1" applyFont="1" applyFill="1" applyBorder="1"/>
    <xf numFmtId="1" fontId="16" fillId="0" borderId="13" xfId="0" applyNumberFormat="1" applyFont="1" applyFill="1" applyBorder="1" applyAlignment="1">
      <alignment horizontal="center" vertical="top"/>
    </xf>
    <xf numFmtId="1" fontId="16" fillId="0" borderId="9" xfId="0" applyNumberFormat="1" applyFont="1" applyFill="1" applyBorder="1" applyAlignment="1">
      <alignment horizontal="center" vertical="top"/>
    </xf>
    <xf numFmtId="1" fontId="16" fillId="0" borderId="9" xfId="0" applyNumberFormat="1" applyFont="1" applyFill="1" applyBorder="1" applyAlignment="1">
      <alignment horizontal="center" vertical="top" wrapText="1"/>
    </xf>
    <xf numFmtId="1" fontId="16" fillId="0" borderId="10" xfId="0" applyNumberFormat="1" applyFont="1" applyFill="1" applyBorder="1" applyAlignment="1">
      <alignment horizontal="center" vertical="top" wrapText="1"/>
    </xf>
    <xf numFmtId="164" fontId="9" fillId="0" borderId="1" xfId="29" applyNumberFormat="1" applyFont="1" applyFill="1" applyBorder="1" applyAlignment="1">
      <alignment horizontal="right" vertical="center"/>
    </xf>
    <xf numFmtId="164" fontId="9" fillId="0" borderId="2" xfId="29" applyNumberFormat="1" applyFont="1" applyFill="1" applyBorder="1" applyAlignment="1">
      <alignment horizontal="right" vertical="center"/>
    </xf>
    <xf numFmtId="164" fontId="9" fillId="0" borderId="4" xfId="29" applyNumberFormat="1" applyFont="1" applyFill="1" applyBorder="1" applyAlignment="1">
      <alignment horizontal="right" vertical="center"/>
    </xf>
    <xf numFmtId="164" fontId="9" fillId="0" borderId="0" xfId="29" applyNumberFormat="1" applyFont="1" applyFill="1" applyBorder="1" applyAlignment="1">
      <alignment horizontal="right" vertical="center"/>
    </xf>
    <xf numFmtId="164" fontId="9" fillId="0" borderId="6" xfId="29" applyNumberFormat="1" applyFont="1" applyFill="1" applyBorder="1" applyAlignment="1">
      <alignment horizontal="right" vertical="center"/>
    </xf>
    <xf numFmtId="164" fontId="9" fillId="0" borderId="8" xfId="29" applyNumberFormat="1" applyFont="1" applyFill="1" applyBorder="1" applyAlignment="1">
      <alignment horizontal="right" vertical="center"/>
    </xf>
    <xf numFmtId="164" fontId="16" fillId="0" borderId="11" xfId="29" applyNumberFormat="1" applyFont="1" applyFill="1" applyBorder="1" applyAlignment="1">
      <alignment horizontal="right" vertical="center"/>
    </xf>
    <xf numFmtId="164" fontId="16" fillId="0" borderId="12" xfId="29" applyNumberFormat="1" applyFont="1" applyFill="1" applyBorder="1" applyAlignment="1">
      <alignment horizontal="right" vertical="center"/>
    </xf>
    <xf numFmtId="164" fontId="16" fillId="0" borderId="15" xfId="29" applyNumberFormat="1" applyFont="1" applyFill="1" applyBorder="1" applyAlignment="1">
      <alignment horizontal="right" vertical="center"/>
    </xf>
    <xf numFmtId="164" fontId="9" fillId="0" borderId="4" xfId="0" applyNumberFormat="1" applyFont="1" applyFill="1" applyBorder="1" applyAlignment="1">
      <alignment horizontal="right" vertical="center"/>
    </xf>
    <xf numFmtId="170" fontId="9" fillId="0" borderId="0" xfId="0" applyNumberFormat="1" applyFont="1" applyFill="1" applyBorder="1" applyAlignment="1">
      <alignment horizontal="right" vertical="center"/>
    </xf>
    <xf numFmtId="164" fontId="9" fillId="0" borderId="43" xfId="0" applyNumberFormat="1" applyFont="1" applyFill="1" applyBorder="1" applyAlignment="1">
      <alignment horizontal="right" vertical="center"/>
    </xf>
    <xf numFmtId="164" fontId="9" fillId="0" borderId="53" xfId="0" applyNumberFormat="1" applyFont="1" applyFill="1" applyBorder="1" applyAlignment="1">
      <alignment vertical="center"/>
    </xf>
    <xf numFmtId="170" fontId="9" fillId="0" borderId="2" xfId="0" applyNumberFormat="1" applyFont="1" applyFill="1" applyBorder="1" applyAlignment="1">
      <alignment horizontal="right" vertical="center"/>
    </xf>
    <xf numFmtId="164" fontId="9" fillId="0" borderId="53" xfId="0" applyNumberFormat="1" applyFont="1" applyFill="1" applyBorder="1" applyAlignment="1">
      <alignment horizontal="right" vertical="center"/>
    </xf>
    <xf numFmtId="170" fontId="9" fillId="0" borderId="152" xfId="0" applyNumberFormat="1" applyFont="1" applyFill="1" applyBorder="1" applyAlignment="1">
      <alignment horizontal="right" vertical="center"/>
    </xf>
    <xf numFmtId="164" fontId="9" fillId="0" borderId="0" xfId="0" applyNumberFormat="1" applyFont="1" applyFill="1" applyBorder="1" applyAlignment="1">
      <alignment vertical="center"/>
    </xf>
    <xf numFmtId="164" fontId="35" fillId="0" borderId="12" xfId="0" applyNumberFormat="1" applyFont="1" applyFill="1" applyBorder="1" applyAlignment="1"/>
    <xf numFmtId="164" fontId="9" fillId="0" borderId="43" xfId="0" applyNumberFormat="1" applyFont="1" applyFill="1" applyBorder="1" applyAlignment="1">
      <alignment vertical="center"/>
    </xf>
    <xf numFmtId="170" fontId="9" fillId="0" borderId="42" xfId="0" applyNumberFormat="1" applyFont="1" applyFill="1" applyBorder="1" applyAlignment="1">
      <alignment horizontal="right" vertical="center"/>
    </xf>
    <xf numFmtId="164" fontId="9" fillId="0" borderId="4" xfId="0" applyNumberFormat="1" applyFont="1" applyFill="1" applyBorder="1" applyAlignment="1"/>
    <xf numFmtId="164" fontId="9" fillId="0" borderId="43" xfId="0" applyNumberFormat="1" applyFont="1" applyFill="1" applyBorder="1" applyAlignment="1"/>
    <xf numFmtId="164" fontId="9" fillId="0" borderId="0" xfId="0" applyNumberFormat="1" applyFont="1" applyFill="1" applyBorder="1" applyAlignment="1"/>
    <xf numFmtId="164" fontId="35" fillId="0" borderId="4" xfId="0" applyNumberFormat="1" applyFont="1" applyFill="1" applyBorder="1" applyAlignment="1">
      <alignment horizontal="right"/>
    </xf>
    <xf numFmtId="164" fontId="35" fillId="0" borderId="43" xfId="0" applyNumberFormat="1" applyFont="1" applyFill="1" applyBorder="1" applyAlignment="1">
      <alignment horizontal="right"/>
    </xf>
    <xf numFmtId="164" fontId="35" fillId="0" borderId="0" xfId="0" applyNumberFormat="1" applyFont="1" applyFill="1" applyBorder="1" applyAlignment="1">
      <alignment horizontal="right"/>
    </xf>
    <xf numFmtId="164" fontId="35" fillId="0" borderId="52" xfId="0" applyNumberFormat="1" applyFont="1" applyFill="1" applyBorder="1" applyAlignment="1">
      <alignment horizontal="right"/>
    </xf>
    <xf numFmtId="170" fontId="9" fillId="0" borderId="7" xfId="0" applyNumberFormat="1" applyFont="1" applyFill="1" applyBorder="1" applyAlignment="1">
      <alignment horizontal="right" vertical="center"/>
    </xf>
    <xf numFmtId="170" fontId="9" fillId="0" borderId="153" xfId="0" applyNumberFormat="1" applyFont="1" applyFill="1" applyBorder="1" applyAlignment="1">
      <alignment horizontal="right" vertical="center"/>
    </xf>
    <xf numFmtId="164" fontId="35" fillId="0" borderId="12" xfId="0" applyNumberFormat="1" applyFont="1" applyFill="1" applyBorder="1" applyAlignment="1">
      <alignment vertical="center"/>
    </xf>
    <xf numFmtId="3" fontId="0" fillId="0" borderId="0" xfId="0" applyNumberFormat="1" applyFill="1" applyBorder="1" applyAlignment="1">
      <alignment horizontal="right" vertical="center"/>
    </xf>
    <xf numFmtId="3" fontId="0" fillId="0" borderId="4" xfId="0" applyNumberFormat="1" applyFill="1" applyBorder="1" applyAlignment="1">
      <alignment horizontal="right" vertical="center"/>
    </xf>
    <xf numFmtId="3" fontId="0" fillId="0" borderId="5" xfId="0" applyNumberFormat="1" applyFill="1" applyBorder="1" applyAlignment="1">
      <alignment horizontal="right" vertical="center"/>
    </xf>
    <xf numFmtId="3" fontId="0" fillId="0" borderId="7" xfId="0" applyNumberFormat="1" applyFill="1" applyBorder="1" applyAlignment="1">
      <alignment horizontal="right" vertical="center"/>
    </xf>
    <xf numFmtId="3" fontId="0" fillId="0" borderId="6" xfId="0" applyNumberFormat="1" applyFill="1" applyBorder="1" applyAlignment="1">
      <alignment horizontal="right" vertical="center"/>
    </xf>
    <xf numFmtId="3" fontId="0" fillId="0" borderId="8" xfId="0" applyNumberFormat="1" applyFill="1" applyBorder="1" applyAlignment="1">
      <alignment horizontal="right" vertical="center"/>
    </xf>
    <xf numFmtId="0" fontId="1" fillId="0" borderId="0" xfId="0" applyFont="1" applyAlignment="1"/>
    <xf numFmtId="3" fontId="0" fillId="0" borderId="0" xfId="0" applyNumberFormat="1" applyBorder="1" applyAlignment="1">
      <alignment horizontal="center"/>
    </xf>
    <xf numFmtId="0" fontId="0" fillId="0" borderId="5" xfId="0" applyBorder="1" applyAlignment="1">
      <alignment horizontal="left"/>
    </xf>
    <xf numFmtId="170" fontId="0" fillId="0" borderId="0" xfId="0" applyNumberFormat="1" applyBorder="1" applyAlignment="1">
      <alignment horizontal="center"/>
    </xf>
    <xf numFmtId="3" fontId="0" fillId="0" borderId="7" xfId="0" applyNumberFormat="1" applyBorder="1" applyAlignment="1">
      <alignment horizontal="center"/>
    </xf>
    <xf numFmtId="170" fontId="0" fillId="0" borderId="7" xfId="0" applyNumberFormat="1" applyBorder="1" applyAlignment="1">
      <alignment horizontal="center"/>
    </xf>
    <xf numFmtId="0" fontId="0" fillId="0" borderId="8" xfId="0" applyBorder="1" applyAlignment="1">
      <alignment horizontal="left"/>
    </xf>
    <xf numFmtId="0" fontId="86" fillId="0" borderId="0" xfId="0" applyFont="1"/>
    <xf numFmtId="0" fontId="59" fillId="0" borderId="0" xfId="0" applyFont="1" applyFill="1" applyBorder="1"/>
    <xf numFmtId="0" fontId="87" fillId="0" borderId="0" xfId="0" applyFont="1" applyFill="1" applyBorder="1" applyAlignment="1">
      <alignment horizontal="center" vertical="center" wrapText="1"/>
    </xf>
    <xf numFmtId="0" fontId="59" fillId="0" borderId="0" xfId="0" applyFont="1" applyFill="1"/>
    <xf numFmtId="17" fontId="0" fillId="0" borderId="12" xfId="0" applyNumberFormat="1" applyBorder="1"/>
    <xf numFmtId="10" fontId="0" fillId="0" borderId="0" xfId="0" applyNumberFormat="1" applyFill="1"/>
    <xf numFmtId="164" fontId="2" fillId="3" borderId="10" xfId="0" applyNumberFormat="1" applyFont="1" applyFill="1" applyBorder="1" applyAlignment="1"/>
    <xf numFmtId="0" fontId="2" fillId="3" borderId="14" xfId="0" applyFont="1" applyFill="1" applyBorder="1" applyAlignment="1"/>
    <xf numFmtId="0" fontId="2" fillId="0" borderId="11" xfId="0" applyFont="1" applyFill="1" applyBorder="1" applyAlignment="1">
      <alignment horizontal="center" vertical="top" wrapText="1"/>
    </xf>
    <xf numFmtId="164" fontId="0" fillId="0" borderId="11" xfId="0" applyNumberFormat="1" applyFill="1" applyBorder="1"/>
    <xf numFmtId="164" fontId="0" fillId="0" borderId="12" xfId="0" applyNumberFormat="1" applyFill="1" applyBorder="1"/>
    <xf numFmtId="164" fontId="0" fillId="0" borderId="15" xfId="0" applyNumberFormat="1" applyFill="1" applyBorder="1"/>
    <xf numFmtId="0" fontId="16" fillId="0" borderId="12" xfId="41" applyFont="1" applyFill="1" applyBorder="1" applyAlignment="1">
      <alignment horizontal="left" vertical="top"/>
    </xf>
    <xf numFmtId="3" fontId="31" fillId="0" borderId="3" xfId="0" applyNumberFormat="1" applyFont="1" applyFill="1" applyBorder="1" applyAlignment="1"/>
    <xf numFmtId="3" fontId="31" fillId="0" borderId="5" xfId="211" applyNumberFormat="1" applyFont="1" applyFill="1" applyBorder="1"/>
    <xf numFmtId="3" fontId="31" fillId="0" borderId="8" xfId="211" applyNumberFormat="1" applyFont="1" applyFill="1" applyBorder="1"/>
    <xf numFmtId="164" fontId="31" fillId="0" borderId="4" xfId="211" applyNumberFormat="1" applyFont="1" applyFill="1" applyBorder="1"/>
    <xf numFmtId="164" fontId="31" fillId="0" borderId="46" xfId="0" applyNumberFormat="1" applyFont="1" applyFill="1" applyBorder="1" applyAlignment="1"/>
    <xf numFmtId="164" fontId="31" fillId="0" borderId="31" xfId="0" applyNumberFormat="1" applyFont="1" applyFill="1" applyBorder="1" applyAlignment="1"/>
    <xf numFmtId="164" fontId="31" fillId="0" borderId="47" xfId="0" applyNumberFormat="1" applyFont="1" applyFill="1" applyBorder="1" applyAlignment="1"/>
    <xf numFmtId="164" fontId="34" fillId="0" borderId="41" xfId="29" applyNumberFormat="1" applyFont="1" applyFill="1" applyBorder="1" applyAlignment="1">
      <alignment horizontal="right" vertical="center"/>
    </xf>
    <xf numFmtId="164" fontId="34" fillId="0" borderId="44" xfId="29" applyNumberFormat="1" applyFont="1" applyFill="1" applyBorder="1" applyAlignment="1">
      <alignment horizontal="right" vertical="center"/>
    </xf>
    <xf numFmtId="164" fontId="34" fillId="0" borderId="45" xfId="29" applyNumberFormat="1" applyFont="1" applyFill="1" applyBorder="1" applyAlignment="1">
      <alignment horizontal="right" vertical="center"/>
    </xf>
    <xf numFmtId="165" fontId="9" fillId="0" borderId="15" xfId="29" applyNumberFormat="1" applyFont="1" applyFill="1" applyBorder="1" applyAlignment="1">
      <alignment horizontal="left" vertical="center" indent="1"/>
    </xf>
    <xf numFmtId="164" fontId="34" fillId="3" borderId="3" xfId="29" applyNumberFormat="1" applyFont="1" applyFill="1" applyBorder="1" applyAlignment="1">
      <alignment horizontal="right" vertical="center"/>
    </xf>
    <xf numFmtId="164" fontId="34" fillId="3" borderId="48" xfId="29" applyNumberFormat="1" applyFont="1" applyFill="1" applyBorder="1" applyAlignment="1">
      <alignment horizontal="right" vertical="center"/>
    </xf>
    <xf numFmtId="164" fontId="35" fillId="3" borderId="12" xfId="29" applyNumberFormat="1" applyFont="1" applyFill="1" applyBorder="1" applyAlignment="1">
      <alignment horizontal="right" vertical="center"/>
    </xf>
    <xf numFmtId="164" fontId="35" fillId="3" borderId="49" xfId="29" applyNumberFormat="1" applyFont="1" applyFill="1" applyBorder="1" applyAlignment="1">
      <alignment horizontal="right" vertical="center"/>
    </xf>
    <xf numFmtId="164" fontId="34" fillId="3" borderId="5" xfId="29" applyNumberFormat="1" applyFont="1" applyFill="1" applyBorder="1" applyAlignment="1">
      <alignment horizontal="right" vertical="center"/>
    </xf>
    <xf numFmtId="164" fontId="35" fillId="3" borderId="5" xfId="29" applyNumberFormat="1" applyFont="1" applyFill="1" applyBorder="1" applyAlignment="1">
      <alignment horizontal="right" vertical="center"/>
    </xf>
    <xf numFmtId="164" fontId="35" fillId="3" borderId="8" xfId="29" applyNumberFormat="1" applyFont="1" applyFill="1" applyBorder="1" applyAlignment="1">
      <alignment horizontal="right" vertical="center"/>
    </xf>
    <xf numFmtId="164" fontId="35" fillId="3" borderId="15" xfId="29" applyNumberFormat="1" applyFont="1" applyFill="1" applyBorder="1" applyAlignment="1">
      <alignment horizontal="right" vertical="center"/>
    </xf>
    <xf numFmtId="164" fontId="34" fillId="3" borderId="11" xfId="29" applyNumberFormat="1" applyFont="1" applyFill="1" applyBorder="1" applyAlignment="1">
      <alignment horizontal="right" vertical="center"/>
    </xf>
    <xf numFmtId="164" fontId="34" fillId="3" borderId="12" xfId="29" applyNumberFormat="1" applyFont="1" applyFill="1" applyBorder="1" applyAlignment="1">
      <alignment horizontal="right" vertical="center"/>
    </xf>
    <xf numFmtId="165" fontId="16" fillId="3" borderId="11" xfId="29" applyNumberFormat="1" applyFont="1" applyFill="1" applyBorder="1" applyAlignment="1">
      <alignment vertical="center"/>
    </xf>
    <xf numFmtId="165" fontId="16" fillId="3" borderId="48" xfId="29" applyNumberFormat="1" applyFont="1" applyFill="1" applyBorder="1" applyAlignment="1">
      <alignment vertical="center"/>
    </xf>
    <xf numFmtId="165" fontId="9" fillId="3" borderId="12" xfId="29" applyNumberFormat="1" applyFont="1" applyFill="1" applyBorder="1" applyAlignment="1">
      <alignment horizontal="left" vertical="center" indent="1"/>
    </xf>
    <xf numFmtId="165" fontId="9" fillId="3" borderId="15" xfId="29" applyNumberFormat="1" applyFont="1" applyFill="1" applyBorder="1" applyAlignment="1">
      <alignment horizontal="left" vertical="center" indent="1"/>
    </xf>
    <xf numFmtId="164" fontId="34" fillId="0" borderId="1" xfId="29" applyNumberFormat="1" applyFont="1" applyFill="1" applyBorder="1" applyAlignment="1">
      <alignment horizontal="right" vertical="center"/>
    </xf>
    <xf numFmtId="164" fontId="34" fillId="0" borderId="2" xfId="29" applyNumberFormat="1" applyFont="1" applyFill="1" applyBorder="1" applyAlignment="1">
      <alignment horizontal="right" vertical="center"/>
    </xf>
    <xf numFmtId="164" fontId="34" fillId="0" borderId="3" xfId="29" applyNumberFormat="1" applyFont="1" applyFill="1" applyBorder="1" applyAlignment="1">
      <alignment horizontal="right" vertical="center"/>
    </xf>
    <xf numFmtId="164" fontId="34" fillId="3" borderId="29" xfId="29" applyNumberFormat="1" applyFont="1" applyFill="1" applyBorder="1" applyAlignment="1">
      <alignment vertical="center"/>
    </xf>
    <xf numFmtId="164" fontId="34" fillId="3" borderId="51" xfId="29" applyNumberFormat="1" applyFont="1" applyFill="1" applyBorder="1" applyAlignment="1">
      <alignment vertical="center"/>
    </xf>
    <xf numFmtId="164" fontId="34" fillId="3" borderId="30" xfId="29" applyNumberFormat="1" applyFont="1" applyFill="1" applyBorder="1" applyAlignment="1">
      <alignment vertical="center"/>
    </xf>
    <xf numFmtId="0" fontId="7" fillId="0" borderId="7" xfId="0" applyFont="1" applyFill="1" applyBorder="1" applyAlignment="1">
      <alignment horizontal="left" vertical="top" wrapText="1"/>
    </xf>
    <xf numFmtId="3" fontId="0" fillId="0" borderId="4" xfId="0" applyNumberFormat="1" applyFont="1" applyFill="1" applyBorder="1" applyAlignment="1">
      <alignment horizontal="right" vertical="top" wrapText="1"/>
    </xf>
    <xf numFmtId="3" fontId="0" fillId="0" borderId="0" xfId="0" applyNumberFormat="1" applyFont="1" applyFill="1" applyBorder="1" applyAlignment="1">
      <alignment horizontal="right" vertical="top" wrapText="1"/>
    </xf>
    <xf numFmtId="3" fontId="0" fillId="0" borderId="5" xfId="0" applyNumberFormat="1" applyFont="1" applyFill="1" applyBorder="1" applyAlignment="1">
      <alignment horizontal="right" vertical="top" wrapText="1"/>
    </xf>
    <xf numFmtId="164" fontId="40" fillId="3" borderId="9" xfId="0" applyNumberFormat="1" applyFont="1" applyFill="1" applyBorder="1"/>
    <xf numFmtId="164" fontId="41" fillId="3" borderId="13" xfId="29" applyNumberFormat="1" applyFont="1" applyFill="1" applyBorder="1" applyAlignment="1">
      <alignment horizontal="right" vertical="center"/>
    </xf>
    <xf numFmtId="164" fontId="41" fillId="3" borderId="10" xfId="29" applyNumberFormat="1" applyFont="1" applyFill="1" applyBorder="1" applyAlignment="1">
      <alignment horizontal="right" vertical="center"/>
    </xf>
    <xf numFmtId="170" fontId="41" fillId="3" borderId="9" xfId="29" applyNumberFormat="1" applyFont="1" applyFill="1" applyBorder="1" applyAlignment="1">
      <alignment horizontal="right" vertical="center"/>
    </xf>
    <xf numFmtId="164" fontId="41" fillId="3" borderId="28" xfId="29" applyNumberFormat="1" applyFont="1" applyFill="1" applyBorder="1" applyAlignment="1">
      <alignment horizontal="right" vertical="center"/>
    </xf>
    <xf numFmtId="4" fontId="40" fillId="3" borderId="10" xfId="0" applyNumberFormat="1" applyFont="1" applyFill="1" applyBorder="1"/>
    <xf numFmtId="4" fontId="59" fillId="4" borderId="0" xfId="0" applyNumberFormat="1" applyFont="1" applyFill="1"/>
    <xf numFmtId="0" fontId="2" fillId="0" borderId="14" xfId="0" applyFont="1" applyFill="1" applyBorder="1" applyAlignment="1">
      <alignment horizontal="center" vertical="top" wrapText="1"/>
    </xf>
    <xf numFmtId="3" fontId="31" fillId="3" borderId="14" xfId="0" applyNumberFormat="1" applyFont="1" applyFill="1" applyBorder="1" applyAlignment="1">
      <alignment vertical="center"/>
    </xf>
    <xf numFmtId="0" fontId="16" fillId="3" borderId="4" xfId="0" applyFont="1" applyFill="1" applyBorder="1" applyAlignment="1">
      <alignment horizontal="left" vertical="center"/>
    </xf>
    <xf numFmtId="1" fontId="16" fillId="3" borderId="2" xfId="0" applyNumberFormat="1" applyFont="1" applyFill="1" applyBorder="1" applyAlignment="1">
      <alignment horizontal="center" vertical="top" wrapText="1"/>
    </xf>
    <xf numFmtId="164" fontId="34" fillId="3" borderId="13" xfId="29" applyNumberFormat="1" applyFont="1" applyFill="1" applyBorder="1" applyAlignment="1">
      <alignment vertical="center"/>
    </xf>
    <xf numFmtId="164" fontId="34" fillId="3" borderId="9" xfId="29" applyNumberFormat="1" applyFont="1" applyFill="1" applyBorder="1" applyAlignment="1">
      <alignment vertical="center"/>
    </xf>
    <xf numFmtId="164" fontId="34" fillId="3" borderId="15" xfId="29" applyNumberFormat="1" applyFont="1" applyFill="1" applyBorder="1" applyAlignment="1">
      <alignment vertical="center"/>
    </xf>
    <xf numFmtId="164" fontId="16" fillId="3" borderId="13" xfId="0" applyNumberFormat="1" applyFont="1" applyFill="1" applyBorder="1" applyAlignment="1">
      <alignment horizontal="right" vertical="center"/>
    </xf>
    <xf numFmtId="164" fontId="16" fillId="3" borderId="9" xfId="0" applyNumberFormat="1" applyFont="1" applyFill="1" applyBorder="1" applyAlignment="1">
      <alignment horizontal="right" vertical="center"/>
    </xf>
    <xf numFmtId="164" fontId="16" fillId="3" borderId="28" xfId="0" applyNumberFormat="1" applyFont="1" applyFill="1" applyBorder="1" applyAlignment="1">
      <alignment horizontal="right" vertical="center"/>
    </xf>
    <xf numFmtId="164" fontId="16" fillId="3" borderId="18" xfId="0" applyNumberFormat="1" applyFont="1" applyFill="1" applyBorder="1" applyAlignment="1">
      <alignment horizontal="right" vertical="center"/>
    </xf>
    <xf numFmtId="164" fontId="34" fillId="3" borderId="14" xfId="0" applyNumberFormat="1" applyFont="1" applyFill="1" applyBorder="1" applyAlignment="1">
      <alignment vertical="center"/>
    </xf>
    <xf numFmtId="164" fontId="16" fillId="3" borderId="14" xfId="0" applyNumberFormat="1" applyFont="1" applyFill="1" applyBorder="1" applyAlignment="1">
      <alignment horizontal="right" vertical="center"/>
    </xf>
    <xf numFmtId="0" fontId="16" fillId="3" borderId="11" xfId="0" applyFont="1" applyFill="1" applyBorder="1" applyAlignment="1">
      <alignment horizontal="left" vertical="center"/>
    </xf>
    <xf numFmtId="0" fontId="85" fillId="4" borderId="0" xfId="0" applyFont="1" applyFill="1"/>
    <xf numFmtId="0" fontId="85" fillId="4" borderId="0" xfId="0" applyFont="1" applyFill="1" applyBorder="1" applyAlignment="1"/>
    <xf numFmtId="1" fontId="16" fillId="3" borderId="14" xfId="0" applyNumberFormat="1" applyFont="1" applyFill="1" applyBorder="1" applyAlignment="1">
      <alignment horizontal="center" vertical="center"/>
    </xf>
    <xf numFmtId="1" fontId="16" fillId="3" borderId="14" xfId="0" applyNumberFormat="1" applyFont="1" applyFill="1" applyBorder="1" applyAlignment="1">
      <alignment horizontal="center" vertical="top"/>
    </xf>
    <xf numFmtId="0" fontId="2" fillId="0" borderId="1" xfId="0" applyFont="1" applyFill="1" applyBorder="1"/>
    <xf numFmtId="0" fontId="2" fillId="0" borderId="6" xfId="0" applyFont="1" applyFill="1" applyBorder="1"/>
    <xf numFmtId="0" fontId="35" fillId="0" borderId="7" xfId="0" applyFont="1" applyFill="1" applyBorder="1" applyAlignment="1">
      <alignment horizontal="left" vertical="top"/>
    </xf>
    <xf numFmtId="0" fontId="44" fillId="0" borderId="7" xfId="0" applyFont="1" applyFill="1" applyBorder="1" applyAlignment="1">
      <alignment horizontal="left" vertical="top"/>
    </xf>
    <xf numFmtId="0" fontId="2" fillId="5" borderId="13" xfId="0" applyFont="1" applyFill="1" applyBorder="1" applyAlignment="1"/>
    <xf numFmtId="0" fontId="2" fillId="5" borderId="9" xfId="0" applyFont="1" applyFill="1" applyBorder="1" applyAlignment="1"/>
    <xf numFmtId="0" fontId="0" fillId="0" borderId="4" xfId="0" applyFill="1" applyBorder="1" applyAlignment="1"/>
    <xf numFmtId="0" fontId="0" fillId="0" borderId="0" xfId="0" applyBorder="1" applyAlignment="1"/>
    <xf numFmtId="0" fontId="0" fillId="0" borderId="4" xfId="0" applyFont="1" applyFill="1" applyBorder="1" applyAlignment="1"/>
    <xf numFmtId="0" fontId="2" fillId="3" borderId="13" xfId="0" applyFont="1" applyFill="1" applyBorder="1" applyAlignment="1"/>
    <xf numFmtId="0" fontId="2" fillId="3" borderId="9" xfId="0" applyFont="1" applyFill="1" applyBorder="1" applyAlignment="1"/>
    <xf numFmtId="0" fontId="2" fillId="0" borderId="0" xfId="0" applyFont="1" applyFill="1" applyBorder="1" applyAlignment="1"/>
    <xf numFmtId="9" fontId="2" fillId="0" borderId="0" xfId="2" applyFont="1" applyFill="1" applyBorder="1" applyAlignment="1"/>
    <xf numFmtId="3" fontId="2" fillId="3" borderId="0" xfId="0" applyNumberFormat="1" applyFont="1" applyFill="1" applyBorder="1" applyAlignment="1"/>
    <xf numFmtId="0" fontId="35" fillId="0" borderId="155" xfId="0" applyFont="1" applyFill="1" applyBorder="1" applyAlignment="1">
      <alignment horizontal="left" vertical="top"/>
    </xf>
    <xf numFmtId="0" fontId="44" fillId="0" borderId="155" xfId="0" applyFont="1" applyFill="1" applyBorder="1" applyAlignment="1">
      <alignment horizontal="left" vertical="top"/>
    </xf>
    <xf numFmtId="3" fontId="2" fillId="3" borderId="5" xfId="0" applyNumberFormat="1" applyFont="1" applyFill="1" applyBorder="1" applyAlignment="1"/>
    <xf numFmtId="3" fontId="0" fillId="0" borderId="155" xfId="0" applyNumberFormat="1" applyFont="1" applyFill="1" applyBorder="1" applyAlignment="1"/>
    <xf numFmtId="0" fontId="7" fillId="0" borderId="7" xfId="0" applyFont="1" applyFill="1" applyBorder="1" applyAlignment="1">
      <alignment horizontal="left" vertical="top"/>
    </xf>
    <xf numFmtId="164" fontId="2" fillId="3" borderId="13" xfId="0" applyNumberFormat="1" applyFont="1" applyFill="1" applyBorder="1" applyAlignment="1"/>
    <xf numFmtId="164" fontId="2" fillId="3" borderId="9" xfId="0" applyNumberFormat="1" applyFont="1" applyFill="1" applyBorder="1" applyAlignment="1"/>
    <xf numFmtId="0" fontId="7" fillId="0" borderId="0" xfId="0" applyFont="1" applyFill="1" applyBorder="1" applyAlignment="1">
      <alignment vertical="top" wrapText="1"/>
    </xf>
    <xf numFmtId="14" fontId="33" fillId="0" borderId="7" xfId="0" applyNumberFormat="1" applyFont="1" applyBorder="1" applyAlignment="1">
      <alignment horizontal="left" vertical="top"/>
    </xf>
    <xf numFmtId="0" fontId="87" fillId="4" borderId="4" xfId="0" applyFont="1" applyFill="1" applyBorder="1" applyAlignment="1">
      <alignment horizontal="center" vertical="center" wrapText="1"/>
    </xf>
    <xf numFmtId="0" fontId="87" fillId="4" borderId="0" xfId="0" applyFont="1" applyFill="1" applyBorder="1" applyAlignment="1">
      <alignment horizontal="center" vertical="center" wrapText="1"/>
    </xf>
    <xf numFmtId="3" fontId="59" fillId="4" borderId="0" xfId="0" applyNumberFormat="1" applyFont="1" applyFill="1" applyBorder="1"/>
    <xf numFmtId="3" fontId="89" fillId="4" borderId="4" xfId="0" applyNumberFormat="1" applyFont="1" applyFill="1" applyBorder="1" applyAlignment="1">
      <alignment horizontal="right" vertical="center" wrapText="1"/>
    </xf>
    <xf numFmtId="3" fontId="89" fillId="4" borderId="0" xfId="0" applyNumberFormat="1" applyFont="1" applyFill="1" applyBorder="1" applyAlignment="1">
      <alignment horizontal="right" vertical="center" wrapText="1"/>
    </xf>
    <xf numFmtId="3" fontId="59" fillId="4" borderId="4" xfId="0" applyNumberFormat="1" applyFont="1" applyFill="1" applyBorder="1"/>
    <xf numFmtId="0" fontId="59" fillId="4" borderId="0" xfId="0" applyFont="1" applyFill="1" applyBorder="1"/>
    <xf numFmtId="0" fontId="0" fillId="0" borderId="0" xfId="0" applyFont="1" applyFill="1" applyBorder="1" applyAlignment="1">
      <alignment horizontal="left" vertical="top" wrapText="1"/>
    </xf>
    <xf numFmtId="3" fontId="2" fillId="3" borderId="4" xfId="0" applyNumberFormat="1" applyFont="1" applyFill="1" applyBorder="1" applyAlignment="1"/>
    <xf numFmtId="0" fontId="34" fillId="3" borderId="13" xfId="0" applyFont="1" applyFill="1" applyBorder="1" applyAlignment="1">
      <alignment horizontal="center" vertical="top" wrapText="1"/>
    </xf>
    <xf numFmtId="0" fontId="34" fillId="3" borderId="9" xfId="0" applyFont="1" applyFill="1" applyBorder="1" applyAlignment="1">
      <alignment horizontal="center" vertical="top" wrapText="1"/>
    </xf>
    <xf numFmtId="0" fontId="34" fillId="3" borderId="10" xfId="0" applyFont="1" applyFill="1" applyBorder="1" applyAlignment="1">
      <alignment horizontal="center" vertical="top" wrapText="1"/>
    </xf>
    <xf numFmtId="0" fontId="0" fillId="4" borderId="0" xfId="0" applyFill="1" applyBorder="1" applyAlignment="1">
      <alignment horizontal="left" wrapText="1"/>
    </xf>
    <xf numFmtId="164" fontId="31" fillId="0" borderId="155" xfId="0" applyNumberFormat="1" applyFont="1" applyFill="1" applyBorder="1"/>
    <xf numFmtId="164" fontId="35" fillId="0" borderId="155" xfId="0" applyNumberFormat="1" applyFont="1" applyFill="1" applyBorder="1"/>
    <xf numFmtId="0" fontId="31" fillId="4" borderId="0" xfId="0" applyFont="1" applyFill="1" applyBorder="1"/>
    <xf numFmtId="0" fontId="59" fillId="0" borderId="0" xfId="0" applyFont="1" applyBorder="1"/>
    <xf numFmtId="3" fontId="59" fillId="0" borderId="0" xfId="0" applyNumberFormat="1" applyFont="1" applyBorder="1"/>
    <xf numFmtId="0" fontId="2" fillId="5" borderId="14" xfId="0" applyFont="1" applyFill="1" applyBorder="1" applyAlignment="1"/>
    <xf numFmtId="0" fontId="0" fillId="0" borderId="11" xfId="0" applyFont="1" applyFill="1" applyBorder="1" applyAlignment="1"/>
    <xf numFmtId="0" fontId="0" fillId="0" borderId="12" xfId="0" applyFill="1" applyBorder="1" applyAlignment="1"/>
    <xf numFmtId="0" fontId="0" fillId="0" borderId="12" xfId="0" applyFont="1" applyFill="1" applyBorder="1" applyAlignment="1"/>
    <xf numFmtId="0" fontId="0" fillId="0" borderId="15" xfId="0" applyFont="1" applyFill="1" applyBorder="1" applyAlignment="1"/>
    <xf numFmtId="0" fontId="2" fillId="3" borderId="11" xfId="0" applyFont="1" applyFill="1" applyBorder="1" applyAlignment="1"/>
    <xf numFmtId="0" fontId="2" fillId="0" borderId="14" xfId="0" applyFont="1" applyFill="1" applyBorder="1" applyAlignment="1"/>
    <xf numFmtId="3" fontId="0" fillId="0" borderId="0" xfId="0" applyNumberFormat="1" applyFont="1" applyFill="1" applyBorder="1" applyAlignment="1">
      <alignment horizontal="right"/>
    </xf>
    <xf numFmtId="3" fontId="0" fillId="0" borderId="13" xfId="0" applyNumberFormat="1" applyFont="1" applyFill="1" applyBorder="1" applyAlignment="1">
      <alignment horizontal="right"/>
    </xf>
    <xf numFmtId="3" fontId="0" fillId="0" borderId="155" xfId="0" applyNumberFormat="1" applyFont="1" applyFill="1" applyBorder="1"/>
    <xf numFmtId="3" fontId="0" fillId="0" borderId="155" xfId="0" applyNumberFormat="1" applyFill="1" applyBorder="1"/>
    <xf numFmtId="0" fontId="0" fillId="62" borderId="4" xfId="0" applyFont="1" applyFill="1" applyBorder="1" applyAlignment="1">
      <alignment horizontal="center" vertical="top" wrapText="1"/>
    </xf>
    <xf numFmtId="0" fontId="0" fillId="62" borderId="0" xfId="0" applyFont="1" applyFill="1" applyBorder="1" applyAlignment="1">
      <alignment horizontal="center" vertical="top" wrapText="1"/>
    </xf>
    <xf numFmtId="0" fontId="0" fillId="62" borderId="5" xfId="0" applyFont="1" applyFill="1" applyBorder="1" applyAlignment="1">
      <alignment horizontal="center" vertical="top" wrapText="1"/>
    </xf>
    <xf numFmtId="0" fontId="0" fillId="0" borderId="15" xfId="0" applyBorder="1" applyAlignment="1">
      <alignment wrapText="1"/>
    </xf>
    <xf numFmtId="0" fontId="91" fillId="4" borderId="0" xfId="0" applyFont="1" applyFill="1" applyBorder="1"/>
    <xf numFmtId="3" fontId="0" fillId="0" borderId="0" xfId="0" applyNumberFormat="1" applyFont="1" applyFill="1"/>
    <xf numFmtId="164" fontId="0" fillId="0" borderId="0" xfId="0" applyNumberFormat="1" applyFont="1" applyFill="1"/>
    <xf numFmtId="164" fontId="0" fillId="0" borderId="5" xfId="0" applyNumberFormat="1" applyFont="1" applyFill="1" applyBorder="1"/>
    <xf numFmtId="0" fontId="0" fillId="0" borderId="12" xfId="0" applyFont="1" applyFill="1" applyBorder="1"/>
    <xf numFmtId="0" fontId="2" fillId="62" borderId="12" xfId="0" applyFont="1" applyFill="1" applyBorder="1"/>
    <xf numFmtId="3" fontId="2" fillId="62" borderId="0" xfId="0" applyNumberFormat="1" applyFont="1" applyFill="1"/>
    <xf numFmtId="164" fontId="2" fillId="62" borderId="0" xfId="0" applyNumberFormat="1" applyFont="1" applyFill="1"/>
    <xf numFmtId="164" fontId="2" fillId="62" borderId="1" xfId="0" applyNumberFormat="1" applyFont="1" applyFill="1" applyBorder="1"/>
    <xf numFmtId="164" fontId="2" fillId="62" borderId="2" xfId="0" applyNumberFormat="1" applyFont="1" applyFill="1" applyBorder="1"/>
    <xf numFmtId="164" fontId="2" fillId="62" borderId="3" xfId="0" applyNumberFormat="1" applyFont="1" applyFill="1" applyBorder="1"/>
    <xf numFmtId="164" fontId="2" fillId="62" borderId="4" xfId="0" applyNumberFormat="1" applyFont="1" applyFill="1" applyBorder="1"/>
    <xf numFmtId="164" fontId="2" fillId="62" borderId="0" xfId="0" applyNumberFormat="1" applyFont="1" applyFill="1" applyBorder="1"/>
    <xf numFmtId="164" fontId="2" fillId="62" borderId="5" xfId="0" applyNumberFormat="1" applyFont="1" applyFill="1" applyBorder="1"/>
    <xf numFmtId="9" fontId="30" fillId="0" borderId="0" xfId="29" applyNumberFormat="1" applyFont="1" applyFill="1" applyBorder="1" applyAlignment="1">
      <alignment horizontal="right" vertical="center"/>
    </xf>
    <xf numFmtId="9" fontId="41" fillId="3" borderId="9" xfId="29" applyNumberFormat="1" applyFont="1" applyFill="1" applyBorder="1" applyAlignment="1">
      <alignment horizontal="right" vertical="center"/>
    </xf>
    <xf numFmtId="9" fontId="30" fillId="0" borderId="3" xfId="29" applyNumberFormat="1" applyFont="1" applyFill="1" applyBorder="1" applyAlignment="1">
      <alignment horizontal="right" vertical="center"/>
    </xf>
    <xf numFmtId="9" fontId="30" fillId="0" borderId="5" xfId="29" applyNumberFormat="1" applyFont="1" applyFill="1" applyBorder="1" applyAlignment="1">
      <alignment horizontal="right" vertical="center"/>
    </xf>
    <xf numFmtId="9" fontId="41" fillId="3" borderId="10" xfId="29" applyNumberFormat="1" applyFont="1" applyFill="1" applyBorder="1" applyAlignment="1">
      <alignment horizontal="right" vertical="center"/>
    </xf>
    <xf numFmtId="0" fontId="92" fillId="0" borderId="0" xfId="0" applyFont="1"/>
    <xf numFmtId="0" fontId="0" fillId="0" borderId="0" xfId="0" applyFont="1"/>
    <xf numFmtId="171" fontId="0" fillId="0" borderId="0" xfId="0" applyNumberFormat="1" applyFill="1" applyAlignment="1">
      <alignment horizontal="left"/>
    </xf>
    <xf numFmtId="164" fontId="31" fillId="62" borderId="6" xfId="0" applyNumberFormat="1" applyFont="1" applyFill="1" applyBorder="1"/>
    <xf numFmtId="164" fontId="31" fillId="62" borderId="155" xfId="0" applyNumberFormat="1" applyFont="1" applyFill="1" applyBorder="1"/>
    <xf numFmtId="164" fontId="31" fillId="62" borderId="8" xfId="0" applyNumberFormat="1" applyFont="1" applyFill="1" applyBorder="1"/>
    <xf numFmtId="0" fontId="33" fillId="0" borderId="155" xfId="0" applyFont="1" applyBorder="1"/>
    <xf numFmtId="170" fontId="16" fillId="3" borderId="9" xfId="2" applyNumberFormat="1" applyFont="1" applyFill="1" applyBorder="1" applyAlignment="1">
      <alignment horizontal="right" vertical="center"/>
    </xf>
    <xf numFmtId="170" fontId="16" fillId="3" borderId="18" xfId="2" applyNumberFormat="1" applyFont="1" applyFill="1" applyBorder="1" applyAlignment="1">
      <alignment horizontal="right" vertical="center"/>
    </xf>
    <xf numFmtId="170" fontId="35" fillId="0" borderId="7" xfId="2" applyNumberFormat="1" applyFont="1" applyFill="1" applyBorder="1" applyAlignment="1">
      <alignment horizontal="center" vertical="center" wrapText="1"/>
    </xf>
    <xf numFmtId="0" fontId="34" fillId="3" borderId="1" xfId="0" applyFont="1" applyFill="1" applyBorder="1" applyAlignment="1">
      <alignment horizontal="left" wrapText="1"/>
    </xf>
    <xf numFmtId="170" fontId="0" fillId="0" borderId="13" xfId="2" applyNumberFormat="1" applyFont="1" applyBorder="1"/>
    <xf numFmtId="170" fontId="0" fillId="0" borderId="9" xfId="2" applyNumberFormat="1" applyFont="1" applyBorder="1"/>
    <xf numFmtId="170" fontId="0" fillId="0" borderId="10" xfId="2" applyNumberFormat="1" applyFont="1" applyFill="1" applyBorder="1"/>
    <xf numFmtId="166" fontId="0" fillId="0" borderId="1" xfId="0" applyNumberFormat="1" applyFont="1" applyFill="1" applyBorder="1" applyAlignment="1">
      <alignment horizontal="right"/>
    </xf>
    <xf numFmtId="9" fontId="3" fillId="0" borderId="2" xfId="2" applyNumberFormat="1" applyFont="1" applyFill="1" applyBorder="1" applyAlignment="1">
      <alignment horizontal="center"/>
    </xf>
    <xf numFmtId="164" fontId="0" fillId="0" borderId="1" xfId="0" applyNumberFormat="1" applyFont="1" applyFill="1" applyBorder="1" applyAlignment="1">
      <alignment horizontal="right"/>
    </xf>
    <xf numFmtId="9" fontId="3" fillId="0" borderId="2" xfId="2" applyFont="1" applyFill="1" applyBorder="1" applyAlignment="1">
      <alignment horizontal="center"/>
    </xf>
    <xf numFmtId="164" fontId="0" fillId="0" borderId="1" xfId="0" applyNumberFormat="1" applyFont="1" applyFill="1" applyBorder="1" applyAlignment="1">
      <alignment horizontal="center"/>
    </xf>
    <xf numFmtId="9" fontId="3" fillId="0" borderId="3" xfId="2" applyFont="1" applyFill="1" applyBorder="1" applyAlignment="1">
      <alignment horizontal="center"/>
    </xf>
    <xf numFmtId="164" fontId="9" fillId="0" borderId="11" xfId="29" applyNumberFormat="1" applyFont="1" applyFill="1" applyBorder="1" applyAlignment="1">
      <alignment horizontal="center" vertical="center"/>
    </xf>
    <xf numFmtId="166" fontId="0" fillId="0" borderId="6" xfId="0" applyNumberFormat="1" applyFont="1" applyFill="1" applyBorder="1" applyAlignment="1">
      <alignment horizontal="right"/>
    </xf>
    <xf numFmtId="9" fontId="3" fillId="0" borderId="7" xfId="2" applyNumberFormat="1" applyFont="1" applyFill="1" applyBorder="1" applyAlignment="1">
      <alignment horizontal="center"/>
    </xf>
    <xf numFmtId="164" fontId="0" fillId="0" borderId="6" xfId="0" applyNumberFormat="1" applyFont="1" applyFill="1" applyBorder="1" applyAlignment="1">
      <alignment horizontal="right"/>
    </xf>
    <xf numFmtId="9" fontId="3" fillId="0" borderId="7" xfId="2" applyFont="1" applyFill="1" applyBorder="1" applyAlignment="1">
      <alignment horizontal="center"/>
    </xf>
    <xf numFmtId="164" fontId="0" fillId="0" borderId="6" xfId="0" applyNumberFormat="1" applyFont="1" applyFill="1" applyBorder="1" applyAlignment="1">
      <alignment horizontal="center"/>
    </xf>
    <xf numFmtId="9" fontId="3" fillId="0" borderId="8" xfId="2" applyFont="1" applyFill="1" applyBorder="1" applyAlignment="1">
      <alignment horizontal="center"/>
    </xf>
    <xf numFmtId="164" fontId="9" fillId="0" borderId="15" xfId="29" applyNumberFormat="1" applyFont="1" applyFill="1" applyBorder="1" applyAlignment="1">
      <alignment horizontal="center" vertical="center"/>
    </xf>
    <xf numFmtId="0" fontId="41" fillId="3" borderId="1" xfId="0" applyFont="1" applyFill="1" applyBorder="1" applyAlignment="1">
      <alignment horizontal="left"/>
    </xf>
    <xf numFmtId="9" fontId="2" fillId="0" borderId="13" xfId="2" applyFont="1" applyFill="1" applyBorder="1"/>
    <xf numFmtId="9" fontId="2" fillId="0" borderId="10" xfId="2" applyFont="1" applyFill="1" applyBorder="1"/>
    <xf numFmtId="9" fontId="2" fillId="0" borderId="9" xfId="2" applyFont="1" applyFill="1" applyBorder="1"/>
    <xf numFmtId="0" fontId="0" fillId="4" borderId="0" xfId="0" applyFill="1" applyBorder="1" applyAlignment="1">
      <alignment vertical="top" wrapText="1"/>
    </xf>
    <xf numFmtId="0" fontId="0" fillId="4" borderId="0" xfId="0" applyFont="1" applyFill="1" applyBorder="1" applyAlignment="1">
      <alignment vertical="top" wrapText="1"/>
    </xf>
    <xf numFmtId="0" fontId="0" fillId="4" borderId="4" xfId="0" applyFill="1" applyBorder="1" applyAlignment="1">
      <alignment wrapText="1"/>
    </xf>
    <xf numFmtId="0" fontId="0" fillId="4" borderId="0" xfId="0" applyFill="1" applyBorder="1" applyAlignment="1">
      <alignment wrapText="1"/>
    </xf>
    <xf numFmtId="0" fontId="0" fillId="0" borderId="0" xfId="0" applyBorder="1" applyAlignment="1">
      <alignment wrapText="1"/>
    </xf>
    <xf numFmtId="0" fontId="0" fillId="4" borderId="0" xfId="0" applyFont="1" applyFill="1" applyBorder="1" applyAlignment="1">
      <alignment horizontal="left" vertical="top" wrapText="1"/>
    </xf>
    <xf numFmtId="0" fontId="7" fillId="0" borderId="0" xfId="0" applyFont="1" applyFill="1" applyBorder="1" applyAlignment="1">
      <alignment horizontal="left" vertical="top"/>
    </xf>
    <xf numFmtId="0" fontId="0" fillId="0" borderId="0" xfId="0" applyAlignment="1">
      <alignment horizontal="left"/>
    </xf>
    <xf numFmtId="0" fontId="93" fillId="0" borderId="0" xfId="0" applyFont="1" applyFill="1" applyBorder="1"/>
    <xf numFmtId="10" fontId="40" fillId="0" borderId="155" xfId="0" applyNumberFormat="1" applyFont="1" applyFill="1" applyBorder="1" applyAlignment="1">
      <alignment horizontal="center" vertical="center"/>
    </xf>
    <xf numFmtId="0" fontId="34" fillId="4" borderId="155" xfId="0" applyFont="1" applyFill="1" applyBorder="1" applyAlignment="1">
      <alignment horizontal="center" vertical="center" wrapText="1"/>
    </xf>
    <xf numFmtId="0" fontId="83" fillId="0" borderId="2" xfId="0" applyFont="1" applyFill="1" applyBorder="1"/>
    <xf numFmtId="0" fontId="0" fillId="0" borderId="2" xfId="0" applyBorder="1"/>
    <xf numFmtId="0" fontId="7" fillId="0" borderId="0" xfId="0" applyFont="1" applyFill="1" applyBorder="1" applyAlignment="1">
      <alignment vertical="top" wrapText="1"/>
    </xf>
    <xf numFmtId="0" fontId="7" fillId="0" borderId="0" xfId="0" applyFont="1" applyFill="1" applyBorder="1" applyAlignment="1">
      <alignment horizontal="left" vertical="top" wrapText="1"/>
    </xf>
    <xf numFmtId="4" fontId="30" fillId="0" borderId="0" xfId="29" applyNumberFormat="1" applyFont="1" applyFill="1" applyBorder="1" applyAlignment="1">
      <alignment horizontal="right" vertical="center"/>
    </xf>
    <xf numFmtId="4" fontId="41" fillId="0" borderId="12" xfId="29" applyNumberFormat="1" applyFont="1" applyFill="1" applyBorder="1" applyAlignment="1">
      <alignment horizontal="right" vertical="center"/>
    </xf>
    <xf numFmtId="4" fontId="40" fillId="3" borderId="9" xfId="29" applyNumberFormat="1" applyFont="1" applyFill="1" applyBorder="1" applyAlignment="1">
      <alignment vertical="center"/>
    </xf>
    <xf numFmtId="4" fontId="40" fillId="3" borderId="14" xfId="29" applyNumberFormat="1" applyFont="1" applyFill="1" applyBorder="1" applyAlignment="1">
      <alignment vertical="center"/>
    </xf>
    <xf numFmtId="0" fontId="85" fillId="4" borderId="0" xfId="0" applyFont="1" applyFill="1" applyAlignment="1">
      <alignment horizontal="left"/>
    </xf>
    <xf numFmtId="0" fontId="43" fillId="3" borderId="0" xfId="0" applyFont="1" applyFill="1" applyBorder="1" applyAlignment="1">
      <alignment horizontal="center" vertical="center"/>
    </xf>
    <xf numFmtId="0" fontId="85" fillId="4" borderId="0" xfId="0" applyFont="1" applyFill="1" applyAlignment="1">
      <alignment horizontal="left" wrapText="1"/>
    </xf>
    <xf numFmtId="0" fontId="0" fillId="4" borderId="0" xfId="0" applyFill="1" applyBorder="1" applyAlignment="1">
      <alignment horizontal="left" vertical="top" wrapText="1"/>
    </xf>
    <xf numFmtId="0" fontId="0" fillId="4" borderId="0" xfId="0" applyFill="1" applyBorder="1" applyAlignment="1">
      <alignment horizontal="left" wrapText="1"/>
    </xf>
    <xf numFmtId="0" fontId="0" fillId="4" borderId="0" xfId="0" applyFont="1" applyFill="1" applyBorder="1" applyAlignment="1">
      <alignment horizontal="left" vertical="top" wrapText="1"/>
    </xf>
    <xf numFmtId="0" fontId="43" fillId="3" borderId="0" xfId="0" applyFont="1" applyFill="1" applyBorder="1" applyAlignment="1">
      <alignment horizontal="center" vertical="center" wrapText="1"/>
    </xf>
    <xf numFmtId="0" fontId="2" fillId="4" borderId="0" xfId="0" applyFont="1" applyFill="1" applyBorder="1" applyAlignment="1">
      <alignment horizontal="left" vertical="top" wrapText="1"/>
    </xf>
    <xf numFmtId="0" fontId="0" fillId="4" borderId="0" xfId="0" applyFill="1" applyBorder="1" applyAlignment="1">
      <alignment horizontal="left" vertical="top"/>
    </xf>
    <xf numFmtId="3" fontId="37" fillId="0" borderId="6" xfId="0" applyNumberFormat="1" applyFont="1" applyFill="1" applyBorder="1" applyAlignment="1">
      <alignment horizontal="left"/>
    </xf>
    <xf numFmtId="3" fontId="37" fillId="0" borderId="0" xfId="0" applyNumberFormat="1" applyFont="1" applyFill="1" applyBorder="1" applyAlignment="1">
      <alignment horizontal="left"/>
    </xf>
    <xf numFmtId="3" fontId="37" fillId="0" borderId="8" xfId="0" applyNumberFormat="1" applyFont="1" applyFill="1" applyBorder="1" applyAlignment="1">
      <alignment horizontal="left"/>
    </xf>
    <xf numFmtId="0" fontId="7" fillId="0" borderId="0" xfId="0" applyFont="1" applyFill="1" applyBorder="1" applyAlignment="1">
      <alignment vertical="top" wrapText="1"/>
    </xf>
    <xf numFmtId="3" fontId="37" fillId="0" borderId="13" xfId="0" applyNumberFormat="1" applyFont="1" applyFill="1" applyBorder="1" applyAlignment="1">
      <alignment horizontal="left"/>
    </xf>
    <xf numFmtId="3" fontId="37" fillId="0" borderId="10" xfId="0" applyNumberFormat="1" applyFont="1" applyFill="1" applyBorder="1" applyAlignment="1">
      <alignment horizontal="left"/>
    </xf>
    <xf numFmtId="0" fontId="37" fillId="4" borderId="13" xfId="0" applyFont="1" applyFill="1" applyBorder="1" applyAlignment="1">
      <alignment horizontal="left"/>
    </xf>
    <xf numFmtId="0" fontId="37" fillId="4" borderId="2" xfId="0" applyFont="1" applyFill="1" applyBorder="1" applyAlignment="1">
      <alignment horizontal="left"/>
    </xf>
    <xf numFmtId="0" fontId="37" fillId="4" borderId="10" xfId="0" applyFont="1" applyFill="1" applyBorder="1" applyAlignment="1">
      <alignment horizontal="left"/>
    </xf>
    <xf numFmtId="0" fontId="38" fillId="3" borderId="1" xfId="0" applyFont="1" applyFill="1" applyBorder="1" applyAlignment="1">
      <alignment horizontal="center"/>
    </xf>
    <xf numFmtId="0" fontId="38" fillId="3" borderId="2" xfId="0" applyFont="1" applyFill="1" applyBorder="1" applyAlignment="1">
      <alignment horizontal="center"/>
    </xf>
    <xf numFmtId="0" fontId="37" fillId="3" borderId="11" xfId="0" applyFont="1" applyFill="1" applyBorder="1" applyAlignment="1">
      <alignment horizontal="right"/>
    </xf>
    <xf numFmtId="0" fontId="37" fillId="3" borderId="15" xfId="0" applyFont="1" applyFill="1" applyBorder="1" applyAlignment="1">
      <alignment horizontal="right"/>
    </xf>
    <xf numFmtId="0" fontId="37" fillId="3" borderId="11" xfId="0" applyFont="1" applyFill="1" applyBorder="1" applyAlignment="1">
      <alignment horizontal="left"/>
    </xf>
    <xf numFmtId="0" fontId="37" fillId="3" borderId="15" xfId="0" applyFont="1" applyFill="1" applyBorder="1" applyAlignment="1">
      <alignment horizontal="left"/>
    </xf>
    <xf numFmtId="0" fontId="37" fillId="3" borderId="1" xfId="0" applyFont="1" applyFill="1" applyBorder="1" applyAlignment="1">
      <alignment horizontal="left"/>
    </xf>
    <xf numFmtId="0" fontId="37" fillId="3" borderId="4" xfId="0" applyFont="1" applyFill="1" applyBorder="1" applyAlignment="1">
      <alignment horizontal="left"/>
    </xf>
    <xf numFmtId="0" fontId="2" fillId="3" borderId="13" xfId="0" applyFont="1" applyFill="1" applyBorder="1" applyAlignment="1">
      <alignment horizontal="center"/>
    </xf>
    <xf numFmtId="0" fontId="2" fillId="3" borderId="9" xfId="0" applyFont="1" applyFill="1" applyBorder="1" applyAlignment="1">
      <alignment horizontal="center"/>
    </xf>
    <xf numFmtId="0" fontId="2" fillId="3" borderId="10" xfId="0" applyFont="1" applyFill="1" applyBorder="1" applyAlignment="1">
      <alignment horizontal="center"/>
    </xf>
    <xf numFmtId="0" fontId="7" fillId="0" borderId="0" xfId="0" applyFont="1" applyFill="1" applyBorder="1" applyAlignment="1">
      <alignment horizontal="left" vertical="top" wrapText="1"/>
    </xf>
    <xf numFmtId="14" fontId="0" fillId="0" borderId="7" xfId="0" applyNumberFormat="1" applyFont="1" applyBorder="1" applyAlignment="1">
      <alignment horizontal="left"/>
    </xf>
    <xf numFmtId="0" fontId="0" fillId="0" borderId="7" xfId="0" applyFont="1" applyBorder="1" applyAlignment="1">
      <alignment horizontal="left"/>
    </xf>
    <xf numFmtId="0" fontId="2" fillId="3" borderId="11" xfId="0" applyFont="1" applyFill="1" applyBorder="1" applyAlignment="1">
      <alignment horizontal="left"/>
    </xf>
    <xf numFmtId="0" fontId="2" fillId="3" borderId="12" xfId="0" applyFont="1" applyFill="1" applyBorder="1" applyAlignment="1">
      <alignment horizontal="left"/>
    </xf>
    <xf numFmtId="0" fontId="2" fillId="3" borderId="15" xfId="0" applyFont="1" applyFill="1" applyBorder="1" applyAlignment="1">
      <alignment horizontal="left"/>
    </xf>
    <xf numFmtId="0" fontId="2" fillId="3" borderId="13" xfId="0" applyFont="1" applyFill="1" applyBorder="1" applyAlignment="1">
      <alignment horizontal="center" vertical="top"/>
    </xf>
    <xf numFmtId="0" fontId="2" fillId="3" borderId="9" xfId="0" applyFont="1" applyFill="1" applyBorder="1" applyAlignment="1">
      <alignment horizontal="center" vertical="top"/>
    </xf>
    <xf numFmtId="0" fontId="2" fillId="3" borderId="10" xfId="0" applyFont="1" applyFill="1" applyBorder="1" applyAlignment="1">
      <alignment horizontal="center" vertical="top"/>
    </xf>
    <xf numFmtId="0" fontId="2" fillId="3" borderId="11" xfId="0" applyFont="1" applyFill="1" applyBorder="1" applyAlignment="1">
      <alignment horizontal="right"/>
    </xf>
    <xf numFmtId="0" fontId="2" fillId="3" borderId="12" xfId="0" applyFont="1" applyFill="1" applyBorder="1" applyAlignment="1">
      <alignment horizontal="right"/>
    </xf>
    <xf numFmtId="0" fontId="2" fillId="3" borderId="15" xfId="0" applyFont="1" applyFill="1" applyBorder="1" applyAlignment="1">
      <alignment horizontal="right"/>
    </xf>
    <xf numFmtId="0" fontId="2" fillId="0" borderId="1" xfId="0" applyFont="1" applyFill="1" applyBorder="1" applyAlignment="1">
      <alignment horizontal="center" vertical="top"/>
    </xf>
    <xf numFmtId="0" fontId="2" fillId="0" borderId="2" xfId="0" applyFont="1" applyFill="1" applyBorder="1" applyAlignment="1">
      <alignment horizontal="center" vertical="top"/>
    </xf>
    <xf numFmtId="0" fontId="2" fillId="0" borderId="3" xfId="0" applyFont="1" applyFill="1" applyBorder="1" applyAlignment="1">
      <alignment horizontal="center" vertical="top"/>
    </xf>
    <xf numFmtId="0" fontId="2" fillId="0" borderId="13" xfId="0" applyFont="1" applyFill="1" applyBorder="1" applyAlignment="1">
      <alignment horizontal="center" vertical="top"/>
    </xf>
    <xf numFmtId="0" fontId="2" fillId="0" borderId="9" xfId="0" applyFont="1" applyFill="1" applyBorder="1" applyAlignment="1">
      <alignment horizontal="center" vertical="top"/>
    </xf>
    <xf numFmtId="0" fontId="2" fillId="0" borderId="10" xfId="0" applyFont="1" applyFill="1" applyBorder="1" applyAlignment="1">
      <alignment horizontal="center" vertical="top"/>
    </xf>
    <xf numFmtId="0" fontId="7" fillId="0" borderId="0" xfId="0" applyFont="1" applyFill="1" applyBorder="1" applyAlignment="1">
      <alignment horizontal="left" vertical="top"/>
    </xf>
    <xf numFmtId="0" fontId="83" fillId="0" borderId="0" xfId="0" applyFont="1" applyFill="1" applyBorder="1" applyAlignment="1">
      <alignment horizontal="left" vertical="top" wrapText="1"/>
    </xf>
    <xf numFmtId="0" fontId="2" fillId="3" borderId="1" xfId="0" applyFont="1" applyFill="1" applyBorder="1" applyAlignment="1">
      <alignment horizontal="center" vertical="top"/>
    </xf>
    <xf numFmtId="0" fontId="2" fillId="3" borderId="2" xfId="0" applyFont="1" applyFill="1" applyBorder="1" applyAlignment="1">
      <alignment horizontal="center" vertical="top"/>
    </xf>
    <xf numFmtId="0" fontId="2" fillId="3" borderId="3" xfId="0" applyFont="1" applyFill="1" applyBorder="1" applyAlignment="1">
      <alignment horizontal="center" vertical="top"/>
    </xf>
    <xf numFmtId="0" fontId="2" fillId="3" borderId="1" xfId="0" applyFont="1" applyFill="1" applyBorder="1" applyAlignment="1">
      <alignment horizontal="center"/>
    </xf>
    <xf numFmtId="0" fontId="2" fillId="3" borderId="2" xfId="0" applyFont="1" applyFill="1" applyBorder="1" applyAlignment="1">
      <alignment horizontal="center"/>
    </xf>
    <xf numFmtId="0" fontId="2" fillId="3" borderId="3" xfId="0" applyFont="1" applyFill="1" applyBorder="1" applyAlignment="1">
      <alignment horizontal="center"/>
    </xf>
    <xf numFmtId="0" fontId="2" fillId="3" borderId="11" xfId="0" applyFont="1" applyFill="1" applyBorder="1" applyAlignment="1">
      <alignment horizontal="left" vertical="center"/>
    </xf>
    <xf numFmtId="0" fontId="2" fillId="3" borderId="15" xfId="0" applyFont="1" applyFill="1" applyBorder="1" applyAlignment="1">
      <alignment horizontal="left" vertical="center"/>
    </xf>
    <xf numFmtId="0" fontId="40" fillId="3" borderId="13" xfId="0" applyFont="1" applyFill="1" applyBorder="1" applyAlignment="1">
      <alignment horizontal="center" vertical="center" wrapText="1"/>
    </xf>
    <xf numFmtId="0" fontId="40" fillId="3" borderId="9" xfId="0" applyFont="1" applyFill="1" applyBorder="1" applyAlignment="1">
      <alignment horizontal="center" vertical="center" wrapText="1"/>
    </xf>
    <xf numFmtId="0" fontId="40" fillId="3" borderId="10" xfId="0" applyFont="1" applyFill="1" applyBorder="1" applyAlignment="1">
      <alignment horizontal="center" vertical="center" wrapText="1"/>
    </xf>
    <xf numFmtId="0" fontId="40" fillId="0" borderId="29" xfId="0" applyFont="1" applyFill="1" applyBorder="1" applyAlignment="1">
      <alignment horizontal="center" vertical="center" wrapText="1"/>
    </xf>
    <xf numFmtId="0" fontId="40" fillId="0" borderId="51" xfId="0" applyFont="1" applyFill="1" applyBorder="1" applyAlignment="1">
      <alignment horizontal="center" vertical="center" wrapText="1"/>
    </xf>
    <xf numFmtId="0" fontId="40" fillId="0" borderId="50" xfId="0" applyFont="1" applyFill="1" applyBorder="1" applyAlignment="1">
      <alignment horizontal="center" vertical="center" wrapText="1"/>
    </xf>
    <xf numFmtId="0" fontId="40" fillId="0" borderId="30" xfId="0" applyFont="1" applyFill="1" applyBorder="1" applyAlignment="1">
      <alignment horizontal="center" vertical="center" wrapText="1"/>
    </xf>
    <xf numFmtId="0" fontId="28" fillId="2" borderId="0" xfId="0" applyFont="1" applyFill="1" applyBorder="1" applyAlignment="1">
      <alignment horizontal="left" vertical="center"/>
    </xf>
    <xf numFmtId="0" fontId="2" fillId="3" borderId="12" xfId="0" applyFont="1" applyFill="1" applyBorder="1" applyAlignment="1">
      <alignment horizontal="left" vertical="center"/>
    </xf>
    <xf numFmtId="0" fontId="7" fillId="0" borderId="0" xfId="0" applyFont="1" applyFill="1" applyBorder="1" applyAlignment="1">
      <alignment horizontal="left"/>
    </xf>
    <xf numFmtId="0" fontId="41" fillId="3" borderId="11" xfId="0" applyFont="1" applyFill="1" applyBorder="1" applyAlignment="1">
      <alignment horizontal="left" vertical="center"/>
    </xf>
    <xf numFmtId="0" fontId="41" fillId="3" borderId="15" xfId="0" applyFont="1" applyFill="1" applyBorder="1" applyAlignment="1">
      <alignment horizontal="left" vertical="center"/>
    </xf>
    <xf numFmtId="2" fontId="41" fillId="3" borderId="11" xfId="0" applyNumberFormat="1" applyFont="1" applyFill="1" applyBorder="1" applyAlignment="1">
      <alignment horizontal="center" vertical="center"/>
    </xf>
    <xf numFmtId="2" fontId="41" fillId="3" borderId="15" xfId="0" applyNumberFormat="1" applyFont="1" applyFill="1" applyBorder="1" applyAlignment="1">
      <alignment horizontal="center" vertical="center"/>
    </xf>
    <xf numFmtId="0" fontId="42" fillId="2" borderId="0" xfId="0" applyFont="1" applyFill="1" applyBorder="1" applyAlignment="1">
      <alignment horizontal="left" vertical="center"/>
    </xf>
    <xf numFmtId="3" fontId="34" fillId="3" borderId="11" xfId="0" applyNumberFormat="1" applyFont="1" applyFill="1" applyBorder="1" applyAlignment="1">
      <alignment horizontal="left" vertical="top" wrapText="1"/>
    </xf>
    <xf numFmtId="3" fontId="34" fillId="3" borderId="12" xfId="0" applyNumberFormat="1" applyFont="1" applyFill="1" applyBorder="1" applyAlignment="1">
      <alignment horizontal="left" vertical="top" wrapText="1"/>
    </xf>
    <xf numFmtId="3" fontId="34" fillId="3" borderId="15" xfId="0" applyNumberFormat="1" applyFont="1" applyFill="1" applyBorder="1" applyAlignment="1">
      <alignment horizontal="left" vertical="top" wrapText="1"/>
    </xf>
    <xf numFmtId="0" fontId="16" fillId="0" borderId="11" xfId="41" applyFont="1" applyFill="1" applyBorder="1" applyAlignment="1">
      <alignment horizontal="left" vertical="top" wrapText="1"/>
    </xf>
    <xf numFmtId="0" fontId="16" fillId="0" borderId="12" xfId="41" applyFont="1" applyFill="1" applyBorder="1" applyAlignment="1">
      <alignment horizontal="left" vertical="top" wrapText="1"/>
    </xf>
    <xf numFmtId="0" fontId="16" fillId="0" borderId="15" xfId="41" applyFont="1" applyFill="1" applyBorder="1" applyAlignment="1">
      <alignment horizontal="left" vertical="top" wrapText="1"/>
    </xf>
    <xf numFmtId="1" fontId="16" fillId="3" borderId="11" xfId="0" applyNumberFormat="1" applyFont="1" applyFill="1" applyBorder="1" applyAlignment="1">
      <alignment horizontal="right" wrapText="1"/>
    </xf>
    <xf numFmtId="1" fontId="16" fillId="3" borderId="15" xfId="0" applyNumberFormat="1" applyFont="1" applyFill="1" applyBorder="1" applyAlignment="1">
      <alignment horizontal="right" wrapText="1"/>
    </xf>
    <xf numFmtId="0" fontId="37" fillId="3" borderId="13" xfId="0" applyFont="1" applyFill="1" applyBorder="1" applyAlignment="1">
      <alignment horizontal="center"/>
    </xf>
    <xf numFmtId="0" fontId="37" fillId="3" borderId="9" xfId="0" applyFont="1" applyFill="1" applyBorder="1" applyAlignment="1">
      <alignment horizontal="center"/>
    </xf>
    <xf numFmtId="0" fontId="37" fillId="3" borderId="10" xfId="0" applyFont="1" applyFill="1" applyBorder="1" applyAlignment="1">
      <alignment horizontal="center"/>
    </xf>
    <xf numFmtId="0" fontId="16" fillId="0" borderId="11" xfId="41" applyFont="1" applyFill="1" applyBorder="1" applyAlignment="1">
      <alignment vertical="top"/>
    </xf>
    <xf numFmtId="0" fontId="16" fillId="0" borderId="12" xfId="41" applyFont="1" applyFill="1" applyBorder="1" applyAlignment="1">
      <alignment vertical="top"/>
    </xf>
    <xf numFmtId="0" fontId="16" fillId="0" borderId="15" xfId="41" applyFont="1" applyFill="1" applyBorder="1" applyAlignment="1">
      <alignment vertical="top"/>
    </xf>
    <xf numFmtId="0" fontId="16" fillId="0" borderId="11" xfId="41" applyFont="1" applyFill="1" applyBorder="1" applyAlignment="1">
      <alignment horizontal="left" vertical="top"/>
    </xf>
    <xf numFmtId="0" fontId="16" fillId="0" borderId="12" xfId="41" applyFont="1" applyFill="1" applyBorder="1" applyAlignment="1">
      <alignment horizontal="left" vertical="top"/>
    </xf>
    <xf numFmtId="0" fontId="16" fillId="3" borderId="11" xfId="0" applyFont="1" applyFill="1" applyBorder="1" applyAlignment="1">
      <alignment horizontal="left" wrapText="1"/>
    </xf>
    <xf numFmtId="0" fontId="16" fillId="3" borderId="15" xfId="0" applyFont="1" applyFill="1" applyBorder="1" applyAlignment="1">
      <alignment horizontal="left" wrapText="1"/>
    </xf>
    <xf numFmtId="0" fontId="16" fillId="3" borderId="11" xfId="0" applyFont="1" applyFill="1" applyBorder="1" applyAlignment="1"/>
    <xf numFmtId="0" fontId="16" fillId="3" borderId="15" xfId="0" applyFont="1" applyFill="1" applyBorder="1" applyAlignment="1"/>
    <xf numFmtId="0" fontId="16" fillId="3" borderId="11" xfId="0" applyFont="1" applyFill="1" applyBorder="1" applyAlignment="1">
      <alignment horizontal="left"/>
    </xf>
    <xf numFmtId="0" fontId="16" fillId="3" borderId="15" xfId="0" applyFont="1" applyFill="1" applyBorder="1" applyAlignment="1">
      <alignment horizontal="left"/>
    </xf>
    <xf numFmtId="0" fontId="34" fillId="3" borderId="13" xfId="0" applyFont="1" applyFill="1" applyBorder="1" applyAlignment="1">
      <alignment horizontal="center" vertical="top" wrapText="1"/>
    </xf>
    <xf numFmtId="0" fontId="34" fillId="3" borderId="9" xfId="0" applyFont="1" applyFill="1" applyBorder="1" applyAlignment="1">
      <alignment horizontal="center" vertical="top" wrapText="1"/>
    </xf>
    <xf numFmtId="0" fontId="34" fillId="3" borderId="10" xfId="0" applyFont="1" applyFill="1" applyBorder="1" applyAlignment="1">
      <alignment horizontal="center" vertical="top" wrapText="1"/>
    </xf>
    <xf numFmtId="1" fontId="16" fillId="3" borderId="11" xfId="0" applyNumberFormat="1" applyFont="1" applyFill="1" applyBorder="1" applyAlignment="1">
      <alignment horizontal="right"/>
    </xf>
    <xf numFmtId="1" fontId="16" fillId="3" borderId="15" xfId="0" applyNumberFormat="1" applyFont="1" applyFill="1" applyBorder="1" applyAlignment="1">
      <alignment horizontal="right"/>
    </xf>
    <xf numFmtId="0" fontId="34" fillId="4" borderId="50" xfId="0" applyFont="1" applyFill="1" applyBorder="1" applyAlignment="1">
      <alignment horizontal="center" vertical="center" wrapText="1"/>
    </xf>
    <xf numFmtId="0" fontId="34" fillId="4" borderId="154" xfId="0" applyFont="1" applyFill="1" applyBorder="1" applyAlignment="1">
      <alignment horizontal="center" vertical="center" wrapText="1"/>
    </xf>
    <xf numFmtId="0" fontId="34" fillId="3" borderId="11" xfId="0" applyFont="1" applyFill="1" applyBorder="1" applyAlignment="1">
      <alignment horizontal="center" wrapText="1"/>
    </xf>
    <xf numFmtId="0" fontId="34" fillId="3" borderId="12" xfId="0" applyFont="1" applyFill="1" applyBorder="1" applyAlignment="1">
      <alignment horizontal="center" wrapText="1"/>
    </xf>
    <xf numFmtId="0" fontId="34" fillId="3" borderId="15" xfId="0" applyFont="1" applyFill="1" applyBorder="1" applyAlignment="1">
      <alignment horizontal="center" wrapText="1"/>
    </xf>
    <xf numFmtId="0" fontId="34" fillId="4" borderId="51" xfId="0" applyFont="1" applyFill="1" applyBorder="1" applyAlignment="1">
      <alignment horizontal="center" vertical="center" wrapText="1"/>
    </xf>
    <xf numFmtId="0" fontId="34" fillId="4" borderId="30" xfId="0" applyFont="1" applyFill="1" applyBorder="1" applyAlignment="1">
      <alignment horizontal="center" vertical="center" wrapText="1"/>
    </xf>
    <xf numFmtId="0" fontId="32" fillId="3" borderId="13" xfId="0" applyFont="1" applyFill="1" applyBorder="1" applyAlignment="1">
      <alignment horizontal="center" vertical="top" wrapText="1"/>
    </xf>
    <xf numFmtId="0" fontId="32" fillId="3" borderId="9" xfId="0" applyFont="1" applyFill="1" applyBorder="1" applyAlignment="1">
      <alignment horizontal="center" vertical="top" wrapText="1"/>
    </xf>
    <xf numFmtId="0" fontId="34" fillId="4" borderId="29" xfId="0" applyFont="1" applyFill="1" applyBorder="1" applyAlignment="1">
      <alignment horizontal="center" vertical="center" wrapText="1"/>
    </xf>
    <xf numFmtId="0" fontId="34" fillId="3" borderId="11" xfId="0" applyFont="1" applyFill="1" applyBorder="1" applyAlignment="1">
      <alignment horizontal="left" wrapText="1"/>
    </xf>
    <xf numFmtId="0" fontId="34" fillId="3" borderId="12" xfId="0" applyFont="1" applyFill="1" applyBorder="1" applyAlignment="1">
      <alignment horizontal="left" wrapText="1"/>
    </xf>
    <xf numFmtId="0" fontId="34" fillId="3" borderId="15" xfId="0" applyFont="1" applyFill="1" applyBorder="1" applyAlignment="1">
      <alignment horizontal="left" wrapText="1"/>
    </xf>
    <xf numFmtId="0" fontId="2" fillId="3" borderId="11" xfId="0" applyFont="1" applyFill="1" applyBorder="1" applyAlignment="1">
      <alignment horizontal="center"/>
    </xf>
    <xf numFmtId="0" fontId="2" fillId="3" borderId="11" xfId="0" applyFont="1" applyFill="1" applyBorder="1" applyAlignment="1">
      <alignment horizontal="center" vertical="center" textRotation="90"/>
    </xf>
    <xf numFmtId="0" fontId="2" fillId="3" borderId="12" xfId="0" applyFont="1" applyFill="1" applyBorder="1" applyAlignment="1">
      <alignment horizontal="center" vertical="center" textRotation="90"/>
    </xf>
    <xf numFmtId="0" fontId="2" fillId="3" borderId="15" xfId="0" applyFont="1" applyFill="1" applyBorder="1" applyAlignment="1">
      <alignment horizontal="center" vertical="center" textRotation="90"/>
    </xf>
    <xf numFmtId="0" fontId="2" fillId="3" borderId="11" xfId="0" applyFont="1" applyFill="1" applyBorder="1" applyAlignment="1">
      <alignment horizontal="center" vertical="center" textRotation="90" wrapText="1"/>
    </xf>
    <xf numFmtId="0" fontId="2" fillId="3" borderId="12" xfId="0" applyFont="1" applyFill="1" applyBorder="1" applyAlignment="1">
      <alignment horizontal="center" vertical="center" textRotation="90" wrapText="1"/>
    </xf>
    <xf numFmtId="0" fontId="2" fillId="3" borderId="15" xfId="0" applyFont="1" applyFill="1" applyBorder="1" applyAlignment="1">
      <alignment horizontal="center" vertical="center" textRotation="90" wrapText="1"/>
    </xf>
    <xf numFmtId="0" fontId="7" fillId="0" borderId="7" xfId="0" applyFont="1" applyFill="1" applyBorder="1" applyAlignment="1">
      <alignment horizontal="left" vertical="top" wrapText="1"/>
    </xf>
    <xf numFmtId="1" fontId="16" fillId="3" borderId="1" xfId="0" applyNumberFormat="1" applyFont="1" applyFill="1" applyBorder="1" applyAlignment="1">
      <alignment horizontal="center" vertical="center" wrapText="1"/>
    </xf>
    <xf numFmtId="1" fontId="16" fillId="3" borderId="2" xfId="0" applyNumberFormat="1" applyFont="1" applyFill="1" applyBorder="1" applyAlignment="1">
      <alignment horizontal="center" vertical="center" wrapText="1"/>
    </xf>
    <xf numFmtId="1" fontId="16" fillId="3" borderId="13" xfId="0" applyNumberFormat="1" applyFont="1" applyFill="1" applyBorder="1" applyAlignment="1">
      <alignment horizontal="center" vertical="center" wrapText="1"/>
    </xf>
    <xf numFmtId="1" fontId="16" fillId="3" borderId="9" xfId="0" applyNumberFormat="1" applyFont="1" applyFill="1" applyBorder="1" applyAlignment="1">
      <alignment horizontal="center" vertical="center" wrapText="1"/>
    </xf>
    <xf numFmtId="0" fontId="83" fillId="0" borderId="0" xfId="0" applyFont="1" applyFill="1" applyBorder="1" applyAlignment="1">
      <alignment horizontal="left" wrapText="1"/>
    </xf>
  </cellXfs>
  <cellStyles count="54494">
    <cellStyle name="20 % - Akzent1" xfId="122" builtinId="30" customBuiltin="1"/>
    <cellStyle name="20 % - Akzent1 2" xfId="3"/>
    <cellStyle name="20 % - Akzent1 2 2" xfId="73"/>
    <cellStyle name="20 % - Akzent1 2 2 2" xfId="385"/>
    <cellStyle name="20 % - Akzent1 2 3" xfId="89"/>
    <cellStyle name="20 % - Akzent1 2 3 2" xfId="398"/>
    <cellStyle name="20 % - Akzent1 2 4" xfId="354"/>
    <cellStyle name="20 % - Akzent1 2 5" xfId="505"/>
    <cellStyle name="20 % - Akzent1 2 6" xfId="873"/>
    <cellStyle name="20 % - Akzent2" xfId="126" builtinId="34" customBuiltin="1"/>
    <cellStyle name="20 % - Akzent2 2" xfId="4"/>
    <cellStyle name="20 % - Akzent2 2 2" xfId="74"/>
    <cellStyle name="20 % - Akzent2 2 2 2" xfId="386"/>
    <cellStyle name="20 % - Akzent2 2 3" xfId="90"/>
    <cellStyle name="20 % - Akzent2 2 3 2" xfId="399"/>
    <cellStyle name="20 % - Akzent2 2 4" xfId="355"/>
    <cellStyle name="20 % - Akzent2 2 5" xfId="506"/>
    <cellStyle name="20 % - Akzent2 2 6" xfId="871"/>
    <cellStyle name="20 % - Akzent3" xfId="130" builtinId="38" customBuiltin="1"/>
    <cellStyle name="20 % - Akzent3 2" xfId="5"/>
    <cellStyle name="20 % - Akzent3 2 2" xfId="75"/>
    <cellStyle name="20 % - Akzent3 2 2 2" xfId="387"/>
    <cellStyle name="20 % - Akzent3 2 3" xfId="91"/>
    <cellStyle name="20 % - Akzent3 2 3 2" xfId="400"/>
    <cellStyle name="20 % - Akzent3 2 4" xfId="199"/>
    <cellStyle name="20 % - Akzent3 2 4 2" xfId="356"/>
    <cellStyle name="20 % - Akzent3 2 5" xfId="507"/>
    <cellStyle name="20 % - Akzent3 2 6" xfId="812"/>
    <cellStyle name="20 % - Akzent4" xfId="134" builtinId="42" customBuiltin="1"/>
    <cellStyle name="20 % - Akzent4 2" xfId="6"/>
    <cellStyle name="20 % - Akzent4 2 2" xfId="76"/>
    <cellStyle name="20 % - Akzent4 2 2 2" xfId="388"/>
    <cellStyle name="20 % - Akzent4 2 3" xfId="92"/>
    <cellStyle name="20 % - Akzent4 2 3 2" xfId="401"/>
    <cellStyle name="20 % - Akzent4 2 4" xfId="357"/>
    <cellStyle name="20 % - Akzent4 2 5" xfId="508"/>
    <cellStyle name="20 % - Akzent4 2 6" xfId="856"/>
    <cellStyle name="20 % - Akzent5" xfId="138" builtinId="46" customBuiltin="1"/>
    <cellStyle name="20 % - Akzent5 2" xfId="7"/>
    <cellStyle name="20 % - Akzent5 2 2" xfId="77"/>
    <cellStyle name="20 % - Akzent5 2 2 2" xfId="389"/>
    <cellStyle name="20 % - Akzent5 2 3" xfId="93"/>
    <cellStyle name="20 % - Akzent5 2 3 2" xfId="402"/>
    <cellStyle name="20 % - Akzent5 2 4" xfId="358"/>
    <cellStyle name="20 % - Akzent5 2 5" xfId="509"/>
    <cellStyle name="20 % - Akzent5 2 6" xfId="677"/>
    <cellStyle name="20 % - Akzent6" xfId="142" builtinId="50" customBuiltin="1"/>
    <cellStyle name="20 % - Akzent6 2" xfId="8"/>
    <cellStyle name="20 % - Akzent6 2 2" xfId="78"/>
    <cellStyle name="20 % - Akzent6 2 2 2" xfId="390"/>
    <cellStyle name="20 % - Akzent6 2 3" xfId="94"/>
    <cellStyle name="20 % - Akzent6 2 3 2" xfId="403"/>
    <cellStyle name="20 % - Akzent6 2 4" xfId="359"/>
    <cellStyle name="20 % - Akzent6 2 5" xfId="510"/>
    <cellStyle name="20 % - Akzent6 2 6" xfId="673"/>
    <cellStyle name="20% - Akzent1" xfId="50"/>
    <cellStyle name="20% - Akzent1 2" xfId="372"/>
    <cellStyle name="20% - Akzent2" xfId="51"/>
    <cellStyle name="20% - Akzent2 2" xfId="373"/>
    <cellStyle name="20% - Akzent3" xfId="52"/>
    <cellStyle name="20% - Akzent3 2" xfId="374"/>
    <cellStyle name="20% - Akzent4" xfId="53"/>
    <cellStyle name="20% - Akzent4 2" xfId="375"/>
    <cellStyle name="20% - Akzent5" xfId="54"/>
    <cellStyle name="20% - Akzent5 2" xfId="376"/>
    <cellStyle name="20% - Akzent6" xfId="55"/>
    <cellStyle name="20% - Akzent6 2" xfId="377"/>
    <cellStyle name="40 % - Akzent1" xfId="123" builtinId="31" customBuiltin="1"/>
    <cellStyle name="40 % - Akzent1 2" xfId="9"/>
    <cellStyle name="40 % - Akzent1 2 2" xfId="79"/>
    <cellStyle name="40 % - Akzent1 2 2 2" xfId="391"/>
    <cellStyle name="40 % - Akzent1 2 3" xfId="95"/>
    <cellStyle name="40 % - Akzent1 2 3 2" xfId="404"/>
    <cellStyle name="40 % - Akzent1 2 4" xfId="360"/>
    <cellStyle name="40 % - Akzent1 2 5" xfId="511"/>
    <cellStyle name="40 % - Akzent1 2 6" xfId="682"/>
    <cellStyle name="40 % - Akzent2" xfId="127" builtinId="35" customBuiltin="1"/>
    <cellStyle name="40 % - Akzent2 2" xfId="10"/>
    <cellStyle name="40 % - Akzent2 2 2" xfId="80"/>
    <cellStyle name="40 % - Akzent2 2 2 2" xfId="392"/>
    <cellStyle name="40 % - Akzent2 2 3" xfId="96"/>
    <cellStyle name="40 % - Akzent2 2 3 2" xfId="405"/>
    <cellStyle name="40 % - Akzent2 2 4" xfId="361"/>
    <cellStyle name="40 % - Akzent2 2 5" xfId="512"/>
    <cellStyle name="40 % - Akzent2 2 6" xfId="674"/>
    <cellStyle name="40 % - Akzent3" xfId="131" builtinId="39" customBuiltin="1"/>
    <cellStyle name="40 % - Akzent3 2" xfId="11"/>
    <cellStyle name="40 % - Akzent3 2 2" xfId="81"/>
    <cellStyle name="40 % - Akzent3 2 2 2" xfId="393"/>
    <cellStyle name="40 % - Akzent3 2 3" xfId="97"/>
    <cellStyle name="40 % - Akzent3 2 3 2" xfId="406"/>
    <cellStyle name="40 % - Akzent3 2 4" xfId="362"/>
    <cellStyle name="40 % - Akzent3 2 5" xfId="513"/>
    <cellStyle name="40 % - Akzent3 2 6" xfId="852"/>
    <cellStyle name="40 % - Akzent4" xfId="135" builtinId="43" customBuiltin="1"/>
    <cellStyle name="40 % - Akzent4 2" xfId="12"/>
    <cellStyle name="40 % - Akzent4 2 2" xfId="82"/>
    <cellStyle name="40 % - Akzent4 2 2 2" xfId="394"/>
    <cellStyle name="40 % - Akzent4 2 3" xfId="98"/>
    <cellStyle name="40 % - Akzent4 2 3 2" xfId="407"/>
    <cellStyle name="40 % - Akzent4 2 4" xfId="363"/>
    <cellStyle name="40 % - Akzent4 2 5" xfId="514"/>
    <cellStyle name="40 % - Akzent4 2 6" xfId="830"/>
    <cellStyle name="40 % - Akzent5" xfId="139" builtinId="47" customBuiltin="1"/>
    <cellStyle name="40 % - Akzent5 2" xfId="13"/>
    <cellStyle name="40 % - Akzent5 2 2" xfId="83"/>
    <cellStyle name="40 % - Akzent5 2 2 2" xfId="395"/>
    <cellStyle name="40 % - Akzent5 2 3" xfId="99"/>
    <cellStyle name="40 % - Akzent5 2 3 2" xfId="408"/>
    <cellStyle name="40 % - Akzent5 2 4" xfId="364"/>
    <cellStyle name="40 % - Akzent5 2 5" xfId="515"/>
    <cellStyle name="40 % - Akzent5 2 6" xfId="676"/>
    <cellStyle name="40 % - Akzent6" xfId="143" builtinId="51" customBuiltin="1"/>
    <cellStyle name="40 % - Akzent6 2" xfId="14"/>
    <cellStyle name="40 % - Akzent6 2 2" xfId="84"/>
    <cellStyle name="40 % - Akzent6 2 2 2" xfId="396"/>
    <cellStyle name="40 % - Akzent6 2 3" xfId="100"/>
    <cellStyle name="40 % - Akzent6 2 3 2" xfId="409"/>
    <cellStyle name="40 % - Akzent6 2 4" xfId="365"/>
    <cellStyle name="40 % - Akzent6 2 5" xfId="516"/>
    <cellStyle name="40 % - Akzent6 2 6" xfId="681"/>
    <cellStyle name="40% - Akzent1" xfId="56"/>
    <cellStyle name="40% - Akzent1 2" xfId="378"/>
    <cellStyle name="40% - Akzent2" xfId="57"/>
    <cellStyle name="40% - Akzent2 2" xfId="379"/>
    <cellStyle name="40% - Akzent3" xfId="58"/>
    <cellStyle name="40% - Akzent3 2" xfId="380"/>
    <cellStyle name="40% - Akzent4" xfId="59"/>
    <cellStyle name="40% - Akzent4 2" xfId="381"/>
    <cellStyle name="40% - Akzent5" xfId="60"/>
    <cellStyle name="40% - Akzent5 2" xfId="382"/>
    <cellStyle name="40% - Akzent6" xfId="61"/>
    <cellStyle name="40% - Akzent6 2" xfId="383"/>
    <cellStyle name="60 % - Akzent1" xfId="124" builtinId="32" customBuiltin="1"/>
    <cellStyle name="60 % - Akzent1 2" xfId="15"/>
    <cellStyle name="60 % - Akzent1 2 2" xfId="517"/>
    <cellStyle name="60 % - Akzent1 2 3" xfId="851"/>
    <cellStyle name="60 % - Akzent2" xfId="128" builtinId="36" customBuiltin="1"/>
    <cellStyle name="60 % - Akzent2 2" xfId="16"/>
    <cellStyle name="60 % - Akzent2 2 2" xfId="518"/>
    <cellStyle name="60 % - Akzent2 2 3" xfId="850"/>
    <cellStyle name="60 % - Akzent3" xfId="132" builtinId="40" customBuiltin="1"/>
    <cellStyle name="60 % - Akzent3 2" xfId="17"/>
    <cellStyle name="60 % - Akzent3 2 2" xfId="519"/>
    <cellStyle name="60 % - Akzent3 2 3" xfId="846"/>
    <cellStyle name="60 % - Akzent4" xfId="136" builtinId="44" customBuiltin="1"/>
    <cellStyle name="60 % - Akzent4 2" xfId="18"/>
    <cellStyle name="60 % - Akzent4 2 2" xfId="520"/>
    <cellStyle name="60 % - Akzent4 2 3" xfId="847"/>
    <cellStyle name="60 % - Akzent5" xfId="140" builtinId="48" customBuiltin="1"/>
    <cellStyle name="60 % - Akzent5 2" xfId="19"/>
    <cellStyle name="60 % - Akzent5 2 2" xfId="521"/>
    <cellStyle name="60 % - Akzent5 2 3" xfId="849"/>
    <cellStyle name="60 % - Akzent6" xfId="144" builtinId="52" customBuiltin="1"/>
    <cellStyle name="60 % - Akzent6 2" xfId="20"/>
    <cellStyle name="60 % - Akzent6 2 2" xfId="522"/>
    <cellStyle name="60 % - Akzent6 2 3" xfId="678"/>
    <cellStyle name="60% - Akzent1" xfId="62"/>
    <cellStyle name="60% - Akzent2" xfId="63"/>
    <cellStyle name="60% - Akzent3" xfId="64"/>
    <cellStyle name="60% - Akzent4" xfId="65"/>
    <cellStyle name="60% - Akzent5" xfId="66"/>
    <cellStyle name="60% - Akzent6" xfId="67"/>
    <cellStyle name="Akzent1" xfId="121" builtinId="29" customBuiltin="1"/>
    <cellStyle name="Akzent1 2" xfId="21"/>
    <cellStyle name="Akzent1 2 2" xfId="523"/>
    <cellStyle name="Akzent1 2 3" xfId="985"/>
    <cellStyle name="Akzent2" xfId="125" builtinId="33" customBuiltin="1"/>
    <cellStyle name="Akzent2 2" xfId="22"/>
    <cellStyle name="Akzent2 2 2" xfId="524"/>
    <cellStyle name="Akzent2 2 3" xfId="872"/>
    <cellStyle name="Akzent3" xfId="129" builtinId="37" customBuiltin="1"/>
    <cellStyle name="Akzent3 2" xfId="23"/>
    <cellStyle name="Akzent3 2 2" xfId="525"/>
    <cellStyle name="Akzent3 2 3" xfId="870"/>
    <cellStyle name="Akzent4" xfId="133" builtinId="41" customBuiltin="1"/>
    <cellStyle name="Akzent4 2" xfId="24"/>
    <cellStyle name="Akzent4 2 2" xfId="526"/>
    <cellStyle name="Akzent4 2 3" xfId="813"/>
    <cellStyle name="Akzent5" xfId="137" builtinId="45" customBuiltin="1"/>
    <cellStyle name="Akzent5 2" xfId="25"/>
    <cellStyle name="Akzent5 2 2" xfId="527"/>
    <cellStyle name="Akzent5 2 3" xfId="683"/>
    <cellStyle name="Akzent6" xfId="141" builtinId="49" customBuiltin="1"/>
    <cellStyle name="Akzent6 2" xfId="26"/>
    <cellStyle name="Akzent6 2 2" xfId="528"/>
    <cellStyle name="Akzent6 2 3" xfId="853"/>
    <cellStyle name="Ausgabe" xfId="114" builtinId="21" customBuiltin="1"/>
    <cellStyle name="Ausgabe 2" xfId="27"/>
    <cellStyle name="Ausgabe 2 10" xfId="495"/>
    <cellStyle name="Ausgabe 2 10 10" xfId="5691"/>
    <cellStyle name="Ausgabe 2 10 10 2" xfId="12801"/>
    <cellStyle name="Ausgabe 2 10 10 3" xfId="19094"/>
    <cellStyle name="Ausgabe 2 10 10 4" xfId="26033"/>
    <cellStyle name="Ausgabe 2 10 10 5" xfId="32698"/>
    <cellStyle name="Ausgabe 2 10 10 6" xfId="39368"/>
    <cellStyle name="Ausgabe 2 10 10 7" xfId="46184"/>
    <cellStyle name="Ausgabe 2 10 10 8" xfId="52707"/>
    <cellStyle name="Ausgabe 2 10 11" xfId="6599"/>
    <cellStyle name="Ausgabe 2 10 11 2" xfId="13709"/>
    <cellStyle name="Ausgabe 2 10 11 3" xfId="20002"/>
    <cellStyle name="Ausgabe 2 10 11 4" xfId="26941"/>
    <cellStyle name="Ausgabe 2 10 11 5" xfId="33606"/>
    <cellStyle name="Ausgabe 2 10 11 6" xfId="40276"/>
    <cellStyle name="Ausgabe 2 10 11 7" xfId="47092"/>
    <cellStyle name="Ausgabe 2 10 11 8" xfId="53615"/>
    <cellStyle name="Ausgabe 2 10 12" xfId="7397"/>
    <cellStyle name="Ausgabe 2 10 12 2" xfId="14507"/>
    <cellStyle name="Ausgabe 2 10 12 3" xfId="20800"/>
    <cellStyle name="Ausgabe 2 10 12 4" xfId="27739"/>
    <cellStyle name="Ausgabe 2 10 12 5" xfId="34404"/>
    <cellStyle name="Ausgabe 2 10 12 6" xfId="41074"/>
    <cellStyle name="Ausgabe 2 10 12 7" xfId="47890"/>
    <cellStyle name="Ausgabe 2 10 12 8" xfId="54413"/>
    <cellStyle name="Ausgabe 2 10 13" xfId="1293"/>
    <cellStyle name="Ausgabe 2 10 13 2" xfId="8403"/>
    <cellStyle name="Ausgabe 2 10 13 3" xfId="14696"/>
    <cellStyle name="Ausgabe 2 10 13 4" xfId="21635"/>
    <cellStyle name="Ausgabe 2 10 13 5" xfId="28300"/>
    <cellStyle name="Ausgabe 2 10 13 6" xfId="34970"/>
    <cellStyle name="Ausgabe 2 10 13 7" xfId="41789"/>
    <cellStyle name="Ausgabe 2 10 13 8" xfId="48312"/>
    <cellStyle name="Ausgabe 2 10 14" xfId="8023"/>
    <cellStyle name="Ausgabe 2 10 15" xfId="7693"/>
    <cellStyle name="Ausgabe 2 10 16" xfId="8417"/>
    <cellStyle name="Ausgabe 2 10 17" xfId="41629"/>
    <cellStyle name="Ausgabe 2 10 2" xfId="670"/>
    <cellStyle name="Ausgabe 2 10 2 10" xfId="7259"/>
    <cellStyle name="Ausgabe 2 10 2 10 2" xfId="14369"/>
    <cellStyle name="Ausgabe 2 10 2 10 3" xfId="20662"/>
    <cellStyle name="Ausgabe 2 10 2 10 4" xfId="27601"/>
    <cellStyle name="Ausgabe 2 10 2 10 5" xfId="34266"/>
    <cellStyle name="Ausgabe 2 10 2 10 6" xfId="40936"/>
    <cellStyle name="Ausgabe 2 10 2 10 7" xfId="47752"/>
    <cellStyle name="Ausgabe 2 10 2 10 8" xfId="54275"/>
    <cellStyle name="Ausgabe 2 10 2 11" xfId="1423"/>
    <cellStyle name="Ausgabe 2 10 2 11 2" xfId="8533"/>
    <cellStyle name="Ausgabe 2 10 2 11 3" xfId="14826"/>
    <cellStyle name="Ausgabe 2 10 2 11 4" xfId="21765"/>
    <cellStyle name="Ausgabe 2 10 2 11 5" xfId="28430"/>
    <cellStyle name="Ausgabe 2 10 2 11 6" xfId="35100"/>
    <cellStyle name="Ausgabe 2 10 2 11 7" xfId="41916"/>
    <cellStyle name="Ausgabe 2 10 2 11 8" xfId="48439"/>
    <cellStyle name="Ausgabe 2 10 2 12" xfId="7540"/>
    <cellStyle name="Ausgabe 2 10 2 13" xfId="21049"/>
    <cellStyle name="Ausgabe 2 10 2 14" xfId="21224"/>
    <cellStyle name="Ausgabe 2 10 2 15" xfId="21538"/>
    <cellStyle name="Ausgabe 2 10 2 16" xfId="41299"/>
    <cellStyle name="Ausgabe 2 10 2 17" xfId="41688"/>
    <cellStyle name="Ausgabe 2 10 2 2" xfId="983"/>
    <cellStyle name="Ausgabe 2 10 2 2 10" xfId="7281"/>
    <cellStyle name="Ausgabe 2 10 2 2 10 2" xfId="14391"/>
    <cellStyle name="Ausgabe 2 10 2 2 10 3" xfId="20684"/>
    <cellStyle name="Ausgabe 2 10 2 2 10 4" xfId="27623"/>
    <cellStyle name="Ausgabe 2 10 2 2 10 5" xfId="34288"/>
    <cellStyle name="Ausgabe 2 10 2 2 10 6" xfId="40958"/>
    <cellStyle name="Ausgabe 2 10 2 2 10 7" xfId="47774"/>
    <cellStyle name="Ausgabe 2 10 2 2 10 8" xfId="54297"/>
    <cellStyle name="Ausgabe 2 10 2 2 11" xfId="1658"/>
    <cellStyle name="Ausgabe 2 10 2 2 11 2" xfId="8768"/>
    <cellStyle name="Ausgabe 2 10 2 2 11 3" xfId="15061"/>
    <cellStyle name="Ausgabe 2 10 2 2 11 4" xfId="22000"/>
    <cellStyle name="Ausgabe 2 10 2 2 11 5" xfId="28665"/>
    <cellStyle name="Ausgabe 2 10 2 2 11 6" xfId="35335"/>
    <cellStyle name="Ausgabe 2 10 2 2 11 7" xfId="42151"/>
    <cellStyle name="Ausgabe 2 10 2 2 11 8" xfId="48674"/>
    <cellStyle name="Ausgabe 2 10 2 2 12" xfId="7785"/>
    <cellStyle name="Ausgabe 2 10 2 2 13" xfId="21347"/>
    <cellStyle name="Ausgabe 2 10 2 2 14" xfId="27990"/>
    <cellStyle name="Ausgabe 2 10 2 2 15" xfId="34662"/>
    <cellStyle name="Ausgabe 2 10 2 2 16" xfId="48004"/>
    <cellStyle name="Ausgabe 2 10 2 2 2" xfId="2529"/>
    <cellStyle name="Ausgabe 2 10 2 2 2 2" xfId="9639"/>
    <cellStyle name="Ausgabe 2 10 2 2 2 3" xfId="15932"/>
    <cellStyle name="Ausgabe 2 10 2 2 2 4" xfId="22871"/>
    <cellStyle name="Ausgabe 2 10 2 2 2 5" xfId="29536"/>
    <cellStyle name="Ausgabe 2 10 2 2 2 6" xfId="36206"/>
    <cellStyle name="Ausgabe 2 10 2 2 2 7" xfId="43022"/>
    <cellStyle name="Ausgabe 2 10 2 2 2 8" xfId="49545"/>
    <cellStyle name="Ausgabe 2 10 2 2 3" xfId="3219"/>
    <cellStyle name="Ausgabe 2 10 2 2 3 2" xfId="10329"/>
    <cellStyle name="Ausgabe 2 10 2 2 3 3" xfId="16622"/>
    <cellStyle name="Ausgabe 2 10 2 2 3 4" xfId="23561"/>
    <cellStyle name="Ausgabe 2 10 2 2 3 5" xfId="30226"/>
    <cellStyle name="Ausgabe 2 10 2 2 3 6" xfId="36896"/>
    <cellStyle name="Ausgabe 2 10 2 2 3 7" xfId="43712"/>
    <cellStyle name="Ausgabe 2 10 2 2 3 8" xfId="50235"/>
    <cellStyle name="Ausgabe 2 10 2 2 4" xfId="3906"/>
    <cellStyle name="Ausgabe 2 10 2 2 4 2" xfId="11016"/>
    <cellStyle name="Ausgabe 2 10 2 2 4 3" xfId="17309"/>
    <cellStyle name="Ausgabe 2 10 2 2 4 4" xfId="24248"/>
    <cellStyle name="Ausgabe 2 10 2 2 4 5" xfId="30913"/>
    <cellStyle name="Ausgabe 2 10 2 2 4 6" xfId="37583"/>
    <cellStyle name="Ausgabe 2 10 2 2 4 7" xfId="44399"/>
    <cellStyle name="Ausgabe 2 10 2 2 4 8" xfId="50922"/>
    <cellStyle name="Ausgabe 2 10 2 2 5" xfId="4593"/>
    <cellStyle name="Ausgabe 2 10 2 2 5 2" xfId="11703"/>
    <cellStyle name="Ausgabe 2 10 2 2 5 3" xfId="17996"/>
    <cellStyle name="Ausgabe 2 10 2 2 5 4" xfId="24935"/>
    <cellStyle name="Ausgabe 2 10 2 2 5 5" xfId="31600"/>
    <cellStyle name="Ausgabe 2 10 2 2 5 6" xfId="38270"/>
    <cellStyle name="Ausgabe 2 10 2 2 5 7" xfId="45086"/>
    <cellStyle name="Ausgabe 2 10 2 2 5 8" xfId="51609"/>
    <cellStyle name="Ausgabe 2 10 2 2 6" xfId="5278"/>
    <cellStyle name="Ausgabe 2 10 2 2 6 2" xfId="12388"/>
    <cellStyle name="Ausgabe 2 10 2 2 6 3" xfId="18681"/>
    <cellStyle name="Ausgabe 2 10 2 2 6 4" xfId="25620"/>
    <cellStyle name="Ausgabe 2 10 2 2 6 5" xfId="32285"/>
    <cellStyle name="Ausgabe 2 10 2 2 6 6" xfId="38955"/>
    <cellStyle name="Ausgabe 2 10 2 2 6 7" xfId="45771"/>
    <cellStyle name="Ausgabe 2 10 2 2 6 8" xfId="52294"/>
    <cellStyle name="Ausgabe 2 10 2 2 7" xfId="5861"/>
    <cellStyle name="Ausgabe 2 10 2 2 7 2" xfId="12971"/>
    <cellStyle name="Ausgabe 2 10 2 2 7 3" xfId="19264"/>
    <cellStyle name="Ausgabe 2 10 2 2 7 4" xfId="26203"/>
    <cellStyle name="Ausgabe 2 10 2 2 7 5" xfId="32868"/>
    <cellStyle name="Ausgabe 2 10 2 2 7 6" xfId="39538"/>
    <cellStyle name="Ausgabe 2 10 2 2 7 7" xfId="46354"/>
    <cellStyle name="Ausgabe 2 10 2 2 7 8" xfId="52877"/>
    <cellStyle name="Ausgabe 2 10 2 2 8" xfId="6319"/>
    <cellStyle name="Ausgabe 2 10 2 2 8 2" xfId="13429"/>
    <cellStyle name="Ausgabe 2 10 2 2 8 3" xfId="19722"/>
    <cellStyle name="Ausgabe 2 10 2 2 8 4" xfId="26661"/>
    <cellStyle name="Ausgabe 2 10 2 2 8 5" xfId="33326"/>
    <cellStyle name="Ausgabe 2 10 2 2 8 6" xfId="39996"/>
    <cellStyle name="Ausgabe 2 10 2 2 8 7" xfId="46812"/>
    <cellStyle name="Ausgabe 2 10 2 2 8 8" xfId="53335"/>
    <cellStyle name="Ausgabe 2 10 2 2 9" xfId="6973"/>
    <cellStyle name="Ausgabe 2 10 2 2 9 2" xfId="14083"/>
    <cellStyle name="Ausgabe 2 10 2 2 9 3" xfId="20376"/>
    <cellStyle name="Ausgabe 2 10 2 2 9 4" xfId="27315"/>
    <cellStyle name="Ausgabe 2 10 2 2 9 5" xfId="33980"/>
    <cellStyle name="Ausgabe 2 10 2 2 9 6" xfId="40650"/>
    <cellStyle name="Ausgabe 2 10 2 2 9 7" xfId="47466"/>
    <cellStyle name="Ausgabe 2 10 2 2 9 8" xfId="53989"/>
    <cellStyle name="Ausgabe 2 10 2 3" xfId="2294"/>
    <cellStyle name="Ausgabe 2 10 2 3 2" xfId="9404"/>
    <cellStyle name="Ausgabe 2 10 2 3 3" xfId="15697"/>
    <cellStyle name="Ausgabe 2 10 2 3 4" xfId="22636"/>
    <cellStyle name="Ausgabe 2 10 2 3 5" xfId="29301"/>
    <cellStyle name="Ausgabe 2 10 2 3 6" xfId="35971"/>
    <cellStyle name="Ausgabe 2 10 2 3 7" xfId="42787"/>
    <cellStyle name="Ausgabe 2 10 2 3 8" xfId="49310"/>
    <cellStyle name="Ausgabe 2 10 2 4" xfId="2984"/>
    <cellStyle name="Ausgabe 2 10 2 4 2" xfId="10094"/>
    <cellStyle name="Ausgabe 2 10 2 4 3" xfId="16387"/>
    <cellStyle name="Ausgabe 2 10 2 4 4" xfId="23326"/>
    <cellStyle name="Ausgabe 2 10 2 4 5" xfId="29991"/>
    <cellStyle name="Ausgabe 2 10 2 4 6" xfId="36661"/>
    <cellStyle name="Ausgabe 2 10 2 4 7" xfId="43477"/>
    <cellStyle name="Ausgabe 2 10 2 4 8" xfId="50000"/>
    <cellStyle name="Ausgabe 2 10 2 5" xfId="3671"/>
    <cellStyle name="Ausgabe 2 10 2 5 2" xfId="10781"/>
    <cellStyle name="Ausgabe 2 10 2 5 3" xfId="17074"/>
    <cellStyle name="Ausgabe 2 10 2 5 4" xfId="24013"/>
    <cellStyle name="Ausgabe 2 10 2 5 5" xfId="30678"/>
    <cellStyle name="Ausgabe 2 10 2 5 6" xfId="37348"/>
    <cellStyle name="Ausgabe 2 10 2 5 7" xfId="44164"/>
    <cellStyle name="Ausgabe 2 10 2 5 8" xfId="50687"/>
    <cellStyle name="Ausgabe 2 10 2 6" xfId="4358"/>
    <cellStyle name="Ausgabe 2 10 2 6 2" xfId="11468"/>
    <cellStyle name="Ausgabe 2 10 2 6 3" xfId="17761"/>
    <cellStyle name="Ausgabe 2 10 2 6 4" xfId="24700"/>
    <cellStyle name="Ausgabe 2 10 2 6 5" xfId="31365"/>
    <cellStyle name="Ausgabe 2 10 2 6 6" xfId="38035"/>
    <cellStyle name="Ausgabe 2 10 2 6 7" xfId="44851"/>
    <cellStyle name="Ausgabe 2 10 2 6 8" xfId="51374"/>
    <cellStyle name="Ausgabe 2 10 2 7" xfId="5043"/>
    <cellStyle name="Ausgabe 2 10 2 7 2" xfId="12153"/>
    <cellStyle name="Ausgabe 2 10 2 7 3" xfId="18446"/>
    <cellStyle name="Ausgabe 2 10 2 7 4" xfId="25385"/>
    <cellStyle name="Ausgabe 2 10 2 7 5" xfId="32050"/>
    <cellStyle name="Ausgabe 2 10 2 7 6" xfId="38720"/>
    <cellStyle name="Ausgabe 2 10 2 7 7" xfId="45536"/>
    <cellStyle name="Ausgabe 2 10 2 7 8" xfId="52059"/>
    <cellStyle name="Ausgabe 2 10 2 8" xfId="4194"/>
    <cellStyle name="Ausgabe 2 10 2 8 2" xfId="11304"/>
    <cellStyle name="Ausgabe 2 10 2 8 3" xfId="17597"/>
    <cellStyle name="Ausgabe 2 10 2 8 4" xfId="24536"/>
    <cellStyle name="Ausgabe 2 10 2 8 5" xfId="31201"/>
    <cellStyle name="Ausgabe 2 10 2 8 6" xfId="37871"/>
    <cellStyle name="Ausgabe 2 10 2 8 7" xfId="44687"/>
    <cellStyle name="Ausgabe 2 10 2 8 8" xfId="51210"/>
    <cellStyle name="Ausgabe 2 10 2 9" xfId="6738"/>
    <cellStyle name="Ausgabe 2 10 2 9 2" xfId="13848"/>
    <cellStyle name="Ausgabe 2 10 2 9 3" xfId="20141"/>
    <cellStyle name="Ausgabe 2 10 2 9 4" xfId="27080"/>
    <cellStyle name="Ausgabe 2 10 2 9 5" xfId="33745"/>
    <cellStyle name="Ausgabe 2 10 2 9 6" xfId="40415"/>
    <cellStyle name="Ausgabe 2 10 2 9 7" xfId="47231"/>
    <cellStyle name="Ausgabe 2 10 2 9 8" xfId="53754"/>
    <cellStyle name="Ausgabe 2 10 3" xfId="691"/>
    <cellStyle name="Ausgabe 2 10 3 10" xfId="7260"/>
    <cellStyle name="Ausgabe 2 10 3 10 2" xfId="14370"/>
    <cellStyle name="Ausgabe 2 10 3 10 3" xfId="20663"/>
    <cellStyle name="Ausgabe 2 10 3 10 4" xfId="27602"/>
    <cellStyle name="Ausgabe 2 10 3 10 5" xfId="34267"/>
    <cellStyle name="Ausgabe 2 10 3 10 6" xfId="40937"/>
    <cellStyle name="Ausgabe 2 10 3 10 7" xfId="47753"/>
    <cellStyle name="Ausgabe 2 10 3 10 8" xfId="54276"/>
    <cellStyle name="Ausgabe 2 10 3 11" xfId="1430"/>
    <cellStyle name="Ausgabe 2 10 3 11 2" xfId="8540"/>
    <cellStyle name="Ausgabe 2 10 3 11 3" xfId="14833"/>
    <cellStyle name="Ausgabe 2 10 3 11 4" xfId="21772"/>
    <cellStyle name="Ausgabe 2 10 3 11 5" xfId="28437"/>
    <cellStyle name="Ausgabe 2 10 3 11 6" xfId="35107"/>
    <cellStyle name="Ausgabe 2 10 3 11 7" xfId="41923"/>
    <cellStyle name="Ausgabe 2 10 3 11 8" xfId="48446"/>
    <cellStyle name="Ausgabe 2 10 3 12" xfId="7742"/>
    <cellStyle name="Ausgabe 2 10 3 13" xfId="21070"/>
    <cellStyle name="Ausgabe 2 10 3 14" xfId="21060"/>
    <cellStyle name="Ausgabe 2 10 3 15" xfId="7587"/>
    <cellStyle name="Ausgabe 2 10 3 16" xfId="41317"/>
    <cellStyle name="Ausgabe 2 10 3 17" xfId="41533"/>
    <cellStyle name="Ausgabe 2 10 3 2" xfId="988"/>
    <cellStyle name="Ausgabe 2 10 3 2 10" xfId="7285"/>
    <cellStyle name="Ausgabe 2 10 3 2 10 2" xfId="14395"/>
    <cellStyle name="Ausgabe 2 10 3 2 10 3" xfId="20688"/>
    <cellStyle name="Ausgabe 2 10 3 2 10 4" xfId="27627"/>
    <cellStyle name="Ausgabe 2 10 3 2 10 5" xfId="34292"/>
    <cellStyle name="Ausgabe 2 10 3 2 10 6" xfId="40962"/>
    <cellStyle name="Ausgabe 2 10 3 2 10 7" xfId="47778"/>
    <cellStyle name="Ausgabe 2 10 3 2 10 8" xfId="54301"/>
    <cellStyle name="Ausgabe 2 10 3 2 11" xfId="1661"/>
    <cellStyle name="Ausgabe 2 10 3 2 11 2" xfId="8771"/>
    <cellStyle name="Ausgabe 2 10 3 2 11 3" xfId="15064"/>
    <cellStyle name="Ausgabe 2 10 3 2 11 4" xfId="22003"/>
    <cellStyle name="Ausgabe 2 10 3 2 11 5" xfId="28668"/>
    <cellStyle name="Ausgabe 2 10 3 2 11 6" xfId="35338"/>
    <cellStyle name="Ausgabe 2 10 3 2 11 7" xfId="42154"/>
    <cellStyle name="Ausgabe 2 10 3 2 11 8" xfId="48677"/>
    <cellStyle name="Ausgabe 2 10 3 2 12" xfId="7786"/>
    <cellStyle name="Ausgabe 2 10 3 2 13" xfId="21352"/>
    <cellStyle name="Ausgabe 2 10 3 2 14" xfId="27995"/>
    <cellStyle name="Ausgabe 2 10 3 2 15" xfId="34665"/>
    <cellStyle name="Ausgabe 2 10 3 2 16" xfId="48007"/>
    <cellStyle name="Ausgabe 2 10 3 2 2" xfId="2532"/>
    <cellStyle name="Ausgabe 2 10 3 2 2 2" xfId="9642"/>
    <cellStyle name="Ausgabe 2 10 3 2 2 3" xfId="15935"/>
    <cellStyle name="Ausgabe 2 10 3 2 2 4" xfId="22874"/>
    <cellStyle name="Ausgabe 2 10 3 2 2 5" xfId="29539"/>
    <cellStyle name="Ausgabe 2 10 3 2 2 6" xfId="36209"/>
    <cellStyle name="Ausgabe 2 10 3 2 2 7" xfId="43025"/>
    <cellStyle name="Ausgabe 2 10 3 2 2 8" xfId="49548"/>
    <cellStyle name="Ausgabe 2 10 3 2 3" xfId="3222"/>
    <cellStyle name="Ausgabe 2 10 3 2 3 2" xfId="10332"/>
    <cellStyle name="Ausgabe 2 10 3 2 3 3" xfId="16625"/>
    <cellStyle name="Ausgabe 2 10 3 2 3 4" xfId="23564"/>
    <cellStyle name="Ausgabe 2 10 3 2 3 5" xfId="30229"/>
    <cellStyle name="Ausgabe 2 10 3 2 3 6" xfId="36899"/>
    <cellStyle name="Ausgabe 2 10 3 2 3 7" xfId="43715"/>
    <cellStyle name="Ausgabe 2 10 3 2 3 8" xfId="50238"/>
    <cellStyle name="Ausgabe 2 10 3 2 4" xfId="3909"/>
    <cellStyle name="Ausgabe 2 10 3 2 4 2" xfId="11019"/>
    <cellStyle name="Ausgabe 2 10 3 2 4 3" xfId="17312"/>
    <cellStyle name="Ausgabe 2 10 3 2 4 4" xfId="24251"/>
    <cellStyle name="Ausgabe 2 10 3 2 4 5" xfId="30916"/>
    <cellStyle name="Ausgabe 2 10 3 2 4 6" xfId="37586"/>
    <cellStyle name="Ausgabe 2 10 3 2 4 7" xfId="44402"/>
    <cellStyle name="Ausgabe 2 10 3 2 4 8" xfId="50925"/>
    <cellStyle name="Ausgabe 2 10 3 2 5" xfId="4596"/>
    <cellStyle name="Ausgabe 2 10 3 2 5 2" xfId="11706"/>
    <cellStyle name="Ausgabe 2 10 3 2 5 3" xfId="17999"/>
    <cellStyle name="Ausgabe 2 10 3 2 5 4" xfId="24938"/>
    <cellStyle name="Ausgabe 2 10 3 2 5 5" xfId="31603"/>
    <cellStyle name="Ausgabe 2 10 3 2 5 6" xfId="38273"/>
    <cellStyle name="Ausgabe 2 10 3 2 5 7" xfId="45089"/>
    <cellStyle name="Ausgabe 2 10 3 2 5 8" xfId="51612"/>
    <cellStyle name="Ausgabe 2 10 3 2 6" xfId="5281"/>
    <cellStyle name="Ausgabe 2 10 3 2 6 2" xfId="12391"/>
    <cellStyle name="Ausgabe 2 10 3 2 6 3" xfId="18684"/>
    <cellStyle name="Ausgabe 2 10 3 2 6 4" xfId="25623"/>
    <cellStyle name="Ausgabe 2 10 3 2 6 5" xfId="32288"/>
    <cellStyle name="Ausgabe 2 10 3 2 6 6" xfId="38958"/>
    <cellStyle name="Ausgabe 2 10 3 2 6 7" xfId="45774"/>
    <cellStyle name="Ausgabe 2 10 3 2 6 8" xfId="52297"/>
    <cellStyle name="Ausgabe 2 10 3 2 7" xfId="5864"/>
    <cellStyle name="Ausgabe 2 10 3 2 7 2" xfId="12974"/>
    <cellStyle name="Ausgabe 2 10 3 2 7 3" xfId="19267"/>
    <cellStyle name="Ausgabe 2 10 3 2 7 4" xfId="26206"/>
    <cellStyle name="Ausgabe 2 10 3 2 7 5" xfId="32871"/>
    <cellStyle name="Ausgabe 2 10 3 2 7 6" xfId="39541"/>
    <cellStyle name="Ausgabe 2 10 3 2 7 7" xfId="46357"/>
    <cellStyle name="Ausgabe 2 10 3 2 7 8" xfId="52880"/>
    <cellStyle name="Ausgabe 2 10 3 2 8" xfId="6322"/>
    <cellStyle name="Ausgabe 2 10 3 2 8 2" xfId="13432"/>
    <cellStyle name="Ausgabe 2 10 3 2 8 3" xfId="19725"/>
    <cellStyle name="Ausgabe 2 10 3 2 8 4" xfId="26664"/>
    <cellStyle name="Ausgabe 2 10 3 2 8 5" xfId="33329"/>
    <cellStyle name="Ausgabe 2 10 3 2 8 6" xfId="39999"/>
    <cellStyle name="Ausgabe 2 10 3 2 8 7" xfId="46815"/>
    <cellStyle name="Ausgabe 2 10 3 2 8 8" xfId="53338"/>
    <cellStyle name="Ausgabe 2 10 3 2 9" xfId="6976"/>
    <cellStyle name="Ausgabe 2 10 3 2 9 2" xfId="14086"/>
    <cellStyle name="Ausgabe 2 10 3 2 9 3" xfId="20379"/>
    <cellStyle name="Ausgabe 2 10 3 2 9 4" xfId="27318"/>
    <cellStyle name="Ausgabe 2 10 3 2 9 5" xfId="33983"/>
    <cellStyle name="Ausgabe 2 10 3 2 9 6" xfId="40653"/>
    <cellStyle name="Ausgabe 2 10 3 2 9 7" xfId="47469"/>
    <cellStyle name="Ausgabe 2 10 3 2 9 8" xfId="53992"/>
    <cellStyle name="Ausgabe 2 10 3 3" xfId="2301"/>
    <cellStyle name="Ausgabe 2 10 3 3 2" xfId="9411"/>
    <cellStyle name="Ausgabe 2 10 3 3 3" xfId="15704"/>
    <cellStyle name="Ausgabe 2 10 3 3 4" xfId="22643"/>
    <cellStyle name="Ausgabe 2 10 3 3 5" xfId="29308"/>
    <cellStyle name="Ausgabe 2 10 3 3 6" xfId="35978"/>
    <cellStyle name="Ausgabe 2 10 3 3 7" xfId="42794"/>
    <cellStyle name="Ausgabe 2 10 3 3 8" xfId="49317"/>
    <cellStyle name="Ausgabe 2 10 3 4" xfId="2991"/>
    <cellStyle name="Ausgabe 2 10 3 4 2" xfId="10101"/>
    <cellStyle name="Ausgabe 2 10 3 4 3" xfId="16394"/>
    <cellStyle name="Ausgabe 2 10 3 4 4" xfId="23333"/>
    <cellStyle name="Ausgabe 2 10 3 4 5" xfId="29998"/>
    <cellStyle name="Ausgabe 2 10 3 4 6" xfId="36668"/>
    <cellStyle name="Ausgabe 2 10 3 4 7" xfId="43484"/>
    <cellStyle name="Ausgabe 2 10 3 4 8" xfId="50007"/>
    <cellStyle name="Ausgabe 2 10 3 5" xfId="3678"/>
    <cellStyle name="Ausgabe 2 10 3 5 2" xfId="10788"/>
    <cellStyle name="Ausgabe 2 10 3 5 3" xfId="17081"/>
    <cellStyle name="Ausgabe 2 10 3 5 4" xfId="24020"/>
    <cellStyle name="Ausgabe 2 10 3 5 5" xfId="30685"/>
    <cellStyle name="Ausgabe 2 10 3 5 6" xfId="37355"/>
    <cellStyle name="Ausgabe 2 10 3 5 7" xfId="44171"/>
    <cellStyle name="Ausgabe 2 10 3 5 8" xfId="50694"/>
    <cellStyle name="Ausgabe 2 10 3 6" xfId="4365"/>
    <cellStyle name="Ausgabe 2 10 3 6 2" xfId="11475"/>
    <cellStyle name="Ausgabe 2 10 3 6 3" xfId="17768"/>
    <cellStyle name="Ausgabe 2 10 3 6 4" xfId="24707"/>
    <cellStyle name="Ausgabe 2 10 3 6 5" xfId="31372"/>
    <cellStyle name="Ausgabe 2 10 3 6 6" xfId="38042"/>
    <cellStyle name="Ausgabe 2 10 3 6 7" xfId="44858"/>
    <cellStyle name="Ausgabe 2 10 3 6 8" xfId="51381"/>
    <cellStyle name="Ausgabe 2 10 3 7" xfId="5050"/>
    <cellStyle name="Ausgabe 2 10 3 7 2" xfId="12160"/>
    <cellStyle name="Ausgabe 2 10 3 7 3" xfId="18453"/>
    <cellStyle name="Ausgabe 2 10 3 7 4" xfId="25392"/>
    <cellStyle name="Ausgabe 2 10 3 7 5" xfId="32057"/>
    <cellStyle name="Ausgabe 2 10 3 7 6" xfId="38727"/>
    <cellStyle name="Ausgabe 2 10 3 7 7" xfId="45543"/>
    <cellStyle name="Ausgabe 2 10 3 7 8" xfId="52066"/>
    <cellStyle name="Ausgabe 2 10 3 8" xfId="4902"/>
    <cellStyle name="Ausgabe 2 10 3 8 2" xfId="12012"/>
    <cellStyle name="Ausgabe 2 10 3 8 3" xfId="18305"/>
    <cellStyle name="Ausgabe 2 10 3 8 4" xfId="25244"/>
    <cellStyle name="Ausgabe 2 10 3 8 5" xfId="31909"/>
    <cellStyle name="Ausgabe 2 10 3 8 6" xfId="38579"/>
    <cellStyle name="Ausgabe 2 10 3 8 7" xfId="45395"/>
    <cellStyle name="Ausgabe 2 10 3 8 8" xfId="51918"/>
    <cellStyle name="Ausgabe 2 10 3 9" xfId="6745"/>
    <cellStyle name="Ausgabe 2 10 3 9 2" xfId="13855"/>
    <cellStyle name="Ausgabe 2 10 3 9 3" xfId="20148"/>
    <cellStyle name="Ausgabe 2 10 3 9 4" xfId="27087"/>
    <cellStyle name="Ausgabe 2 10 3 9 5" xfId="33752"/>
    <cellStyle name="Ausgabe 2 10 3 9 6" xfId="40422"/>
    <cellStyle name="Ausgabe 2 10 3 9 7" xfId="47238"/>
    <cellStyle name="Ausgabe 2 10 3 9 8" xfId="53761"/>
    <cellStyle name="Ausgabe 2 10 4" xfId="2121"/>
    <cellStyle name="Ausgabe 2 10 4 2" xfId="9231"/>
    <cellStyle name="Ausgabe 2 10 4 3" xfId="15524"/>
    <cellStyle name="Ausgabe 2 10 4 4" xfId="22463"/>
    <cellStyle name="Ausgabe 2 10 4 5" xfId="29128"/>
    <cellStyle name="Ausgabe 2 10 4 6" xfId="35798"/>
    <cellStyle name="Ausgabe 2 10 4 7" xfId="42614"/>
    <cellStyle name="Ausgabe 2 10 4 8" xfId="49137"/>
    <cellStyle name="Ausgabe 2 10 5" xfId="2809"/>
    <cellStyle name="Ausgabe 2 10 5 2" xfId="9919"/>
    <cellStyle name="Ausgabe 2 10 5 3" xfId="16212"/>
    <cellStyle name="Ausgabe 2 10 5 4" xfId="23151"/>
    <cellStyle name="Ausgabe 2 10 5 5" xfId="29816"/>
    <cellStyle name="Ausgabe 2 10 5 6" xfId="36486"/>
    <cellStyle name="Ausgabe 2 10 5 7" xfId="43302"/>
    <cellStyle name="Ausgabe 2 10 5 8" xfId="49825"/>
    <cellStyle name="Ausgabe 2 10 6" xfId="3497"/>
    <cellStyle name="Ausgabe 2 10 6 2" xfId="10607"/>
    <cellStyle name="Ausgabe 2 10 6 3" xfId="16900"/>
    <cellStyle name="Ausgabe 2 10 6 4" xfId="23839"/>
    <cellStyle name="Ausgabe 2 10 6 5" xfId="30504"/>
    <cellStyle name="Ausgabe 2 10 6 6" xfId="37174"/>
    <cellStyle name="Ausgabe 2 10 6 7" xfId="43990"/>
    <cellStyle name="Ausgabe 2 10 6 8" xfId="50513"/>
    <cellStyle name="Ausgabe 2 10 7" xfId="4184"/>
    <cellStyle name="Ausgabe 2 10 7 2" xfId="11294"/>
    <cellStyle name="Ausgabe 2 10 7 3" xfId="17587"/>
    <cellStyle name="Ausgabe 2 10 7 4" xfId="24526"/>
    <cellStyle name="Ausgabe 2 10 7 5" xfId="31191"/>
    <cellStyle name="Ausgabe 2 10 7 6" xfId="37861"/>
    <cellStyle name="Ausgabe 2 10 7 7" xfId="44677"/>
    <cellStyle name="Ausgabe 2 10 7 8" xfId="51200"/>
    <cellStyle name="Ausgabe 2 10 8" xfId="4873"/>
    <cellStyle name="Ausgabe 2 10 8 2" xfId="11983"/>
    <cellStyle name="Ausgabe 2 10 8 3" xfId="18276"/>
    <cellStyle name="Ausgabe 2 10 8 4" xfId="25215"/>
    <cellStyle name="Ausgabe 2 10 8 5" xfId="31880"/>
    <cellStyle name="Ausgabe 2 10 8 6" xfId="38550"/>
    <cellStyle name="Ausgabe 2 10 8 7" xfId="45366"/>
    <cellStyle name="Ausgabe 2 10 8 8" xfId="51889"/>
    <cellStyle name="Ausgabe 2 10 9" xfId="5556"/>
    <cellStyle name="Ausgabe 2 10 9 2" xfId="12666"/>
    <cellStyle name="Ausgabe 2 10 9 3" xfId="18959"/>
    <cellStyle name="Ausgabe 2 10 9 4" xfId="25898"/>
    <cellStyle name="Ausgabe 2 10 9 5" xfId="32563"/>
    <cellStyle name="Ausgabe 2 10 9 6" xfId="39233"/>
    <cellStyle name="Ausgabe 2 10 9 7" xfId="46049"/>
    <cellStyle name="Ausgabe 2 10 9 8" xfId="52572"/>
    <cellStyle name="Ausgabe 2 11" xfId="472"/>
    <cellStyle name="Ausgabe 2 11 10" xfId="5701"/>
    <cellStyle name="Ausgabe 2 11 10 2" xfId="12811"/>
    <cellStyle name="Ausgabe 2 11 10 3" xfId="19104"/>
    <cellStyle name="Ausgabe 2 11 10 4" xfId="26043"/>
    <cellStyle name="Ausgabe 2 11 10 5" xfId="32708"/>
    <cellStyle name="Ausgabe 2 11 10 6" xfId="39378"/>
    <cellStyle name="Ausgabe 2 11 10 7" xfId="46194"/>
    <cellStyle name="Ausgabe 2 11 10 8" xfId="52717"/>
    <cellStyle name="Ausgabe 2 11 11" xfId="6576"/>
    <cellStyle name="Ausgabe 2 11 11 2" xfId="13686"/>
    <cellStyle name="Ausgabe 2 11 11 3" xfId="19979"/>
    <cellStyle name="Ausgabe 2 11 11 4" xfId="26918"/>
    <cellStyle name="Ausgabe 2 11 11 5" xfId="33583"/>
    <cellStyle name="Ausgabe 2 11 11 6" xfId="40253"/>
    <cellStyle name="Ausgabe 2 11 11 7" xfId="47069"/>
    <cellStyle name="Ausgabe 2 11 11 8" xfId="53592"/>
    <cellStyle name="Ausgabe 2 11 12" xfId="7318"/>
    <cellStyle name="Ausgabe 2 11 12 2" xfId="14428"/>
    <cellStyle name="Ausgabe 2 11 12 3" xfId="20721"/>
    <cellStyle name="Ausgabe 2 11 12 4" xfId="27660"/>
    <cellStyle name="Ausgabe 2 11 12 5" xfId="34325"/>
    <cellStyle name="Ausgabe 2 11 12 6" xfId="40995"/>
    <cellStyle name="Ausgabe 2 11 12 7" xfId="47811"/>
    <cellStyle name="Ausgabe 2 11 12 8" xfId="54334"/>
    <cellStyle name="Ausgabe 2 11 13" xfId="1270"/>
    <cellStyle name="Ausgabe 2 11 13 2" xfId="8380"/>
    <cellStyle name="Ausgabe 2 11 13 3" xfId="14673"/>
    <cellStyle name="Ausgabe 2 11 13 4" xfId="21612"/>
    <cellStyle name="Ausgabe 2 11 13 5" xfId="28277"/>
    <cellStyle name="Ausgabe 2 11 13 6" xfId="34947"/>
    <cellStyle name="Ausgabe 2 11 13 7" xfId="41766"/>
    <cellStyle name="Ausgabe 2 11 13 8" xfId="48289"/>
    <cellStyle name="Ausgabe 2 11 14" xfId="7555"/>
    <cellStyle name="Ausgabe 2 11 15" xfId="7914"/>
    <cellStyle name="Ausgabe 2 11 16" xfId="8199"/>
    <cellStyle name="Ausgabe 2 11 17" xfId="41500"/>
    <cellStyle name="Ausgabe 2 11 2" xfId="669"/>
    <cellStyle name="Ausgabe 2 11 2 10" xfId="7425"/>
    <cellStyle name="Ausgabe 2 11 2 10 2" xfId="14535"/>
    <cellStyle name="Ausgabe 2 11 2 10 3" xfId="20828"/>
    <cellStyle name="Ausgabe 2 11 2 10 4" xfId="27767"/>
    <cellStyle name="Ausgabe 2 11 2 10 5" xfId="34432"/>
    <cellStyle name="Ausgabe 2 11 2 10 6" xfId="41102"/>
    <cellStyle name="Ausgabe 2 11 2 10 7" xfId="47918"/>
    <cellStyle name="Ausgabe 2 11 2 10 8" xfId="54441"/>
    <cellStyle name="Ausgabe 2 11 2 11" xfId="1422"/>
    <cellStyle name="Ausgabe 2 11 2 11 2" xfId="8532"/>
    <cellStyle name="Ausgabe 2 11 2 11 3" xfId="14825"/>
    <cellStyle name="Ausgabe 2 11 2 11 4" xfId="21764"/>
    <cellStyle name="Ausgabe 2 11 2 11 5" xfId="28429"/>
    <cellStyle name="Ausgabe 2 11 2 11 6" xfId="35099"/>
    <cellStyle name="Ausgabe 2 11 2 11 7" xfId="41915"/>
    <cellStyle name="Ausgabe 2 11 2 11 8" xfId="48438"/>
    <cellStyle name="Ausgabe 2 11 2 12" xfId="7738"/>
    <cellStyle name="Ausgabe 2 11 2 13" xfId="21048"/>
    <cellStyle name="Ausgabe 2 11 2 14" xfId="8073"/>
    <cellStyle name="Ausgabe 2 11 2 15" xfId="27859"/>
    <cellStyle name="Ausgabe 2 11 2 16" xfId="41298"/>
    <cellStyle name="Ausgabe 2 11 2 17" xfId="41589"/>
    <cellStyle name="Ausgabe 2 11 2 2" xfId="982"/>
    <cellStyle name="Ausgabe 2 11 2 2 10" xfId="7361"/>
    <cellStyle name="Ausgabe 2 11 2 2 10 2" xfId="14471"/>
    <cellStyle name="Ausgabe 2 11 2 2 10 3" xfId="20764"/>
    <cellStyle name="Ausgabe 2 11 2 2 10 4" xfId="27703"/>
    <cellStyle name="Ausgabe 2 11 2 2 10 5" xfId="34368"/>
    <cellStyle name="Ausgabe 2 11 2 2 10 6" xfId="41038"/>
    <cellStyle name="Ausgabe 2 11 2 2 10 7" xfId="47854"/>
    <cellStyle name="Ausgabe 2 11 2 2 10 8" xfId="54377"/>
    <cellStyle name="Ausgabe 2 11 2 2 11" xfId="1657"/>
    <cellStyle name="Ausgabe 2 11 2 2 11 2" xfId="8767"/>
    <cellStyle name="Ausgabe 2 11 2 2 11 3" xfId="15060"/>
    <cellStyle name="Ausgabe 2 11 2 2 11 4" xfId="21999"/>
    <cellStyle name="Ausgabe 2 11 2 2 11 5" xfId="28664"/>
    <cellStyle name="Ausgabe 2 11 2 2 11 6" xfId="35334"/>
    <cellStyle name="Ausgabe 2 11 2 2 11 7" xfId="42150"/>
    <cellStyle name="Ausgabe 2 11 2 2 11 8" xfId="48673"/>
    <cellStyle name="Ausgabe 2 11 2 2 12" xfId="8092"/>
    <cellStyle name="Ausgabe 2 11 2 2 13" xfId="21346"/>
    <cellStyle name="Ausgabe 2 11 2 2 14" xfId="27989"/>
    <cellStyle name="Ausgabe 2 11 2 2 15" xfId="34661"/>
    <cellStyle name="Ausgabe 2 11 2 2 16" xfId="48003"/>
    <cellStyle name="Ausgabe 2 11 2 2 2" xfId="2528"/>
    <cellStyle name="Ausgabe 2 11 2 2 2 2" xfId="9638"/>
    <cellStyle name="Ausgabe 2 11 2 2 2 3" xfId="15931"/>
    <cellStyle name="Ausgabe 2 11 2 2 2 4" xfId="22870"/>
    <cellStyle name="Ausgabe 2 11 2 2 2 5" xfId="29535"/>
    <cellStyle name="Ausgabe 2 11 2 2 2 6" xfId="36205"/>
    <cellStyle name="Ausgabe 2 11 2 2 2 7" xfId="43021"/>
    <cellStyle name="Ausgabe 2 11 2 2 2 8" xfId="49544"/>
    <cellStyle name="Ausgabe 2 11 2 2 3" xfId="3218"/>
    <cellStyle name="Ausgabe 2 11 2 2 3 2" xfId="10328"/>
    <cellStyle name="Ausgabe 2 11 2 2 3 3" xfId="16621"/>
    <cellStyle name="Ausgabe 2 11 2 2 3 4" xfId="23560"/>
    <cellStyle name="Ausgabe 2 11 2 2 3 5" xfId="30225"/>
    <cellStyle name="Ausgabe 2 11 2 2 3 6" xfId="36895"/>
    <cellStyle name="Ausgabe 2 11 2 2 3 7" xfId="43711"/>
    <cellStyle name="Ausgabe 2 11 2 2 3 8" xfId="50234"/>
    <cellStyle name="Ausgabe 2 11 2 2 4" xfId="3905"/>
    <cellStyle name="Ausgabe 2 11 2 2 4 2" xfId="11015"/>
    <cellStyle name="Ausgabe 2 11 2 2 4 3" xfId="17308"/>
    <cellStyle name="Ausgabe 2 11 2 2 4 4" xfId="24247"/>
    <cellStyle name="Ausgabe 2 11 2 2 4 5" xfId="30912"/>
    <cellStyle name="Ausgabe 2 11 2 2 4 6" xfId="37582"/>
    <cellStyle name="Ausgabe 2 11 2 2 4 7" xfId="44398"/>
    <cellStyle name="Ausgabe 2 11 2 2 4 8" xfId="50921"/>
    <cellStyle name="Ausgabe 2 11 2 2 5" xfId="4592"/>
    <cellStyle name="Ausgabe 2 11 2 2 5 2" xfId="11702"/>
    <cellStyle name="Ausgabe 2 11 2 2 5 3" xfId="17995"/>
    <cellStyle name="Ausgabe 2 11 2 2 5 4" xfId="24934"/>
    <cellStyle name="Ausgabe 2 11 2 2 5 5" xfId="31599"/>
    <cellStyle name="Ausgabe 2 11 2 2 5 6" xfId="38269"/>
    <cellStyle name="Ausgabe 2 11 2 2 5 7" xfId="45085"/>
    <cellStyle name="Ausgabe 2 11 2 2 5 8" xfId="51608"/>
    <cellStyle name="Ausgabe 2 11 2 2 6" xfId="5277"/>
    <cellStyle name="Ausgabe 2 11 2 2 6 2" xfId="12387"/>
    <cellStyle name="Ausgabe 2 11 2 2 6 3" xfId="18680"/>
    <cellStyle name="Ausgabe 2 11 2 2 6 4" xfId="25619"/>
    <cellStyle name="Ausgabe 2 11 2 2 6 5" xfId="32284"/>
    <cellStyle name="Ausgabe 2 11 2 2 6 6" xfId="38954"/>
    <cellStyle name="Ausgabe 2 11 2 2 6 7" xfId="45770"/>
    <cellStyle name="Ausgabe 2 11 2 2 6 8" xfId="52293"/>
    <cellStyle name="Ausgabe 2 11 2 2 7" xfId="5860"/>
    <cellStyle name="Ausgabe 2 11 2 2 7 2" xfId="12970"/>
    <cellStyle name="Ausgabe 2 11 2 2 7 3" xfId="19263"/>
    <cellStyle name="Ausgabe 2 11 2 2 7 4" xfId="26202"/>
    <cellStyle name="Ausgabe 2 11 2 2 7 5" xfId="32867"/>
    <cellStyle name="Ausgabe 2 11 2 2 7 6" xfId="39537"/>
    <cellStyle name="Ausgabe 2 11 2 2 7 7" xfId="46353"/>
    <cellStyle name="Ausgabe 2 11 2 2 7 8" xfId="52876"/>
    <cellStyle name="Ausgabe 2 11 2 2 8" xfId="6318"/>
    <cellStyle name="Ausgabe 2 11 2 2 8 2" xfId="13428"/>
    <cellStyle name="Ausgabe 2 11 2 2 8 3" xfId="19721"/>
    <cellStyle name="Ausgabe 2 11 2 2 8 4" xfId="26660"/>
    <cellStyle name="Ausgabe 2 11 2 2 8 5" xfId="33325"/>
    <cellStyle name="Ausgabe 2 11 2 2 8 6" xfId="39995"/>
    <cellStyle name="Ausgabe 2 11 2 2 8 7" xfId="46811"/>
    <cellStyle name="Ausgabe 2 11 2 2 8 8" xfId="53334"/>
    <cellStyle name="Ausgabe 2 11 2 2 9" xfId="6972"/>
    <cellStyle name="Ausgabe 2 11 2 2 9 2" xfId="14082"/>
    <cellStyle name="Ausgabe 2 11 2 2 9 3" xfId="20375"/>
    <cellStyle name="Ausgabe 2 11 2 2 9 4" xfId="27314"/>
    <cellStyle name="Ausgabe 2 11 2 2 9 5" xfId="33979"/>
    <cellStyle name="Ausgabe 2 11 2 2 9 6" xfId="40649"/>
    <cellStyle name="Ausgabe 2 11 2 2 9 7" xfId="47465"/>
    <cellStyle name="Ausgabe 2 11 2 2 9 8" xfId="53988"/>
    <cellStyle name="Ausgabe 2 11 2 3" xfId="2293"/>
    <cellStyle name="Ausgabe 2 11 2 3 2" xfId="9403"/>
    <cellStyle name="Ausgabe 2 11 2 3 3" xfId="15696"/>
    <cellStyle name="Ausgabe 2 11 2 3 4" xfId="22635"/>
    <cellStyle name="Ausgabe 2 11 2 3 5" xfId="29300"/>
    <cellStyle name="Ausgabe 2 11 2 3 6" xfId="35970"/>
    <cellStyle name="Ausgabe 2 11 2 3 7" xfId="42786"/>
    <cellStyle name="Ausgabe 2 11 2 3 8" xfId="49309"/>
    <cellStyle name="Ausgabe 2 11 2 4" xfId="2983"/>
    <cellStyle name="Ausgabe 2 11 2 4 2" xfId="10093"/>
    <cellStyle name="Ausgabe 2 11 2 4 3" xfId="16386"/>
    <cellStyle name="Ausgabe 2 11 2 4 4" xfId="23325"/>
    <cellStyle name="Ausgabe 2 11 2 4 5" xfId="29990"/>
    <cellStyle name="Ausgabe 2 11 2 4 6" xfId="36660"/>
    <cellStyle name="Ausgabe 2 11 2 4 7" xfId="43476"/>
    <cellStyle name="Ausgabe 2 11 2 4 8" xfId="49999"/>
    <cellStyle name="Ausgabe 2 11 2 5" xfId="3670"/>
    <cellStyle name="Ausgabe 2 11 2 5 2" xfId="10780"/>
    <cellStyle name="Ausgabe 2 11 2 5 3" xfId="17073"/>
    <cellStyle name="Ausgabe 2 11 2 5 4" xfId="24012"/>
    <cellStyle name="Ausgabe 2 11 2 5 5" xfId="30677"/>
    <cellStyle name="Ausgabe 2 11 2 5 6" xfId="37347"/>
    <cellStyle name="Ausgabe 2 11 2 5 7" xfId="44163"/>
    <cellStyle name="Ausgabe 2 11 2 5 8" xfId="50686"/>
    <cellStyle name="Ausgabe 2 11 2 6" xfId="4357"/>
    <cellStyle name="Ausgabe 2 11 2 6 2" xfId="11467"/>
    <cellStyle name="Ausgabe 2 11 2 6 3" xfId="17760"/>
    <cellStyle name="Ausgabe 2 11 2 6 4" xfId="24699"/>
    <cellStyle name="Ausgabe 2 11 2 6 5" xfId="31364"/>
    <cellStyle name="Ausgabe 2 11 2 6 6" xfId="38034"/>
    <cellStyle name="Ausgabe 2 11 2 6 7" xfId="44850"/>
    <cellStyle name="Ausgabe 2 11 2 6 8" xfId="51373"/>
    <cellStyle name="Ausgabe 2 11 2 7" xfId="5042"/>
    <cellStyle name="Ausgabe 2 11 2 7 2" xfId="12152"/>
    <cellStyle name="Ausgabe 2 11 2 7 3" xfId="18445"/>
    <cellStyle name="Ausgabe 2 11 2 7 4" xfId="25384"/>
    <cellStyle name="Ausgabe 2 11 2 7 5" xfId="32049"/>
    <cellStyle name="Ausgabe 2 11 2 7 6" xfId="38719"/>
    <cellStyle name="Ausgabe 2 11 2 7 7" xfId="45535"/>
    <cellStyle name="Ausgabe 2 11 2 7 8" xfId="52058"/>
    <cellStyle name="Ausgabe 2 11 2 8" xfId="1943"/>
    <cellStyle name="Ausgabe 2 11 2 8 2" xfId="9053"/>
    <cellStyle name="Ausgabe 2 11 2 8 3" xfId="15346"/>
    <cellStyle name="Ausgabe 2 11 2 8 4" xfId="22285"/>
    <cellStyle name="Ausgabe 2 11 2 8 5" xfId="28950"/>
    <cellStyle name="Ausgabe 2 11 2 8 6" xfId="35620"/>
    <cellStyle name="Ausgabe 2 11 2 8 7" xfId="42436"/>
    <cellStyle name="Ausgabe 2 11 2 8 8" xfId="48959"/>
    <cellStyle name="Ausgabe 2 11 2 9" xfId="6737"/>
    <cellStyle name="Ausgabe 2 11 2 9 2" xfId="13847"/>
    <cellStyle name="Ausgabe 2 11 2 9 3" xfId="20140"/>
    <cellStyle name="Ausgabe 2 11 2 9 4" xfId="27079"/>
    <cellStyle name="Ausgabe 2 11 2 9 5" xfId="33744"/>
    <cellStyle name="Ausgabe 2 11 2 9 6" xfId="40414"/>
    <cellStyle name="Ausgabe 2 11 2 9 7" xfId="47230"/>
    <cellStyle name="Ausgabe 2 11 2 9 8" xfId="53753"/>
    <cellStyle name="Ausgabe 2 11 3" xfId="692"/>
    <cellStyle name="Ausgabe 2 11 3 10" xfId="7219"/>
    <cellStyle name="Ausgabe 2 11 3 10 2" xfId="14329"/>
    <cellStyle name="Ausgabe 2 11 3 10 3" xfId="20622"/>
    <cellStyle name="Ausgabe 2 11 3 10 4" xfId="27561"/>
    <cellStyle name="Ausgabe 2 11 3 10 5" xfId="34226"/>
    <cellStyle name="Ausgabe 2 11 3 10 6" xfId="40896"/>
    <cellStyle name="Ausgabe 2 11 3 10 7" xfId="47712"/>
    <cellStyle name="Ausgabe 2 11 3 10 8" xfId="54235"/>
    <cellStyle name="Ausgabe 2 11 3 11" xfId="1431"/>
    <cellStyle name="Ausgabe 2 11 3 11 2" xfId="8541"/>
    <cellStyle name="Ausgabe 2 11 3 11 3" xfId="14834"/>
    <cellStyle name="Ausgabe 2 11 3 11 4" xfId="21773"/>
    <cellStyle name="Ausgabe 2 11 3 11 5" xfId="28438"/>
    <cellStyle name="Ausgabe 2 11 3 11 6" xfId="35108"/>
    <cellStyle name="Ausgabe 2 11 3 11 7" xfId="41924"/>
    <cellStyle name="Ausgabe 2 11 3 11 8" xfId="48447"/>
    <cellStyle name="Ausgabe 2 11 3 12" xfId="7600"/>
    <cellStyle name="Ausgabe 2 11 3 13" xfId="21071"/>
    <cellStyle name="Ausgabe 2 11 3 14" xfId="20897"/>
    <cellStyle name="Ausgabe 2 11 3 15" xfId="21082"/>
    <cellStyle name="Ausgabe 2 11 3 16" xfId="41318"/>
    <cellStyle name="Ausgabe 2 11 3 17" xfId="41670"/>
    <cellStyle name="Ausgabe 2 11 3 2" xfId="989"/>
    <cellStyle name="Ausgabe 2 11 3 2 10" xfId="7362"/>
    <cellStyle name="Ausgabe 2 11 3 2 10 2" xfId="14472"/>
    <cellStyle name="Ausgabe 2 11 3 2 10 3" xfId="20765"/>
    <cellStyle name="Ausgabe 2 11 3 2 10 4" xfId="27704"/>
    <cellStyle name="Ausgabe 2 11 3 2 10 5" xfId="34369"/>
    <cellStyle name="Ausgabe 2 11 3 2 10 6" xfId="41039"/>
    <cellStyle name="Ausgabe 2 11 3 2 10 7" xfId="47855"/>
    <cellStyle name="Ausgabe 2 11 3 2 10 8" xfId="54378"/>
    <cellStyle name="Ausgabe 2 11 3 2 11" xfId="1662"/>
    <cellStyle name="Ausgabe 2 11 3 2 11 2" xfId="8772"/>
    <cellStyle name="Ausgabe 2 11 3 2 11 3" xfId="15065"/>
    <cellStyle name="Ausgabe 2 11 3 2 11 4" xfId="22004"/>
    <cellStyle name="Ausgabe 2 11 3 2 11 5" xfId="28669"/>
    <cellStyle name="Ausgabe 2 11 3 2 11 6" xfId="35339"/>
    <cellStyle name="Ausgabe 2 11 3 2 11 7" xfId="42155"/>
    <cellStyle name="Ausgabe 2 11 3 2 11 8" xfId="48678"/>
    <cellStyle name="Ausgabe 2 11 3 2 12" xfId="7488"/>
    <cellStyle name="Ausgabe 2 11 3 2 13" xfId="21353"/>
    <cellStyle name="Ausgabe 2 11 3 2 14" xfId="27996"/>
    <cellStyle name="Ausgabe 2 11 3 2 15" xfId="34666"/>
    <cellStyle name="Ausgabe 2 11 3 2 16" xfId="48008"/>
    <cellStyle name="Ausgabe 2 11 3 2 2" xfId="2533"/>
    <cellStyle name="Ausgabe 2 11 3 2 2 2" xfId="9643"/>
    <cellStyle name="Ausgabe 2 11 3 2 2 3" xfId="15936"/>
    <cellStyle name="Ausgabe 2 11 3 2 2 4" xfId="22875"/>
    <cellStyle name="Ausgabe 2 11 3 2 2 5" xfId="29540"/>
    <cellStyle name="Ausgabe 2 11 3 2 2 6" xfId="36210"/>
    <cellStyle name="Ausgabe 2 11 3 2 2 7" xfId="43026"/>
    <cellStyle name="Ausgabe 2 11 3 2 2 8" xfId="49549"/>
    <cellStyle name="Ausgabe 2 11 3 2 3" xfId="3223"/>
    <cellStyle name="Ausgabe 2 11 3 2 3 2" xfId="10333"/>
    <cellStyle name="Ausgabe 2 11 3 2 3 3" xfId="16626"/>
    <cellStyle name="Ausgabe 2 11 3 2 3 4" xfId="23565"/>
    <cellStyle name="Ausgabe 2 11 3 2 3 5" xfId="30230"/>
    <cellStyle name="Ausgabe 2 11 3 2 3 6" xfId="36900"/>
    <cellStyle name="Ausgabe 2 11 3 2 3 7" xfId="43716"/>
    <cellStyle name="Ausgabe 2 11 3 2 3 8" xfId="50239"/>
    <cellStyle name="Ausgabe 2 11 3 2 4" xfId="3910"/>
    <cellStyle name="Ausgabe 2 11 3 2 4 2" xfId="11020"/>
    <cellStyle name="Ausgabe 2 11 3 2 4 3" xfId="17313"/>
    <cellStyle name="Ausgabe 2 11 3 2 4 4" xfId="24252"/>
    <cellStyle name="Ausgabe 2 11 3 2 4 5" xfId="30917"/>
    <cellStyle name="Ausgabe 2 11 3 2 4 6" xfId="37587"/>
    <cellStyle name="Ausgabe 2 11 3 2 4 7" xfId="44403"/>
    <cellStyle name="Ausgabe 2 11 3 2 4 8" xfId="50926"/>
    <cellStyle name="Ausgabe 2 11 3 2 5" xfId="4597"/>
    <cellStyle name="Ausgabe 2 11 3 2 5 2" xfId="11707"/>
    <cellStyle name="Ausgabe 2 11 3 2 5 3" xfId="18000"/>
    <cellStyle name="Ausgabe 2 11 3 2 5 4" xfId="24939"/>
    <cellStyle name="Ausgabe 2 11 3 2 5 5" xfId="31604"/>
    <cellStyle name="Ausgabe 2 11 3 2 5 6" xfId="38274"/>
    <cellStyle name="Ausgabe 2 11 3 2 5 7" xfId="45090"/>
    <cellStyle name="Ausgabe 2 11 3 2 5 8" xfId="51613"/>
    <cellStyle name="Ausgabe 2 11 3 2 6" xfId="5282"/>
    <cellStyle name="Ausgabe 2 11 3 2 6 2" xfId="12392"/>
    <cellStyle name="Ausgabe 2 11 3 2 6 3" xfId="18685"/>
    <cellStyle name="Ausgabe 2 11 3 2 6 4" xfId="25624"/>
    <cellStyle name="Ausgabe 2 11 3 2 6 5" xfId="32289"/>
    <cellStyle name="Ausgabe 2 11 3 2 6 6" xfId="38959"/>
    <cellStyle name="Ausgabe 2 11 3 2 6 7" xfId="45775"/>
    <cellStyle name="Ausgabe 2 11 3 2 6 8" xfId="52298"/>
    <cellStyle name="Ausgabe 2 11 3 2 7" xfId="5865"/>
    <cellStyle name="Ausgabe 2 11 3 2 7 2" xfId="12975"/>
    <cellStyle name="Ausgabe 2 11 3 2 7 3" xfId="19268"/>
    <cellStyle name="Ausgabe 2 11 3 2 7 4" xfId="26207"/>
    <cellStyle name="Ausgabe 2 11 3 2 7 5" xfId="32872"/>
    <cellStyle name="Ausgabe 2 11 3 2 7 6" xfId="39542"/>
    <cellStyle name="Ausgabe 2 11 3 2 7 7" xfId="46358"/>
    <cellStyle name="Ausgabe 2 11 3 2 7 8" xfId="52881"/>
    <cellStyle name="Ausgabe 2 11 3 2 8" xfId="6323"/>
    <cellStyle name="Ausgabe 2 11 3 2 8 2" xfId="13433"/>
    <cellStyle name="Ausgabe 2 11 3 2 8 3" xfId="19726"/>
    <cellStyle name="Ausgabe 2 11 3 2 8 4" xfId="26665"/>
    <cellStyle name="Ausgabe 2 11 3 2 8 5" xfId="33330"/>
    <cellStyle name="Ausgabe 2 11 3 2 8 6" xfId="40000"/>
    <cellStyle name="Ausgabe 2 11 3 2 8 7" xfId="46816"/>
    <cellStyle name="Ausgabe 2 11 3 2 8 8" xfId="53339"/>
    <cellStyle name="Ausgabe 2 11 3 2 9" xfId="6977"/>
    <cellStyle name="Ausgabe 2 11 3 2 9 2" xfId="14087"/>
    <cellStyle name="Ausgabe 2 11 3 2 9 3" xfId="20380"/>
    <cellStyle name="Ausgabe 2 11 3 2 9 4" xfId="27319"/>
    <cellStyle name="Ausgabe 2 11 3 2 9 5" xfId="33984"/>
    <cellStyle name="Ausgabe 2 11 3 2 9 6" xfId="40654"/>
    <cellStyle name="Ausgabe 2 11 3 2 9 7" xfId="47470"/>
    <cellStyle name="Ausgabe 2 11 3 2 9 8" xfId="53993"/>
    <cellStyle name="Ausgabe 2 11 3 3" xfId="2302"/>
    <cellStyle name="Ausgabe 2 11 3 3 2" xfId="9412"/>
    <cellStyle name="Ausgabe 2 11 3 3 3" xfId="15705"/>
    <cellStyle name="Ausgabe 2 11 3 3 4" xfId="22644"/>
    <cellStyle name="Ausgabe 2 11 3 3 5" xfId="29309"/>
    <cellStyle name="Ausgabe 2 11 3 3 6" xfId="35979"/>
    <cellStyle name="Ausgabe 2 11 3 3 7" xfId="42795"/>
    <cellStyle name="Ausgabe 2 11 3 3 8" xfId="49318"/>
    <cellStyle name="Ausgabe 2 11 3 4" xfId="2992"/>
    <cellStyle name="Ausgabe 2 11 3 4 2" xfId="10102"/>
    <cellStyle name="Ausgabe 2 11 3 4 3" xfId="16395"/>
    <cellStyle name="Ausgabe 2 11 3 4 4" xfId="23334"/>
    <cellStyle name="Ausgabe 2 11 3 4 5" xfId="29999"/>
    <cellStyle name="Ausgabe 2 11 3 4 6" xfId="36669"/>
    <cellStyle name="Ausgabe 2 11 3 4 7" xfId="43485"/>
    <cellStyle name="Ausgabe 2 11 3 4 8" xfId="50008"/>
    <cellStyle name="Ausgabe 2 11 3 5" xfId="3679"/>
    <cellStyle name="Ausgabe 2 11 3 5 2" xfId="10789"/>
    <cellStyle name="Ausgabe 2 11 3 5 3" xfId="17082"/>
    <cellStyle name="Ausgabe 2 11 3 5 4" xfId="24021"/>
    <cellStyle name="Ausgabe 2 11 3 5 5" xfId="30686"/>
    <cellStyle name="Ausgabe 2 11 3 5 6" xfId="37356"/>
    <cellStyle name="Ausgabe 2 11 3 5 7" xfId="44172"/>
    <cellStyle name="Ausgabe 2 11 3 5 8" xfId="50695"/>
    <cellStyle name="Ausgabe 2 11 3 6" xfId="4366"/>
    <cellStyle name="Ausgabe 2 11 3 6 2" xfId="11476"/>
    <cellStyle name="Ausgabe 2 11 3 6 3" xfId="17769"/>
    <cellStyle name="Ausgabe 2 11 3 6 4" xfId="24708"/>
    <cellStyle name="Ausgabe 2 11 3 6 5" xfId="31373"/>
    <cellStyle name="Ausgabe 2 11 3 6 6" xfId="38043"/>
    <cellStyle name="Ausgabe 2 11 3 6 7" xfId="44859"/>
    <cellStyle name="Ausgabe 2 11 3 6 8" xfId="51382"/>
    <cellStyle name="Ausgabe 2 11 3 7" xfId="5051"/>
    <cellStyle name="Ausgabe 2 11 3 7 2" xfId="12161"/>
    <cellStyle name="Ausgabe 2 11 3 7 3" xfId="18454"/>
    <cellStyle name="Ausgabe 2 11 3 7 4" xfId="25393"/>
    <cellStyle name="Ausgabe 2 11 3 7 5" xfId="32058"/>
    <cellStyle name="Ausgabe 2 11 3 7 6" xfId="38728"/>
    <cellStyle name="Ausgabe 2 11 3 7 7" xfId="45544"/>
    <cellStyle name="Ausgabe 2 11 3 7 8" xfId="52067"/>
    <cellStyle name="Ausgabe 2 11 3 8" xfId="2132"/>
    <cellStyle name="Ausgabe 2 11 3 8 2" xfId="9242"/>
    <cellStyle name="Ausgabe 2 11 3 8 3" xfId="15535"/>
    <cellStyle name="Ausgabe 2 11 3 8 4" xfId="22474"/>
    <cellStyle name="Ausgabe 2 11 3 8 5" xfId="29139"/>
    <cellStyle name="Ausgabe 2 11 3 8 6" xfId="35809"/>
    <cellStyle name="Ausgabe 2 11 3 8 7" xfId="42625"/>
    <cellStyle name="Ausgabe 2 11 3 8 8" xfId="49148"/>
    <cellStyle name="Ausgabe 2 11 3 9" xfId="6746"/>
    <cellStyle name="Ausgabe 2 11 3 9 2" xfId="13856"/>
    <cellStyle name="Ausgabe 2 11 3 9 3" xfId="20149"/>
    <cellStyle name="Ausgabe 2 11 3 9 4" xfId="27088"/>
    <cellStyle name="Ausgabe 2 11 3 9 5" xfId="33753"/>
    <cellStyle name="Ausgabe 2 11 3 9 6" xfId="40423"/>
    <cellStyle name="Ausgabe 2 11 3 9 7" xfId="47239"/>
    <cellStyle name="Ausgabe 2 11 3 9 8" xfId="53762"/>
    <cellStyle name="Ausgabe 2 11 4" xfId="2098"/>
    <cellStyle name="Ausgabe 2 11 4 2" xfId="9208"/>
    <cellStyle name="Ausgabe 2 11 4 3" xfId="15501"/>
    <cellStyle name="Ausgabe 2 11 4 4" xfId="22440"/>
    <cellStyle name="Ausgabe 2 11 4 5" xfId="29105"/>
    <cellStyle name="Ausgabe 2 11 4 6" xfId="35775"/>
    <cellStyle name="Ausgabe 2 11 4 7" xfId="42591"/>
    <cellStyle name="Ausgabe 2 11 4 8" xfId="49114"/>
    <cellStyle name="Ausgabe 2 11 5" xfId="2786"/>
    <cellStyle name="Ausgabe 2 11 5 2" xfId="9896"/>
    <cellStyle name="Ausgabe 2 11 5 3" xfId="16189"/>
    <cellStyle name="Ausgabe 2 11 5 4" xfId="23128"/>
    <cellStyle name="Ausgabe 2 11 5 5" xfId="29793"/>
    <cellStyle name="Ausgabe 2 11 5 6" xfId="36463"/>
    <cellStyle name="Ausgabe 2 11 5 7" xfId="43279"/>
    <cellStyle name="Ausgabe 2 11 5 8" xfId="49802"/>
    <cellStyle name="Ausgabe 2 11 6" xfId="3474"/>
    <cellStyle name="Ausgabe 2 11 6 2" xfId="10584"/>
    <cellStyle name="Ausgabe 2 11 6 3" xfId="16877"/>
    <cellStyle name="Ausgabe 2 11 6 4" xfId="23816"/>
    <cellStyle name="Ausgabe 2 11 6 5" xfId="30481"/>
    <cellStyle name="Ausgabe 2 11 6 6" xfId="37151"/>
    <cellStyle name="Ausgabe 2 11 6 7" xfId="43967"/>
    <cellStyle name="Ausgabe 2 11 6 8" xfId="50490"/>
    <cellStyle name="Ausgabe 2 11 7" xfId="4161"/>
    <cellStyle name="Ausgabe 2 11 7 2" xfId="11271"/>
    <cellStyle name="Ausgabe 2 11 7 3" xfId="17564"/>
    <cellStyle name="Ausgabe 2 11 7 4" xfId="24503"/>
    <cellStyle name="Ausgabe 2 11 7 5" xfId="31168"/>
    <cellStyle name="Ausgabe 2 11 7 6" xfId="37838"/>
    <cellStyle name="Ausgabe 2 11 7 7" xfId="44654"/>
    <cellStyle name="Ausgabe 2 11 7 8" xfId="51177"/>
    <cellStyle name="Ausgabe 2 11 8" xfId="4850"/>
    <cellStyle name="Ausgabe 2 11 8 2" xfId="11960"/>
    <cellStyle name="Ausgabe 2 11 8 3" xfId="18253"/>
    <cellStyle name="Ausgabe 2 11 8 4" xfId="25192"/>
    <cellStyle name="Ausgabe 2 11 8 5" xfId="31857"/>
    <cellStyle name="Ausgabe 2 11 8 6" xfId="38527"/>
    <cellStyle name="Ausgabe 2 11 8 7" xfId="45343"/>
    <cellStyle name="Ausgabe 2 11 8 8" xfId="51866"/>
    <cellStyle name="Ausgabe 2 11 9" xfId="5533"/>
    <cellStyle name="Ausgabe 2 11 9 2" xfId="12643"/>
    <cellStyle name="Ausgabe 2 11 9 3" xfId="18936"/>
    <cellStyle name="Ausgabe 2 11 9 4" xfId="25875"/>
    <cellStyle name="Ausgabe 2 11 9 5" xfId="32540"/>
    <cellStyle name="Ausgabe 2 11 9 6" xfId="39210"/>
    <cellStyle name="Ausgabe 2 11 9 7" xfId="46026"/>
    <cellStyle name="Ausgabe 2 11 9 8" xfId="52549"/>
    <cellStyle name="Ausgabe 2 12" xfId="496"/>
    <cellStyle name="Ausgabe 2 12 10" xfId="5663"/>
    <cellStyle name="Ausgabe 2 12 10 2" xfId="12773"/>
    <cellStyle name="Ausgabe 2 12 10 3" xfId="19066"/>
    <cellStyle name="Ausgabe 2 12 10 4" xfId="26005"/>
    <cellStyle name="Ausgabe 2 12 10 5" xfId="32670"/>
    <cellStyle name="Ausgabe 2 12 10 6" xfId="39340"/>
    <cellStyle name="Ausgabe 2 12 10 7" xfId="46156"/>
    <cellStyle name="Ausgabe 2 12 10 8" xfId="52679"/>
    <cellStyle name="Ausgabe 2 12 11" xfId="6600"/>
    <cellStyle name="Ausgabe 2 12 11 2" xfId="13710"/>
    <cellStyle name="Ausgabe 2 12 11 3" xfId="20003"/>
    <cellStyle name="Ausgabe 2 12 11 4" xfId="26942"/>
    <cellStyle name="Ausgabe 2 12 11 5" xfId="33607"/>
    <cellStyle name="Ausgabe 2 12 11 6" xfId="40277"/>
    <cellStyle name="Ausgabe 2 12 11 7" xfId="47093"/>
    <cellStyle name="Ausgabe 2 12 11 8" xfId="53616"/>
    <cellStyle name="Ausgabe 2 12 12" xfId="7472"/>
    <cellStyle name="Ausgabe 2 12 12 2" xfId="14582"/>
    <cellStyle name="Ausgabe 2 12 12 3" xfId="20875"/>
    <cellStyle name="Ausgabe 2 12 12 4" xfId="27814"/>
    <cellStyle name="Ausgabe 2 12 12 5" xfId="34479"/>
    <cellStyle name="Ausgabe 2 12 12 6" xfId="41149"/>
    <cellStyle name="Ausgabe 2 12 12 7" xfId="47965"/>
    <cellStyle name="Ausgabe 2 12 12 8" xfId="54488"/>
    <cellStyle name="Ausgabe 2 12 13" xfId="1294"/>
    <cellStyle name="Ausgabe 2 12 13 2" xfId="8404"/>
    <cellStyle name="Ausgabe 2 12 13 3" xfId="14697"/>
    <cellStyle name="Ausgabe 2 12 13 4" xfId="21636"/>
    <cellStyle name="Ausgabe 2 12 13 5" xfId="28301"/>
    <cellStyle name="Ausgabe 2 12 13 6" xfId="34971"/>
    <cellStyle name="Ausgabe 2 12 13 7" xfId="41790"/>
    <cellStyle name="Ausgabe 2 12 13 8" xfId="48313"/>
    <cellStyle name="Ausgabe 2 12 14" xfId="7715"/>
    <cellStyle name="Ausgabe 2 12 15" xfId="7861"/>
    <cellStyle name="Ausgabe 2 12 16" xfId="7625"/>
    <cellStyle name="Ausgabe 2 12 17" xfId="41608"/>
    <cellStyle name="Ausgabe 2 12 2" xfId="668"/>
    <cellStyle name="Ausgabe 2 12 2 10" xfId="7340"/>
    <cellStyle name="Ausgabe 2 12 2 10 2" xfId="14450"/>
    <cellStyle name="Ausgabe 2 12 2 10 3" xfId="20743"/>
    <cellStyle name="Ausgabe 2 12 2 10 4" xfId="27682"/>
    <cellStyle name="Ausgabe 2 12 2 10 5" xfId="34347"/>
    <cellStyle name="Ausgabe 2 12 2 10 6" xfId="41017"/>
    <cellStyle name="Ausgabe 2 12 2 10 7" xfId="47833"/>
    <cellStyle name="Ausgabe 2 12 2 10 8" xfId="54356"/>
    <cellStyle name="Ausgabe 2 12 2 11" xfId="1421"/>
    <cellStyle name="Ausgabe 2 12 2 11 2" xfId="8531"/>
    <cellStyle name="Ausgabe 2 12 2 11 3" xfId="14824"/>
    <cellStyle name="Ausgabe 2 12 2 11 4" xfId="21763"/>
    <cellStyle name="Ausgabe 2 12 2 11 5" xfId="28428"/>
    <cellStyle name="Ausgabe 2 12 2 11 6" xfId="35098"/>
    <cellStyle name="Ausgabe 2 12 2 11 7" xfId="41914"/>
    <cellStyle name="Ausgabe 2 12 2 11 8" xfId="48437"/>
    <cellStyle name="Ausgabe 2 12 2 12" xfId="8242"/>
    <cellStyle name="Ausgabe 2 12 2 13" xfId="21047"/>
    <cellStyle name="Ausgabe 2 12 2 14" xfId="20901"/>
    <cellStyle name="Ausgabe 2 12 2 15" xfId="8328"/>
    <cellStyle name="Ausgabe 2 12 2 16" xfId="41297"/>
    <cellStyle name="Ausgabe 2 12 2 17" xfId="253"/>
    <cellStyle name="Ausgabe 2 12 2 2" xfId="981"/>
    <cellStyle name="Ausgabe 2 12 2 2 10" xfId="7286"/>
    <cellStyle name="Ausgabe 2 12 2 2 10 2" xfId="14396"/>
    <cellStyle name="Ausgabe 2 12 2 2 10 3" xfId="20689"/>
    <cellStyle name="Ausgabe 2 12 2 2 10 4" xfId="27628"/>
    <cellStyle name="Ausgabe 2 12 2 2 10 5" xfId="34293"/>
    <cellStyle name="Ausgabe 2 12 2 2 10 6" xfId="40963"/>
    <cellStyle name="Ausgabe 2 12 2 2 10 7" xfId="47779"/>
    <cellStyle name="Ausgabe 2 12 2 2 10 8" xfId="54302"/>
    <cellStyle name="Ausgabe 2 12 2 2 11" xfId="1656"/>
    <cellStyle name="Ausgabe 2 12 2 2 11 2" xfId="8766"/>
    <cellStyle name="Ausgabe 2 12 2 2 11 3" xfId="15059"/>
    <cellStyle name="Ausgabe 2 12 2 2 11 4" xfId="21998"/>
    <cellStyle name="Ausgabe 2 12 2 2 11 5" xfId="28663"/>
    <cellStyle name="Ausgabe 2 12 2 2 11 6" xfId="35333"/>
    <cellStyle name="Ausgabe 2 12 2 2 11 7" xfId="42149"/>
    <cellStyle name="Ausgabe 2 12 2 2 11 8" xfId="48672"/>
    <cellStyle name="Ausgabe 2 12 2 2 12" xfId="7820"/>
    <cellStyle name="Ausgabe 2 12 2 2 13" xfId="21345"/>
    <cellStyle name="Ausgabe 2 12 2 2 14" xfId="27988"/>
    <cellStyle name="Ausgabe 2 12 2 2 15" xfId="34660"/>
    <cellStyle name="Ausgabe 2 12 2 2 16" xfId="48002"/>
    <cellStyle name="Ausgabe 2 12 2 2 2" xfId="2527"/>
    <cellStyle name="Ausgabe 2 12 2 2 2 2" xfId="9637"/>
    <cellStyle name="Ausgabe 2 12 2 2 2 3" xfId="15930"/>
    <cellStyle name="Ausgabe 2 12 2 2 2 4" xfId="22869"/>
    <cellStyle name="Ausgabe 2 12 2 2 2 5" xfId="29534"/>
    <cellStyle name="Ausgabe 2 12 2 2 2 6" xfId="36204"/>
    <cellStyle name="Ausgabe 2 12 2 2 2 7" xfId="43020"/>
    <cellStyle name="Ausgabe 2 12 2 2 2 8" xfId="49543"/>
    <cellStyle name="Ausgabe 2 12 2 2 3" xfId="3217"/>
    <cellStyle name="Ausgabe 2 12 2 2 3 2" xfId="10327"/>
    <cellStyle name="Ausgabe 2 12 2 2 3 3" xfId="16620"/>
    <cellStyle name="Ausgabe 2 12 2 2 3 4" xfId="23559"/>
    <cellStyle name="Ausgabe 2 12 2 2 3 5" xfId="30224"/>
    <cellStyle name="Ausgabe 2 12 2 2 3 6" xfId="36894"/>
    <cellStyle name="Ausgabe 2 12 2 2 3 7" xfId="43710"/>
    <cellStyle name="Ausgabe 2 12 2 2 3 8" xfId="50233"/>
    <cellStyle name="Ausgabe 2 12 2 2 4" xfId="3904"/>
    <cellStyle name="Ausgabe 2 12 2 2 4 2" xfId="11014"/>
    <cellStyle name="Ausgabe 2 12 2 2 4 3" xfId="17307"/>
    <cellStyle name="Ausgabe 2 12 2 2 4 4" xfId="24246"/>
    <cellStyle name="Ausgabe 2 12 2 2 4 5" xfId="30911"/>
    <cellStyle name="Ausgabe 2 12 2 2 4 6" xfId="37581"/>
    <cellStyle name="Ausgabe 2 12 2 2 4 7" xfId="44397"/>
    <cellStyle name="Ausgabe 2 12 2 2 4 8" xfId="50920"/>
    <cellStyle name="Ausgabe 2 12 2 2 5" xfId="4591"/>
    <cellStyle name="Ausgabe 2 12 2 2 5 2" xfId="11701"/>
    <cellStyle name="Ausgabe 2 12 2 2 5 3" xfId="17994"/>
    <cellStyle name="Ausgabe 2 12 2 2 5 4" xfId="24933"/>
    <cellStyle name="Ausgabe 2 12 2 2 5 5" xfId="31598"/>
    <cellStyle name="Ausgabe 2 12 2 2 5 6" xfId="38268"/>
    <cellStyle name="Ausgabe 2 12 2 2 5 7" xfId="45084"/>
    <cellStyle name="Ausgabe 2 12 2 2 5 8" xfId="51607"/>
    <cellStyle name="Ausgabe 2 12 2 2 6" xfId="5276"/>
    <cellStyle name="Ausgabe 2 12 2 2 6 2" xfId="12386"/>
    <cellStyle name="Ausgabe 2 12 2 2 6 3" xfId="18679"/>
    <cellStyle name="Ausgabe 2 12 2 2 6 4" xfId="25618"/>
    <cellStyle name="Ausgabe 2 12 2 2 6 5" xfId="32283"/>
    <cellStyle name="Ausgabe 2 12 2 2 6 6" xfId="38953"/>
    <cellStyle name="Ausgabe 2 12 2 2 6 7" xfId="45769"/>
    <cellStyle name="Ausgabe 2 12 2 2 6 8" xfId="52292"/>
    <cellStyle name="Ausgabe 2 12 2 2 7" xfId="5859"/>
    <cellStyle name="Ausgabe 2 12 2 2 7 2" xfId="12969"/>
    <cellStyle name="Ausgabe 2 12 2 2 7 3" xfId="19262"/>
    <cellStyle name="Ausgabe 2 12 2 2 7 4" xfId="26201"/>
    <cellStyle name="Ausgabe 2 12 2 2 7 5" xfId="32866"/>
    <cellStyle name="Ausgabe 2 12 2 2 7 6" xfId="39536"/>
    <cellStyle name="Ausgabe 2 12 2 2 7 7" xfId="46352"/>
    <cellStyle name="Ausgabe 2 12 2 2 7 8" xfId="52875"/>
    <cellStyle name="Ausgabe 2 12 2 2 8" xfId="6317"/>
    <cellStyle name="Ausgabe 2 12 2 2 8 2" xfId="13427"/>
    <cellStyle name="Ausgabe 2 12 2 2 8 3" xfId="19720"/>
    <cellStyle name="Ausgabe 2 12 2 2 8 4" xfId="26659"/>
    <cellStyle name="Ausgabe 2 12 2 2 8 5" xfId="33324"/>
    <cellStyle name="Ausgabe 2 12 2 2 8 6" xfId="39994"/>
    <cellStyle name="Ausgabe 2 12 2 2 8 7" xfId="46810"/>
    <cellStyle name="Ausgabe 2 12 2 2 8 8" xfId="53333"/>
    <cellStyle name="Ausgabe 2 12 2 2 9" xfId="6971"/>
    <cellStyle name="Ausgabe 2 12 2 2 9 2" xfId="14081"/>
    <cellStyle name="Ausgabe 2 12 2 2 9 3" xfId="20374"/>
    <cellStyle name="Ausgabe 2 12 2 2 9 4" xfId="27313"/>
    <cellStyle name="Ausgabe 2 12 2 2 9 5" xfId="33978"/>
    <cellStyle name="Ausgabe 2 12 2 2 9 6" xfId="40648"/>
    <cellStyle name="Ausgabe 2 12 2 2 9 7" xfId="47464"/>
    <cellStyle name="Ausgabe 2 12 2 2 9 8" xfId="53987"/>
    <cellStyle name="Ausgabe 2 12 2 3" xfId="2292"/>
    <cellStyle name="Ausgabe 2 12 2 3 2" xfId="9402"/>
    <cellStyle name="Ausgabe 2 12 2 3 3" xfId="15695"/>
    <cellStyle name="Ausgabe 2 12 2 3 4" xfId="22634"/>
    <cellStyle name="Ausgabe 2 12 2 3 5" xfId="29299"/>
    <cellStyle name="Ausgabe 2 12 2 3 6" xfId="35969"/>
    <cellStyle name="Ausgabe 2 12 2 3 7" xfId="42785"/>
    <cellStyle name="Ausgabe 2 12 2 3 8" xfId="49308"/>
    <cellStyle name="Ausgabe 2 12 2 4" xfId="2982"/>
    <cellStyle name="Ausgabe 2 12 2 4 2" xfId="10092"/>
    <cellStyle name="Ausgabe 2 12 2 4 3" xfId="16385"/>
    <cellStyle name="Ausgabe 2 12 2 4 4" xfId="23324"/>
    <cellStyle name="Ausgabe 2 12 2 4 5" xfId="29989"/>
    <cellStyle name="Ausgabe 2 12 2 4 6" xfId="36659"/>
    <cellStyle name="Ausgabe 2 12 2 4 7" xfId="43475"/>
    <cellStyle name="Ausgabe 2 12 2 4 8" xfId="49998"/>
    <cellStyle name="Ausgabe 2 12 2 5" xfId="3669"/>
    <cellStyle name="Ausgabe 2 12 2 5 2" xfId="10779"/>
    <cellStyle name="Ausgabe 2 12 2 5 3" xfId="17072"/>
    <cellStyle name="Ausgabe 2 12 2 5 4" xfId="24011"/>
    <cellStyle name="Ausgabe 2 12 2 5 5" xfId="30676"/>
    <cellStyle name="Ausgabe 2 12 2 5 6" xfId="37346"/>
    <cellStyle name="Ausgabe 2 12 2 5 7" xfId="44162"/>
    <cellStyle name="Ausgabe 2 12 2 5 8" xfId="50685"/>
    <cellStyle name="Ausgabe 2 12 2 6" xfId="4356"/>
    <cellStyle name="Ausgabe 2 12 2 6 2" xfId="11466"/>
    <cellStyle name="Ausgabe 2 12 2 6 3" xfId="17759"/>
    <cellStyle name="Ausgabe 2 12 2 6 4" xfId="24698"/>
    <cellStyle name="Ausgabe 2 12 2 6 5" xfId="31363"/>
    <cellStyle name="Ausgabe 2 12 2 6 6" xfId="38033"/>
    <cellStyle name="Ausgabe 2 12 2 6 7" xfId="44849"/>
    <cellStyle name="Ausgabe 2 12 2 6 8" xfId="51372"/>
    <cellStyle name="Ausgabe 2 12 2 7" xfId="5041"/>
    <cellStyle name="Ausgabe 2 12 2 7 2" xfId="12151"/>
    <cellStyle name="Ausgabe 2 12 2 7 3" xfId="18444"/>
    <cellStyle name="Ausgabe 2 12 2 7 4" xfId="25383"/>
    <cellStyle name="Ausgabe 2 12 2 7 5" xfId="32048"/>
    <cellStyle name="Ausgabe 2 12 2 7 6" xfId="38718"/>
    <cellStyle name="Ausgabe 2 12 2 7 7" xfId="45534"/>
    <cellStyle name="Ausgabe 2 12 2 7 8" xfId="52057"/>
    <cellStyle name="Ausgabe 2 12 2 8" xfId="4896"/>
    <cellStyle name="Ausgabe 2 12 2 8 2" xfId="12006"/>
    <cellStyle name="Ausgabe 2 12 2 8 3" xfId="18299"/>
    <cellStyle name="Ausgabe 2 12 2 8 4" xfId="25238"/>
    <cellStyle name="Ausgabe 2 12 2 8 5" xfId="31903"/>
    <cellStyle name="Ausgabe 2 12 2 8 6" xfId="38573"/>
    <cellStyle name="Ausgabe 2 12 2 8 7" xfId="45389"/>
    <cellStyle name="Ausgabe 2 12 2 8 8" xfId="51912"/>
    <cellStyle name="Ausgabe 2 12 2 9" xfId="6736"/>
    <cellStyle name="Ausgabe 2 12 2 9 2" xfId="13846"/>
    <cellStyle name="Ausgabe 2 12 2 9 3" xfId="20139"/>
    <cellStyle name="Ausgabe 2 12 2 9 4" xfId="27078"/>
    <cellStyle name="Ausgabe 2 12 2 9 5" xfId="33743"/>
    <cellStyle name="Ausgabe 2 12 2 9 6" xfId="40413"/>
    <cellStyle name="Ausgabe 2 12 2 9 7" xfId="47229"/>
    <cellStyle name="Ausgabe 2 12 2 9 8" xfId="53752"/>
    <cellStyle name="Ausgabe 2 12 3" xfId="693"/>
    <cellStyle name="Ausgabe 2 12 3 10" xfId="7384"/>
    <cellStyle name="Ausgabe 2 12 3 10 2" xfId="14494"/>
    <cellStyle name="Ausgabe 2 12 3 10 3" xfId="20787"/>
    <cellStyle name="Ausgabe 2 12 3 10 4" xfId="27726"/>
    <cellStyle name="Ausgabe 2 12 3 10 5" xfId="34391"/>
    <cellStyle name="Ausgabe 2 12 3 10 6" xfId="41061"/>
    <cellStyle name="Ausgabe 2 12 3 10 7" xfId="47877"/>
    <cellStyle name="Ausgabe 2 12 3 10 8" xfId="54400"/>
    <cellStyle name="Ausgabe 2 12 3 11" xfId="1432"/>
    <cellStyle name="Ausgabe 2 12 3 11 2" xfId="8542"/>
    <cellStyle name="Ausgabe 2 12 3 11 3" xfId="14835"/>
    <cellStyle name="Ausgabe 2 12 3 11 4" xfId="21774"/>
    <cellStyle name="Ausgabe 2 12 3 11 5" xfId="28439"/>
    <cellStyle name="Ausgabe 2 12 3 11 6" xfId="35109"/>
    <cellStyle name="Ausgabe 2 12 3 11 7" xfId="41925"/>
    <cellStyle name="Ausgabe 2 12 3 11 8" xfId="48448"/>
    <cellStyle name="Ausgabe 2 12 3 12" xfId="7992"/>
    <cellStyle name="Ausgabe 2 12 3 13" xfId="21072"/>
    <cellStyle name="Ausgabe 2 12 3 14" xfId="321"/>
    <cellStyle name="Ausgabe 2 12 3 15" xfId="21453"/>
    <cellStyle name="Ausgabe 2 12 3 16" xfId="41319"/>
    <cellStyle name="Ausgabe 2 12 3 17" xfId="41180"/>
    <cellStyle name="Ausgabe 2 12 3 2" xfId="990"/>
    <cellStyle name="Ausgabe 2 12 3 2 10" xfId="7282"/>
    <cellStyle name="Ausgabe 2 12 3 2 10 2" xfId="14392"/>
    <cellStyle name="Ausgabe 2 12 3 2 10 3" xfId="20685"/>
    <cellStyle name="Ausgabe 2 12 3 2 10 4" xfId="27624"/>
    <cellStyle name="Ausgabe 2 12 3 2 10 5" xfId="34289"/>
    <cellStyle name="Ausgabe 2 12 3 2 10 6" xfId="40959"/>
    <cellStyle name="Ausgabe 2 12 3 2 10 7" xfId="47775"/>
    <cellStyle name="Ausgabe 2 12 3 2 10 8" xfId="54298"/>
    <cellStyle name="Ausgabe 2 12 3 2 11" xfId="1663"/>
    <cellStyle name="Ausgabe 2 12 3 2 11 2" xfId="8773"/>
    <cellStyle name="Ausgabe 2 12 3 2 11 3" xfId="15066"/>
    <cellStyle name="Ausgabe 2 12 3 2 11 4" xfId="22005"/>
    <cellStyle name="Ausgabe 2 12 3 2 11 5" xfId="28670"/>
    <cellStyle name="Ausgabe 2 12 3 2 11 6" xfId="35340"/>
    <cellStyle name="Ausgabe 2 12 3 2 11 7" xfId="42156"/>
    <cellStyle name="Ausgabe 2 12 3 2 11 8" xfId="48679"/>
    <cellStyle name="Ausgabe 2 12 3 2 12" xfId="8109"/>
    <cellStyle name="Ausgabe 2 12 3 2 13" xfId="21354"/>
    <cellStyle name="Ausgabe 2 12 3 2 14" xfId="27997"/>
    <cellStyle name="Ausgabe 2 12 3 2 15" xfId="34667"/>
    <cellStyle name="Ausgabe 2 12 3 2 16" xfId="48009"/>
    <cellStyle name="Ausgabe 2 12 3 2 2" xfId="2534"/>
    <cellStyle name="Ausgabe 2 12 3 2 2 2" xfId="9644"/>
    <cellStyle name="Ausgabe 2 12 3 2 2 3" xfId="15937"/>
    <cellStyle name="Ausgabe 2 12 3 2 2 4" xfId="22876"/>
    <cellStyle name="Ausgabe 2 12 3 2 2 5" xfId="29541"/>
    <cellStyle name="Ausgabe 2 12 3 2 2 6" xfId="36211"/>
    <cellStyle name="Ausgabe 2 12 3 2 2 7" xfId="43027"/>
    <cellStyle name="Ausgabe 2 12 3 2 2 8" xfId="49550"/>
    <cellStyle name="Ausgabe 2 12 3 2 3" xfId="3224"/>
    <cellStyle name="Ausgabe 2 12 3 2 3 2" xfId="10334"/>
    <cellStyle name="Ausgabe 2 12 3 2 3 3" xfId="16627"/>
    <cellStyle name="Ausgabe 2 12 3 2 3 4" xfId="23566"/>
    <cellStyle name="Ausgabe 2 12 3 2 3 5" xfId="30231"/>
    <cellStyle name="Ausgabe 2 12 3 2 3 6" xfId="36901"/>
    <cellStyle name="Ausgabe 2 12 3 2 3 7" xfId="43717"/>
    <cellStyle name="Ausgabe 2 12 3 2 3 8" xfId="50240"/>
    <cellStyle name="Ausgabe 2 12 3 2 4" xfId="3911"/>
    <cellStyle name="Ausgabe 2 12 3 2 4 2" xfId="11021"/>
    <cellStyle name="Ausgabe 2 12 3 2 4 3" xfId="17314"/>
    <cellStyle name="Ausgabe 2 12 3 2 4 4" xfId="24253"/>
    <cellStyle name="Ausgabe 2 12 3 2 4 5" xfId="30918"/>
    <cellStyle name="Ausgabe 2 12 3 2 4 6" xfId="37588"/>
    <cellStyle name="Ausgabe 2 12 3 2 4 7" xfId="44404"/>
    <cellStyle name="Ausgabe 2 12 3 2 4 8" xfId="50927"/>
    <cellStyle name="Ausgabe 2 12 3 2 5" xfId="4598"/>
    <cellStyle name="Ausgabe 2 12 3 2 5 2" xfId="11708"/>
    <cellStyle name="Ausgabe 2 12 3 2 5 3" xfId="18001"/>
    <cellStyle name="Ausgabe 2 12 3 2 5 4" xfId="24940"/>
    <cellStyle name="Ausgabe 2 12 3 2 5 5" xfId="31605"/>
    <cellStyle name="Ausgabe 2 12 3 2 5 6" xfId="38275"/>
    <cellStyle name="Ausgabe 2 12 3 2 5 7" xfId="45091"/>
    <cellStyle name="Ausgabe 2 12 3 2 5 8" xfId="51614"/>
    <cellStyle name="Ausgabe 2 12 3 2 6" xfId="5283"/>
    <cellStyle name="Ausgabe 2 12 3 2 6 2" xfId="12393"/>
    <cellStyle name="Ausgabe 2 12 3 2 6 3" xfId="18686"/>
    <cellStyle name="Ausgabe 2 12 3 2 6 4" xfId="25625"/>
    <cellStyle name="Ausgabe 2 12 3 2 6 5" xfId="32290"/>
    <cellStyle name="Ausgabe 2 12 3 2 6 6" xfId="38960"/>
    <cellStyle name="Ausgabe 2 12 3 2 6 7" xfId="45776"/>
    <cellStyle name="Ausgabe 2 12 3 2 6 8" xfId="52299"/>
    <cellStyle name="Ausgabe 2 12 3 2 7" xfId="5866"/>
    <cellStyle name="Ausgabe 2 12 3 2 7 2" xfId="12976"/>
    <cellStyle name="Ausgabe 2 12 3 2 7 3" xfId="19269"/>
    <cellStyle name="Ausgabe 2 12 3 2 7 4" xfId="26208"/>
    <cellStyle name="Ausgabe 2 12 3 2 7 5" xfId="32873"/>
    <cellStyle name="Ausgabe 2 12 3 2 7 6" xfId="39543"/>
    <cellStyle name="Ausgabe 2 12 3 2 7 7" xfId="46359"/>
    <cellStyle name="Ausgabe 2 12 3 2 7 8" xfId="52882"/>
    <cellStyle name="Ausgabe 2 12 3 2 8" xfId="6324"/>
    <cellStyle name="Ausgabe 2 12 3 2 8 2" xfId="13434"/>
    <cellStyle name="Ausgabe 2 12 3 2 8 3" xfId="19727"/>
    <cellStyle name="Ausgabe 2 12 3 2 8 4" xfId="26666"/>
    <cellStyle name="Ausgabe 2 12 3 2 8 5" xfId="33331"/>
    <cellStyle name="Ausgabe 2 12 3 2 8 6" xfId="40001"/>
    <cellStyle name="Ausgabe 2 12 3 2 8 7" xfId="46817"/>
    <cellStyle name="Ausgabe 2 12 3 2 8 8" xfId="53340"/>
    <cellStyle name="Ausgabe 2 12 3 2 9" xfId="6978"/>
    <cellStyle name="Ausgabe 2 12 3 2 9 2" xfId="14088"/>
    <cellStyle name="Ausgabe 2 12 3 2 9 3" xfId="20381"/>
    <cellStyle name="Ausgabe 2 12 3 2 9 4" xfId="27320"/>
    <cellStyle name="Ausgabe 2 12 3 2 9 5" xfId="33985"/>
    <cellStyle name="Ausgabe 2 12 3 2 9 6" xfId="40655"/>
    <cellStyle name="Ausgabe 2 12 3 2 9 7" xfId="47471"/>
    <cellStyle name="Ausgabe 2 12 3 2 9 8" xfId="53994"/>
    <cellStyle name="Ausgabe 2 12 3 3" xfId="2303"/>
    <cellStyle name="Ausgabe 2 12 3 3 2" xfId="9413"/>
    <cellStyle name="Ausgabe 2 12 3 3 3" xfId="15706"/>
    <cellStyle name="Ausgabe 2 12 3 3 4" xfId="22645"/>
    <cellStyle name="Ausgabe 2 12 3 3 5" xfId="29310"/>
    <cellStyle name="Ausgabe 2 12 3 3 6" xfId="35980"/>
    <cellStyle name="Ausgabe 2 12 3 3 7" xfId="42796"/>
    <cellStyle name="Ausgabe 2 12 3 3 8" xfId="49319"/>
    <cellStyle name="Ausgabe 2 12 3 4" xfId="2993"/>
    <cellStyle name="Ausgabe 2 12 3 4 2" xfId="10103"/>
    <cellStyle name="Ausgabe 2 12 3 4 3" xfId="16396"/>
    <cellStyle name="Ausgabe 2 12 3 4 4" xfId="23335"/>
    <cellStyle name="Ausgabe 2 12 3 4 5" xfId="30000"/>
    <cellStyle name="Ausgabe 2 12 3 4 6" xfId="36670"/>
    <cellStyle name="Ausgabe 2 12 3 4 7" xfId="43486"/>
    <cellStyle name="Ausgabe 2 12 3 4 8" xfId="50009"/>
    <cellStyle name="Ausgabe 2 12 3 5" xfId="3680"/>
    <cellStyle name="Ausgabe 2 12 3 5 2" xfId="10790"/>
    <cellStyle name="Ausgabe 2 12 3 5 3" xfId="17083"/>
    <cellStyle name="Ausgabe 2 12 3 5 4" xfId="24022"/>
    <cellStyle name="Ausgabe 2 12 3 5 5" xfId="30687"/>
    <cellStyle name="Ausgabe 2 12 3 5 6" xfId="37357"/>
    <cellStyle name="Ausgabe 2 12 3 5 7" xfId="44173"/>
    <cellStyle name="Ausgabe 2 12 3 5 8" xfId="50696"/>
    <cellStyle name="Ausgabe 2 12 3 6" xfId="4367"/>
    <cellStyle name="Ausgabe 2 12 3 6 2" xfId="11477"/>
    <cellStyle name="Ausgabe 2 12 3 6 3" xfId="17770"/>
    <cellStyle name="Ausgabe 2 12 3 6 4" xfId="24709"/>
    <cellStyle name="Ausgabe 2 12 3 6 5" xfId="31374"/>
    <cellStyle name="Ausgabe 2 12 3 6 6" xfId="38044"/>
    <cellStyle name="Ausgabe 2 12 3 6 7" xfId="44860"/>
    <cellStyle name="Ausgabe 2 12 3 6 8" xfId="51383"/>
    <cellStyle name="Ausgabe 2 12 3 7" xfId="5052"/>
    <cellStyle name="Ausgabe 2 12 3 7 2" xfId="12162"/>
    <cellStyle name="Ausgabe 2 12 3 7 3" xfId="18455"/>
    <cellStyle name="Ausgabe 2 12 3 7 4" xfId="25394"/>
    <cellStyle name="Ausgabe 2 12 3 7 5" xfId="32059"/>
    <cellStyle name="Ausgabe 2 12 3 7 6" xfId="38729"/>
    <cellStyle name="Ausgabe 2 12 3 7 7" xfId="45545"/>
    <cellStyle name="Ausgabe 2 12 3 7 8" xfId="52068"/>
    <cellStyle name="Ausgabe 2 12 3 8" xfId="4907"/>
    <cellStyle name="Ausgabe 2 12 3 8 2" xfId="12017"/>
    <cellStyle name="Ausgabe 2 12 3 8 3" xfId="18310"/>
    <cellStyle name="Ausgabe 2 12 3 8 4" xfId="25249"/>
    <cellStyle name="Ausgabe 2 12 3 8 5" xfId="31914"/>
    <cellStyle name="Ausgabe 2 12 3 8 6" xfId="38584"/>
    <cellStyle name="Ausgabe 2 12 3 8 7" xfId="45400"/>
    <cellStyle name="Ausgabe 2 12 3 8 8" xfId="51923"/>
    <cellStyle name="Ausgabe 2 12 3 9" xfId="6747"/>
    <cellStyle name="Ausgabe 2 12 3 9 2" xfId="13857"/>
    <cellStyle name="Ausgabe 2 12 3 9 3" xfId="20150"/>
    <cellStyle name="Ausgabe 2 12 3 9 4" xfId="27089"/>
    <cellStyle name="Ausgabe 2 12 3 9 5" xfId="33754"/>
    <cellStyle name="Ausgabe 2 12 3 9 6" xfId="40424"/>
    <cellStyle name="Ausgabe 2 12 3 9 7" xfId="47240"/>
    <cellStyle name="Ausgabe 2 12 3 9 8" xfId="53763"/>
    <cellStyle name="Ausgabe 2 12 4" xfId="2122"/>
    <cellStyle name="Ausgabe 2 12 4 2" xfId="9232"/>
    <cellStyle name="Ausgabe 2 12 4 3" xfId="15525"/>
    <cellStyle name="Ausgabe 2 12 4 4" xfId="22464"/>
    <cellStyle name="Ausgabe 2 12 4 5" xfId="29129"/>
    <cellStyle name="Ausgabe 2 12 4 6" xfId="35799"/>
    <cellStyle name="Ausgabe 2 12 4 7" xfId="42615"/>
    <cellStyle name="Ausgabe 2 12 4 8" xfId="49138"/>
    <cellStyle name="Ausgabe 2 12 5" xfId="2810"/>
    <cellStyle name="Ausgabe 2 12 5 2" xfId="9920"/>
    <cellStyle name="Ausgabe 2 12 5 3" xfId="16213"/>
    <cellStyle name="Ausgabe 2 12 5 4" xfId="23152"/>
    <cellStyle name="Ausgabe 2 12 5 5" xfId="29817"/>
    <cellStyle name="Ausgabe 2 12 5 6" xfId="36487"/>
    <cellStyle name="Ausgabe 2 12 5 7" xfId="43303"/>
    <cellStyle name="Ausgabe 2 12 5 8" xfId="49826"/>
    <cellStyle name="Ausgabe 2 12 6" xfId="3498"/>
    <cellStyle name="Ausgabe 2 12 6 2" xfId="10608"/>
    <cellStyle name="Ausgabe 2 12 6 3" xfId="16901"/>
    <cellStyle name="Ausgabe 2 12 6 4" xfId="23840"/>
    <cellStyle name="Ausgabe 2 12 6 5" xfId="30505"/>
    <cellStyle name="Ausgabe 2 12 6 6" xfId="37175"/>
    <cellStyle name="Ausgabe 2 12 6 7" xfId="43991"/>
    <cellStyle name="Ausgabe 2 12 6 8" xfId="50514"/>
    <cellStyle name="Ausgabe 2 12 7" xfId="4185"/>
    <cellStyle name="Ausgabe 2 12 7 2" xfId="11295"/>
    <cellStyle name="Ausgabe 2 12 7 3" xfId="17588"/>
    <cellStyle name="Ausgabe 2 12 7 4" xfId="24527"/>
    <cellStyle name="Ausgabe 2 12 7 5" xfId="31192"/>
    <cellStyle name="Ausgabe 2 12 7 6" xfId="37862"/>
    <cellStyle name="Ausgabe 2 12 7 7" xfId="44678"/>
    <cellStyle name="Ausgabe 2 12 7 8" xfId="51201"/>
    <cellStyle name="Ausgabe 2 12 8" xfId="4874"/>
    <cellStyle name="Ausgabe 2 12 8 2" xfId="11984"/>
    <cellStyle name="Ausgabe 2 12 8 3" xfId="18277"/>
    <cellStyle name="Ausgabe 2 12 8 4" xfId="25216"/>
    <cellStyle name="Ausgabe 2 12 8 5" xfId="31881"/>
    <cellStyle name="Ausgabe 2 12 8 6" xfId="38551"/>
    <cellStyle name="Ausgabe 2 12 8 7" xfId="45367"/>
    <cellStyle name="Ausgabe 2 12 8 8" xfId="51890"/>
    <cellStyle name="Ausgabe 2 12 9" xfId="5557"/>
    <cellStyle name="Ausgabe 2 12 9 2" xfId="12667"/>
    <cellStyle name="Ausgabe 2 12 9 3" xfId="18960"/>
    <cellStyle name="Ausgabe 2 12 9 4" xfId="25899"/>
    <cellStyle name="Ausgabe 2 12 9 5" xfId="32564"/>
    <cellStyle name="Ausgabe 2 12 9 6" xfId="39234"/>
    <cellStyle name="Ausgabe 2 12 9 7" xfId="46050"/>
    <cellStyle name="Ausgabe 2 12 9 8" xfId="52573"/>
    <cellStyle name="Ausgabe 2 13" xfId="422"/>
    <cellStyle name="Ausgabe 2 13 10" xfId="5627"/>
    <cellStyle name="Ausgabe 2 13 10 2" xfId="12737"/>
    <cellStyle name="Ausgabe 2 13 10 3" xfId="19030"/>
    <cellStyle name="Ausgabe 2 13 10 4" xfId="25969"/>
    <cellStyle name="Ausgabe 2 13 10 5" xfId="32634"/>
    <cellStyle name="Ausgabe 2 13 10 6" xfId="39304"/>
    <cellStyle name="Ausgabe 2 13 10 7" xfId="46120"/>
    <cellStyle name="Ausgabe 2 13 10 8" xfId="52643"/>
    <cellStyle name="Ausgabe 2 13 11" xfId="5737"/>
    <cellStyle name="Ausgabe 2 13 11 2" xfId="12847"/>
    <cellStyle name="Ausgabe 2 13 11 3" xfId="19140"/>
    <cellStyle name="Ausgabe 2 13 11 4" xfId="26079"/>
    <cellStyle name="Ausgabe 2 13 11 5" xfId="32744"/>
    <cellStyle name="Ausgabe 2 13 11 6" xfId="39414"/>
    <cellStyle name="Ausgabe 2 13 11 7" xfId="46230"/>
    <cellStyle name="Ausgabe 2 13 11 8" xfId="52753"/>
    <cellStyle name="Ausgabe 2 13 12" xfId="5599"/>
    <cellStyle name="Ausgabe 2 13 12 2" xfId="12709"/>
    <cellStyle name="Ausgabe 2 13 12 3" xfId="19002"/>
    <cellStyle name="Ausgabe 2 13 12 4" xfId="25941"/>
    <cellStyle name="Ausgabe 2 13 12 5" xfId="32606"/>
    <cellStyle name="Ausgabe 2 13 12 6" xfId="39276"/>
    <cellStyle name="Ausgabe 2 13 12 7" xfId="46092"/>
    <cellStyle name="Ausgabe 2 13 12 8" xfId="52615"/>
    <cellStyle name="Ausgabe 2 13 13" xfId="1220"/>
    <cellStyle name="Ausgabe 2 13 13 2" xfId="8330"/>
    <cellStyle name="Ausgabe 2 13 13 3" xfId="14623"/>
    <cellStyle name="Ausgabe 2 13 13 4" xfId="21562"/>
    <cellStyle name="Ausgabe 2 13 13 5" xfId="28227"/>
    <cellStyle name="Ausgabe 2 13 13 6" xfId="34897"/>
    <cellStyle name="Ausgabe 2 13 13 7" xfId="41716"/>
    <cellStyle name="Ausgabe 2 13 13 8" xfId="48239"/>
    <cellStyle name="Ausgabe 2 13 14" xfId="7606"/>
    <cellStyle name="Ausgabe 2 13 15" xfId="477"/>
    <cellStyle name="Ausgabe 2 13 16" xfId="280"/>
    <cellStyle name="Ausgabe 2 13 17" xfId="41493"/>
    <cellStyle name="Ausgabe 2 13 2" xfId="667"/>
    <cellStyle name="Ausgabe 2 13 2 10" xfId="7307"/>
    <cellStyle name="Ausgabe 2 13 2 10 2" xfId="14417"/>
    <cellStyle name="Ausgabe 2 13 2 10 3" xfId="20710"/>
    <cellStyle name="Ausgabe 2 13 2 10 4" xfId="27649"/>
    <cellStyle name="Ausgabe 2 13 2 10 5" xfId="34314"/>
    <cellStyle name="Ausgabe 2 13 2 10 6" xfId="40984"/>
    <cellStyle name="Ausgabe 2 13 2 10 7" xfId="47800"/>
    <cellStyle name="Ausgabe 2 13 2 10 8" xfId="54323"/>
    <cellStyle name="Ausgabe 2 13 2 11" xfId="1420"/>
    <cellStyle name="Ausgabe 2 13 2 11 2" xfId="8530"/>
    <cellStyle name="Ausgabe 2 13 2 11 3" xfId="14823"/>
    <cellStyle name="Ausgabe 2 13 2 11 4" xfId="21762"/>
    <cellStyle name="Ausgabe 2 13 2 11 5" xfId="28427"/>
    <cellStyle name="Ausgabe 2 13 2 11 6" xfId="35097"/>
    <cellStyle name="Ausgabe 2 13 2 11 7" xfId="41913"/>
    <cellStyle name="Ausgabe 2 13 2 11 8" xfId="48436"/>
    <cellStyle name="Ausgabe 2 13 2 12" xfId="8045"/>
    <cellStyle name="Ausgabe 2 13 2 13" xfId="21046"/>
    <cellStyle name="Ausgabe 2 13 2 14" xfId="21225"/>
    <cellStyle name="Ausgabe 2 13 2 15" xfId="21311"/>
    <cellStyle name="Ausgabe 2 13 2 16" xfId="41296"/>
    <cellStyle name="Ausgabe 2 13 2 17" xfId="41666"/>
    <cellStyle name="Ausgabe 2 13 2 2" xfId="980"/>
    <cellStyle name="Ausgabe 2 13 2 2 10" xfId="7364"/>
    <cellStyle name="Ausgabe 2 13 2 2 10 2" xfId="14474"/>
    <cellStyle name="Ausgabe 2 13 2 2 10 3" xfId="20767"/>
    <cellStyle name="Ausgabe 2 13 2 2 10 4" xfId="27706"/>
    <cellStyle name="Ausgabe 2 13 2 2 10 5" xfId="34371"/>
    <cellStyle name="Ausgabe 2 13 2 2 10 6" xfId="41041"/>
    <cellStyle name="Ausgabe 2 13 2 2 10 7" xfId="47857"/>
    <cellStyle name="Ausgabe 2 13 2 2 10 8" xfId="54380"/>
    <cellStyle name="Ausgabe 2 13 2 2 11" xfId="1655"/>
    <cellStyle name="Ausgabe 2 13 2 2 11 2" xfId="8765"/>
    <cellStyle name="Ausgabe 2 13 2 2 11 3" xfId="15058"/>
    <cellStyle name="Ausgabe 2 13 2 2 11 4" xfId="21997"/>
    <cellStyle name="Ausgabe 2 13 2 2 11 5" xfId="28662"/>
    <cellStyle name="Ausgabe 2 13 2 2 11 6" xfId="35332"/>
    <cellStyle name="Ausgabe 2 13 2 2 11 7" xfId="42148"/>
    <cellStyle name="Ausgabe 2 13 2 2 11 8" xfId="48671"/>
    <cellStyle name="Ausgabe 2 13 2 2 12" xfId="8111"/>
    <cellStyle name="Ausgabe 2 13 2 2 13" xfId="21344"/>
    <cellStyle name="Ausgabe 2 13 2 2 14" xfId="27987"/>
    <cellStyle name="Ausgabe 2 13 2 2 15" xfId="34659"/>
    <cellStyle name="Ausgabe 2 13 2 2 16" xfId="48001"/>
    <cellStyle name="Ausgabe 2 13 2 2 2" xfId="2526"/>
    <cellStyle name="Ausgabe 2 13 2 2 2 2" xfId="9636"/>
    <cellStyle name="Ausgabe 2 13 2 2 2 3" xfId="15929"/>
    <cellStyle name="Ausgabe 2 13 2 2 2 4" xfId="22868"/>
    <cellStyle name="Ausgabe 2 13 2 2 2 5" xfId="29533"/>
    <cellStyle name="Ausgabe 2 13 2 2 2 6" xfId="36203"/>
    <cellStyle name="Ausgabe 2 13 2 2 2 7" xfId="43019"/>
    <cellStyle name="Ausgabe 2 13 2 2 2 8" xfId="49542"/>
    <cellStyle name="Ausgabe 2 13 2 2 3" xfId="3216"/>
    <cellStyle name="Ausgabe 2 13 2 2 3 2" xfId="10326"/>
    <cellStyle name="Ausgabe 2 13 2 2 3 3" xfId="16619"/>
    <cellStyle name="Ausgabe 2 13 2 2 3 4" xfId="23558"/>
    <cellStyle name="Ausgabe 2 13 2 2 3 5" xfId="30223"/>
    <cellStyle name="Ausgabe 2 13 2 2 3 6" xfId="36893"/>
    <cellStyle name="Ausgabe 2 13 2 2 3 7" xfId="43709"/>
    <cellStyle name="Ausgabe 2 13 2 2 3 8" xfId="50232"/>
    <cellStyle name="Ausgabe 2 13 2 2 4" xfId="3903"/>
    <cellStyle name="Ausgabe 2 13 2 2 4 2" xfId="11013"/>
    <cellStyle name="Ausgabe 2 13 2 2 4 3" xfId="17306"/>
    <cellStyle name="Ausgabe 2 13 2 2 4 4" xfId="24245"/>
    <cellStyle name="Ausgabe 2 13 2 2 4 5" xfId="30910"/>
    <cellStyle name="Ausgabe 2 13 2 2 4 6" xfId="37580"/>
    <cellStyle name="Ausgabe 2 13 2 2 4 7" xfId="44396"/>
    <cellStyle name="Ausgabe 2 13 2 2 4 8" xfId="50919"/>
    <cellStyle name="Ausgabe 2 13 2 2 5" xfId="4590"/>
    <cellStyle name="Ausgabe 2 13 2 2 5 2" xfId="11700"/>
    <cellStyle name="Ausgabe 2 13 2 2 5 3" xfId="17993"/>
    <cellStyle name="Ausgabe 2 13 2 2 5 4" xfId="24932"/>
    <cellStyle name="Ausgabe 2 13 2 2 5 5" xfId="31597"/>
    <cellStyle name="Ausgabe 2 13 2 2 5 6" xfId="38267"/>
    <cellStyle name="Ausgabe 2 13 2 2 5 7" xfId="45083"/>
    <cellStyle name="Ausgabe 2 13 2 2 5 8" xfId="51606"/>
    <cellStyle name="Ausgabe 2 13 2 2 6" xfId="5275"/>
    <cellStyle name="Ausgabe 2 13 2 2 6 2" xfId="12385"/>
    <cellStyle name="Ausgabe 2 13 2 2 6 3" xfId="18678"/>
    <cellStyle name="Ausgabe 2 13 2 2 6 4" xfId="25617"/>
    <cellStyle name="Ausgabe 2 13 2 2 6 5" xfId="32282"/>
    <cellStyle name="Ausgabe 2 13 2 2 6 6" xfId="38952"/>
    <cellStyle name="Ausgabe 2 13 2 2 6 7" xfId="45768"/>
    <cellStyle name="Ausgabe 2 13 2 2 6 8" xfId="52291"/>
    <cellStyle name="Ausgabe 2 13 2 2 7" xfId="5858"/>
    <cellStyle name="Ausgabe 2 13 2 2 7 2" xfId="12968"/>
    <cellStyle name="Ausgabe 2 13 2 2 7 3" xfId="19261"/>
    <cellStyle name="Ausgabe 2 13 2 2 7 4" xfId="26200"/>
    <cellStyle name="Ausgabe 2 13 2 2 7 5" xfId="32865"/>
    <cellStyle name="Ausgabe 2 13 2 2 7 6" xfId="39535"/>
    <cellStyle name="Ausgabe 2 13 2 2 7 7" xfId="46351"/>
    <cellStyle name="Ausgabe 2 13 2 2 7 8" xfId="52874"/>
    <cellStyle name="Ausgabe 2 13 2 2 8" xfId="6316"/>
    <cellStyle name="Ausgabe 2 13 2 2 8 2" xfId="13426"/>
    <cellStyle name="Ausgabe 2 13 2 2 8 3" xfId="19719"/>
    <cellStyle name="Ausgabe 2 13 2 2 8 4" xfId="26658"/>
    <cellStyle name="Ausgabe 2 13 2 2 8 5" xfId="33323"/>
    <cellStyle name="Ausgabe 2 13 2 2 8 6" xfId="39993"/>
    <cellStyle name="Ausgabe 2 13 2 2 8 7" xfId="46809"/>
    <cellStyle name="Ausgabe 2 13 2 2 8 8" xfId="53332"/>
    <cellStyle name="Ausgabe 2 13 2 2 9" xfId="6970"/>
    <cellStyle name="Ausgabe 2 13 2 2 9 2" xfId="14080"/>
    <cellStyle name="Ausgabe 2 13 2 2 9 3" xfId="20373"/>
    <cellStyle name="Ausgabe 2 13 2 2 9 4" xfId="27312"/>
    <cellStyle name="Ausgabe 2 13 2 2 9 5" xfId="33977"/>
    <cellStyle name="Ausgabe 2 13 2 2 9 6" xfId="40647"/>
    <cellStyle name="Ausgabe 2 13 2 2 9 7" xfId="47463"/>
    <cellStyle name="Ausgabe 2 13 2 2 9 8" xfId="53986"/>
    <cellStyle name="Ausgabe 2 13 2 3" xfId="2291"/>
    <cellStyle name="Ausgabe 2 13 2 3 2" xfId="9401"/>
    <cellStyle name="Ausgabe 2 13 2 3 3" xfId="15694"/>
    <cellStyle name="Ausgabe 2 13 2 3 4" xfId="22633"/>
    <cellStyle name="Ausgabe 2 13 2 3 5" xfId="29298"/>
    <cellStyle name="Ausgabe 2 13 2 3 6" xfId="35968"/>
    <cellStyle name="Ausgabe 2 13 2 3 7" xfId="42784"/>
    <cellStyle name="Ausgabe 2 13 2 3 8" xfId="49307"/>
    <cellStyle name="Ausgabe 2 13 2 4" xfId="2981"/>
    <cellStyle name="Ausgabe 2 13 2 4 2" xfId="10091"/>
    <cellStyle name="Ausgabe 2 13 2 4 3" xfId="16384"/>
    <cellStyle name="Ausgabe 2 13 2 4 4" xfId="23323"/>
    <cellStyle name="Ausgabe 2 13 2 4 5" xfId="29988"/>
    <cellStyle name="Ausgabe 2 13 2 4 6" xfId="36658"/>
    <cellStyle name="Ausgabe 2 13 2 4 7" xfId="43474"/>
    <cellStyle name="Ausgabe 2 13 2 4 8" xfId="49997"/>
    <cellStyle name="Ausgabe 2 13 2 5" xfId="3668"/>
    <cellStyle name="Ausgabe 2 13 2 5 2" xfId="10778"/>
    <cellStyle name="Ausgabe 2 13 2 5 3" xfId="17071"/>
    <cellStyle name="Ausgabe 2 13 2 5 4" xfId="24010"/>
    <cellStyle name="Ausgabe 2 13 2 5 5" xfId="30675"/>
    <cellStyle name="Ausgabe 2 13 2 5 6" xfId="37345"/>
    <cellStyle name="Ausgabe 2 13 2 5 7" xfId="44161"/>
    <cellStyle name="Ausgabe 2 13 2 5 8" xfId="50684"/>
    <cellStyle name="Ausgabe 2 13 2 6" xfId="4355"/>
    <cellStyle name="Ausgabe 2 13 2 6 2" xfId="11465"/>
    <cellStyle name="Ausgabe 2 13 2 6 3" xfId="17758"/>
    <cellStyle name="Ausgabe 2 13 2 6 4" xfId="24697"/>
    <cellStyle name="Ausgabe 2 13 2 6 5" xfId="31362"/>
    <cellStyle name="Ausgabe 2 13 2 6 6" xfId="38032"/>
    <cellStyle name="Ausgabe 2 13 2 6 7" xfId="44848"/>
    <cellStyle name="Ausgabe 2 13 2 6 8" xfId="51371"/>
    <cellStyle name="Ausgabe 2 13 2 7" xfId="5040"/>
    <cellStyle name="Ausgabe 2 13 2 7 2" xfId="12150"/>
    <cellStyle name="Ausgabe 2 13 2 7 3" xfId="18443"/>
    <cellStyle name="Ausgabe 2 13 2 7 4" xfId="25382"/>
    <cellStyle name="Ausgabe 2 13 2 7 5" xfId="32047"/>
    <cellStyle name="Ausgabe 2 13 2 7 6" xfId="38717"/>
    <cellStyle name="Ausgabe 2 13 2 7 7" xfId="45533"/>
    <cellStyle name="Ausgabe 2 13 2 7 8" xfId="52056"/>
    <cellStyle name="Ausgabe 2 13 2 8" xfId="5566"/>
    <cellStyle name="Ausgabe 2 13 2 8 2" xfId="12676"/>
    <cellStyle name="Ausgabe 2 13 2 8 3" xfId="18969"/>
    <cellStyle name="Ausgabe 2 13 2 8 4" xfId="25908"/>
    <cellStyle name="Ausgabe 2 13 2 8 5" xfId="32573"/>
    <cellStyle name="Ausgabe 2 13 2 8 6" xfId="39243"/>
    <cellStyle name="Ausgabe 2 13 2 8 7" xfId="46059"/>
    <cellStyle name="Ausgabe 2 13 2 8 8" xfId="52582"/>
    <cellStyle name="Ausgabe 2 13 2 9" xfId="6735"/>
    <cellStyle name="Ausgabe 2 13 2 9 2" xfId="13845"/>
    <cellStyle name="Ausgabe 2 13 2 9 3" xfId="20138"/>
    <cellStyle name="Ausgabe 2 13 2 9 4" xfId="27077"/>
    <cellStyle name="Ausgabe 2 13 2 9 5" xfId="33742"/>
    <cellStyle name="Ausgabe 2 13 2 9 6" xfId="40412"/>
    <cellStyle name="Ausgabe 2 13 2 9 7" xfId="47228"/>
    <cellStyle name="Ausgabe 2 13 2 9 8" xfId="53751"/>
    <cellStyle name="Ausgabe 2 13 3" xfId="694"/>
    <cellStyle name="Ausgabe 2 13 3 10" xfId="7461"/>
    <cellStyle name="Ausgabe 2 13 3 10 2" xfId="14571"/>
    <cellStyle name="Ausgabe 2 13 3 10 3" xfId="20864"/>
    <cellStyle name="Ausgabe 2 13 3 10 4" xfId="27803"/>
    <cellStyle name="Ausgabe 2 13 3 10 5" xfId="34468"/>
    <cellStyle name="Ausgabe 2 13 3 10 6" xfId="41138"/>
    <cellStyle name="Ausgabe 2 13 3 10 7" xfId="47954"/>
    <cellStyle name="Ausgabe 2 13 3 10 8" xfId="54477"/>
    <cellStyle name="Ausgabe 2 13 3 11" xfId="1433"/>
    <cellStyle name="Ausgabe 2 13 3 11 2" xfId="8543"/>
    <cellStyle name="Ausgabe 2 13 3 11 3" xfId="14836"/>
    <cellStyle name="Ausgabe 2 13 3 11 4" xfId="21775"/>
    <cellStyle name="Ausgabe 2 13 3 11 5" xfId="28440"/>
    <cellStyle name="Ausgabe 2 13 3 11 6" xfId="35110"/>
    <cellStyle name="Ausgabe 2 13 3 11 7" xfId="41926"/>
    <cellStyle name="Ausgabe 2 13 3 11 8" xfId="48449"/>
    <cellStyle name="Ausgabe 2 13 3 12" xfId="8221"/>
    <cellStyle name="Ausgabe 2 13 3 13" xfId="21073"/>
    <cellStyle name="Ausgabe 2 13 3 14" xfId="7919"/>
    <cellStyle name="Ausgabe 2 13 3 15" xfId="8029"/>
    <cellStyle name="Ausgabe 2 13 3 16" xfId="41320"/>
    <cellStyle name="Ausgabe 2 13 3 17" xfId="41586"/>
    <cellStyle name="Ausgabe 2 13 3 2" xfId="991"/>
    <cellStyle name="Ausgabe 2 13 3 2 10" xfId="7220"/>
    <cellStyle name="Ausgabe 2 13 3 2 10 2" xfId="14330"/>
    <cellStyle name="Ausgabe 2 13 3 2 10 3" xfId="20623"/>
    <cellStyle name="Ausgabe 2 13 3 2 10 4" xfId="27562"/>
    <cellStyle name="Ausgabe 2 13 3 2 10 5" xfId="34227"/>
    <cellStyle name="Ausgabe 2 13 3 2 10 6" xfId="40897"/>
    <cellStyle name="Ausgabe 2 13 3 2 10 7" xfId="47713"/>
    <cellStyle name="Ausgabe 2 13 3 2 10 8" xfId="54236"/>
    <cellStyle name="Ausgabe 2 13 3 2 11" xfId="1664"/>
    <cellStyle name="Ausgabe 2 13 3 2 11 2" xfId="8774"/>
    <cellStyle name="Ausgabe 2 13 3 2 11 3" xfId="15067"/>
    <cellStyle name="Ausgabe 2 13 3 2 11 4" xfId="22006"/>
    <cellStyle name="Ausgabe 2 13 3 2 11 5" xfId="28671"/>
    <cellStyle name="Ausgabe 2 13 3 2 11 6" xfId="35341"/>
    <cellStyle name="Ausgabe 2 13 3 2 11 7" xfId="42157"/>
    <cellStyle name="Ausgabe 2 13 3 2 11 8" xfId="48680"/>
    <cellStyle name="Ausgabe 2 13 3 2 12" xfId="7818"/>
    <cellStyle name="Ausgabe 2 13 3 2 13" xfId="21355"/>
    <cellStyle name="Ausgabe 2 13 3 2 14" xfId="27998"/>
    <cellStyle name="Ausgabe 2 13 3 2 15" xfId="34668"/>
    <cellStyle name="Ausgabe 2 13 3 2 16" xfId="48010"/>
    <cellStyle name="Ausgabe 2 13 3 2 2" xfId="2535"/>
    <cellStyle name="Ausgabe 2 13 3 2 2 2" xfId="9645"/>
    <cellStyle name="Ausgabe 2 13 3 2 2 3" xfId="15938"/>
    <cellStyle name="Ausgabe 2 13 3 2 2 4" xfId="22877"/>
    <cellStyle name="Ausgabe 2 13 3 2 2 5" xfId="29542"/>
    <cellStyle name="Ausgabe 2 13 3 2 2 6" xfId="36212"/>
    <cellStyle name="Ausgabe 2 13 3 2 2 7" xfId="43028"/>
    <cellStyle name="Ausgabe 2 13 3 2 2 8" xfId="49551"/>
    <cellStyle name="Ausgabe 2 13 3 2 3" xfId="3225"/>
    <cellStyle name="Ausgabe 2 13 3 2 3 2" xfId="10335"/>
    <cellStyle name="Ausgabe 2 13 3 2 3 3" xfId="16628"/>
    <cellStyle name="Ausgabe 2 13 3 2 3 4" xfId="23567"/>
    <cellStyle name="Ausgabe 2 13 3 2 3 5" xfId="30232"/>
    <cellStyle name="Ausgabe 2 13 3 2 3 6" xfId="36902"/>
    <cellStyle name="Ausgabe 2 13 3 2 3 7" xfId="43718"/>
    <cellStyle name="Ausgabe 2 13 3 2 3 8" xfId="50241"/>
    <cellStyle name="Ausgabe 2 13 3 2 4" xfId="3912"/>
    <cellStyle name="Ausgabe 2 13 3 2 4 2" xfId="11022"/>
    <cellStyle name="Ausgabe 2 13 3 2 4 3" xfId="17315"/>
    <cellStyle name="Ausgabe 2 13 3 2 4 4" xfId="24254"/>
    <cellStyle name="Ausgabe 2 13 3 2 4 5" xfId="30919"/>
    <cellStyle name="Ausgabe 2 13 3 2 4 6" xfId="37589"/>
    <cellStyle name="Ausgabe 2 13 3 2 4 7" xfId="44405"/>
    <cellStyle name="Ausgabe 2 13 3 2 4 8" xfId="50928"/>
    <cellStyle name="Ausgabe 2 13 3 2 5" xfId="4599"/>
    <cellStyle name="Ausgabe 2 13 3 2 5 2" xfId="11709"/>
    <cellStyle name="Ausgabe 2 13 3 2 5 3" xfId="18002"/>
    <cellStyle name="Ausgabe 2 13 3 2 5 4" xfId="24941"/>
    <cellStyle name="Ausgabe 2 13 3 2 5 5" xfId="31606"/>
    <cellStyle name="Ausgabe 2 13 3 2 5 6" xfId="38276"/>
    <cellStyle name="Ausgabe 2 13 3 2 5 7" xfId="45092"/>
    <cellStyle name="Ausgabe 2 13 3 2 5 8" xfId="51615"/>
    <cellStyle name="Ausgabe 2 13 3 2 6" xfId="5284"/>
    <cellStyle name="Ausgabe 2 13 3 2 6 2" xfId="12394"/>
    <cellStyle name="Ausgabe 2 13 3 2 6 3" xfId="18687"/>
    <cellStyle name="Ausgabe 2 13 3 2 6 4" xfId="25626"/>
    <cellStyle name="Ausgabe 2 13 3 2 6 5" xfId="32291"/>
    <cellStyle name="Ausgabe 2 13 3 2 6 6" xfId="38961"/>
    <cellStyle name="Ausgabe 2 13 3 2 6 7" xfId="45777"/>
    <cellStyle name="Ausgabe 2 13 3 2 6 8" xfId="52300"/>
    <cellStyle name="Ausgabe 2 13 3 2 7" xfId="5867"/>
    <cellStyle name="Ausgabe 2 13 3 2 7 2" xfId="12977"/>
    <cellStyle name="Ausgabe 2 13 3 2 7 3" xfId="19270"/>
    <cellStyle name="Ausgabe 2 13 3 2 7 4" xfId="26209"/>
    <cellStyle name="Ausgabe 2 13 3 2 7 5" xfId="32874"/>
    <cellStyle name="Ausgabe 2 13 3 2 7 6" xfId="39544"/>
    <cellStyle name="Ausgabe 2 13 3 2 7 7" xfId="46360"/>
    <cellStyle name="Ausgabe 2 13 3 2 7 8" xfId="52883"/>
    <cellStyle name="Ausgabe 2 13 3 2 8" xfId="6325"/>
    <cellStyle name="Ausgabe 2 13 3 2 8 2" xfId="13435"/>
    <cellStyle name="Ausgabe 2 13 3 2 8 3" xfId="19728"/>
    <cellStyle name="Ausgabe 2 13 3 2 8 4" xfId="26667"/>
    <cellStyle name="Ausgabe 2 13 3 2 8 5" xfId="33332"/>
    <cellStyle name="Ausgabe 2 13 3 2 8 6" xfId="40002"/>
    <cellStyle name="Ausgabe 2 13 3 2 8 7" xfId="46818"/>
    <cellStyle name="Ausgabe 2 13 3 2 8 8" xfId="53341"/>
    <cellStyle name="Ausgabe 2 13 3 2 9" xfId="6979"/>
    <cellStyle name="Ausgabe 2 13 3 2 9 2" xfId="14089"/>
    <cellStyle name="Ausgabe 2 13 3 2 9 3" xfId="20382"/>
    <cellStyle name="Ausgabe 2 13 3 2 9 4" xfId="27321"/>
    <cellStyle name="Ausgabe 2 13 3 2 9 5" xfId="33986"/>
    <cellStyle name="Ausgabe 2 13 3 2 9 6" xfId="40656"/>
    <cellStyle name="Ausgabe 2 13 3 2 9 7" xfId="47472"/>
    <cellStyle name="Ausgabe 2 13 3 2 9 8" xfId="53995"/>
    <cellStyle name="Ausgabe 2 13 3 3" xfId="2304"/>
    <cellStyle name="Ausgabe 2 13 3 3 2" xfId="9414"/>
    <cellStyle name="Ausgabe 2 13 3 3 3" xfId="15707"/>
    <cellStyle name="Ausgabe 2 13 3 3 4" xfId="22646"/>
    <cellStyle name="Ausgabe 2 13 3 3 5" xfId="29311"/>
    <cellStyle name="Ausgabe 2 13 3 3 6" xfId="35981"/>
    <cellStyle name="Ausgabe 2 13 3 3 7" xfId="42797"/>
    <cellStyle name="Ausgabe 2 13 3 3 8" xfId="49320"/>
    <cellStyle name="Ausgabe 2 13 3 4" xfId="2994"/>
    <cellStyle name="Ausgabe 2 13 3 4 2" xfId="10104"/>
    <cellStyle name="Ausgabe 2 13 3 4 3" xfId="16397"/>
    <cellStyle name="Ausgabe 2 13 3 4 4" xfId="23336"/>
    <cellStyle name="Ausgabe 2 13 3 4 5" xfId="30001"/>
    <cellStyle name="Ausgabe 2 13 3 4 6" xfId="36671"/>
    <cellStyle name="Ausgabe 2 13 3 4 7" xfId="43487"/>
    <cellStyle name="Ausgabe 2 13 3 4 8" xfId="50010"/>
    <cellStyle name="Ausgabe 2 13 3 5" xfId="3681"/>
    <cellStyle name="Ausgabe 2 13 3 5 2" xfId="10791"/>
    <cellStyle name="Ausgabe 2 13 3 5 3" xfId="17084"/>
    <cellStyle name="Ausgabe 2 13 3 5 4" xfId="24023"/>
    <cellStyle name="Ausgabe 2 13 3 5 5" xfId="30688"/>
    <cellStyle name="Ausgabe 2 13 3 5 6" xfId="37358"/>
    <cellStyle name="Ausgabe 2 13 3 5 7" xfId="44174"/>
    <cellStyle name="Ausgabe 2 13 3 5 8" xfId="50697"/>
    <cellStyle name="Ausgabe 2 13 3 6" xfId="4368"/>
    <cellStyle name="Ausgabe 2 13 3 6 2" xfId="11478"/>
    <cellStyle name="Ausgabe 2 13 3 6 3" xfId="17771"/>
    <cellStyle name="Ausgabe 2 13 3 6 4" xfId="24710"/>
    <cellStyle name="Ausgabe 2 13 3 6 5" xfId="31375"/>
    <cellStyle name="Ausgabe 2 13 3 6 6" xfId="38045"/>
    <cellStyle name="Ausgabe 2 13 3 6 7" xfId="44861"/>
    <cellStyle name="Ausgabe 2 13 3 6 8" xfId="51384"/>
    <cellStyle name="Ausgabe 2 13 3 7" xfId="5053"/>
    <cellStyle name="Ausgabe 2 13 3 7 2" xfId="12163"/>
    <cellStyle name="Ausgabe 2 13 3 7 3" xfId="18456"/>
    <cellStyle name="Ausgabe 2 13 3 7 4" xfId="25395"/>
    <cellStyle name="Ausgabe 2 13 3 7 5" xfId="32060"/>
    <cellStyle name="Ausgabe 2 13 3 7 6" xfId="38730"/>
    <cellStyle name="Ausgabe 2 13 3 7 7" xfId="45546"/>
    <cellStyle name="Ausgabe 2 13 3 7 8" xfId="52069"/>
    <cellStyle name="Ausgabe 2 13 3 8" xfId="4920"/>
    <cellStyle name="Ausgabe 2 13 3 8 2" xfId="12030"/>
    <cellStyle name="Ausgabe 2 13 3 8 3" xfId="18323"/>
    <cellStyle name="Ausgabe 2 13 3 8 4" xfId="25262"/>
    <cellStyle name="Ausgabe 2 13 3 8 5" xfId="31927"/>
    <cellStyle name="Ausgabe 2 13 3 8 6" xfId="38597"/>
    <cellStyle name="Ausgabe 2 13 3 8 7" xfId="45413"/>
    <cellStyle name="Ausgabe 2 13 3 8 8" xfId="51936"/>
    <cellStyle name="Ausgabe 2 13 3 9" xfId="6748"/>
    <cellStyle name="Ausgabe 2 13 3 9 2" xfId="13858"/>
    <cellStyle name="Ausgabe 2 13 3 9 3" xfId="20151"/>
    <cellStyle name="Ausgabe 2 13 3 9 4" xfId="27090"/>
    <cellStyle name="Ausgabe 2 13 3 9 5" xfId="33755"/>
    <cellStyle name="Ausgabe 2 13 3 9 6" xfId="40425"/>
    <cellStyle name="Ausgabe 2 13 3 9 7" xfId="47241"/>
    <cellStyle name="Ausgabe 2 13 3 9 8" xfId="53764"/>
    <cellStyle name="Ausgabe 2 13 4" xfId="2048"/>
    <cellStyle name="Ausgabe 2 13 4 2" xfId="9158"/>
    <cellStyle name="Ausgabe 2 13 4 3" xfId="15451"/>
    <cellStyle name="Ausgabe 2 13 4 4" xfId="22390"/>
    <cellStyle name="Ausgabe 2 13 4 5" xfId="29055"/>
    <cellStyle name="Ausgabe 2 13 4 6" xfId="35725"/>
    <cellStyle name="Ausgabe 2 13 4 7" xfId="42541"/>
    <cellStyle name="Ausgabe 2 13 4 8" xfId="49064"/>
    <cellStyle name="Ausgabe 2 13 5" xfId="1984"/>
    <cellStyle name="Ausgabe 2 13 5 2" xfId="9094"/>
    <cellStyle name="Ausgabe 2 13 5 3" xfId="15387"/>
    <cellStyle name="Ausgabe 2 13 5 4" xfId="22326"/>
    <cellStyle name="Ausgabe 2 13 5 5" xfId="28991"/>
    <cellStyle name="Ausgabe 2 13 5 6" xfId="35661"/>
    <cellStyle name="Ausgabe 2 13 5 7" xfId="42477"/>
    <cellStyle name="Ausgabe 2 13 5 8" xfId="49000"/>
    <cellStyle name="Ausgabe 2 13 6" xfId="1917"/>
    <cellStyle name="Ausgabe 2 13 6 2" xfId="9027"/>
    <cellStyle name="Ausgabe 2 13 6 3" xfId="15320"/>
    <cellStyle name="Ausgabe 2 13 6 4" xfId="22259"/>
    <cellStyle name="Ausgabe 2 13 6 5" xfId="28924"/>
    <cellStyle name="Ausgabe 2 13 6 6" xfId="35594"/>
    <cellStyle name="Ausgabe 2 13 6 7" xfId="42410"/>
    <cellStyle name="Ausgabe 2 13 6 8" xfId="48933"/>
    <cellStyle name="Ausgabe 2 13 7" xfId="2163"/>
    <cellStyle name="Ausgabe 2 13 7 2" xfId="9273"/>
    <cellStyle name="Ausgabe 2 13 7 3" xfId="15566"/>
    <cellStyle name="Ausgabe 2 13 7 4" xfId="22505"/>
    <cellStyle name="Ausgabe 2 13 7 5" xfId="29170"/>
    <cellStyle name="Ausgabe 2 13 7 6" xfId="35840"/>
    <cellStyle name="Ausgabe 2 13 7 7" xfId="42656"/>
    <cellStyle name="Ausgabe 2 13 7 8" xfId="49179"/>
    <cellStyle name="Ausgabe 2 13 8" xfId="2827"/>
    <cellStyle name="Ausgabe 2 13 8 2" xfId="9937"/>
    <cellStyle name="Ausgabe 2 13 8 3" xfId="16230"/>
    <cellStyle name="Ausgabe 2 13 8 4" xfId="23169"/>
    <cellStyle name="Ausgabe 2 13 8 5" xfId="29834"/>
    <cellStyle name="Ausgabe 2 13 8 6" xfId="36504"/>
    <cellStyle name="Ausgabe 2 13 8 7" xfId="43320"/>
    <cellStyle name="Ausgabe 2 13 8 8" xfId="49843"/>
    <cellStyle name="Ausgabe 2 13 9" xfId="3538"/>
    <cellStyle name="Ausgabe 2 13 9 2" xfId="10648"/>
    <cellStyle name="Ausgabe 2 13 9 3" xfId="16941"/>
    <cellStyle name="Ausgabe 2 13 9 4" xfId="23880"/>
    <cellStyle name="Ausgabe 2 13 9 5" xfId="30545"/>
    <cellStyle name="Ausgabe 2 13 9 6" xfId="37215"/>
    <cellStyle name="Ausgabe 2 13 9 7" xfId="44031"/>
    <cellStyle name="Ausgabe 2 13 9 8" xfId="50554"/>
    <cellStyle name="Ausgabe 2 14" xfId="491"/>
    <cellStyle name="Ausgabe 2 14 10" xfId="5661"/>
    <cellStyle name="Ausgabe 2 14 10 2" xfId="12771"/>
    <cellStyle name="Ausgabe 2 14 10 3" xfId="19064"/>
    <cellStyle name="Ausgabe 2 14 10 4" xfId="26003"/>
    <cellStyle name="Ausgabe 2 14 10 5" xfId="32668"/>
    <cellStyle name="Ausgabe 2 14 10 6" xfId="39338"/>
    <cellStyle name="Ausgabe 2 14 10 7" xfId="46154"/>
    <cellStyle name="Ausgabe 2 14 10 8" xfId="52677"/>
    <cellStyle name="Ausgabe 2 14 11" xfId="6595"/>
    <cellStyle name="Ausgabe 2 14 11 2" xfId="13705"/>
    <cellStyle name="Ausgabe 2 14 11 3" xfId="19998"/>
    <cellStyle name="Ausgabe 2 14 11 4" xfId="26937"/>
    <cellStyle name="Ausgabe 2 14 11 5" xfId="33602"/>
    <cellStyle name="Ausgabe 2 14 11 6" xfId="40272"/>
    <cellStyle name="Ausgabe 2 14 11 7" xfId="47088"/>
    <cellStyle name="Ausgabe 2 14 11 8" xfId="53611"/>
    <cellStyle name="Ausgabe 2 14 12" xfId="7404"/>
    <cellStyle name="Ausgabe 2 14 12 2" xfId="14514"/>
    <cellStyle name="Ausgabe 2 14 12 3" xfId="20807"/>
    <cellStyle name="Ausgabe 2 14 12 4" xfId="27746"/>
    <cellStyle name="Ausgabe 2 14 12 5" xfId="34411"/>
    <cellStyle name="Ausgabe 2 14 12 6" xfId="41081"/>
    <cellStyle name="Ausgabe 2 14 12 7" xfId="47897"/>
    <cellStyle name="Ausgabe 2 14 12 8" xfId="54420"/>
    <cellStyle name="Ausgabe 2 14 13" xfId="1289"/>
    <cellStyle name="Ausgabe 2 14 13 2" xfId="8399"/>
    <cellStyle name="Ausgabe 2 14 13 3" xfId="14692"/>
    <cellStyle name="Ausgabe 2 14 13 4" xfId="21631"/>
    <cellStyle name="Ausgabe 2 14 13 5" xfId="28296"/>
    <cellStyle name="Ausgabe 2 14 13 6" xfId="34966"/>
    <cellStyle name="Ausgabe 2 14 13 7" xfId="41785"/>
    <cellStyle name="Ausgabe 2 14 13 8" xfId="48308"/>
    <cellStyle name="Ausgabe 2 14 14" xfId="7714"/>
    <cellStyle name="Ausgabe 2 14 15" xfId="7839"/>
    <cellStyle name="Ausgabe 2 14 16" xfId="21325"/>
    <cellStyle name="Ausgabe 2 14 17" xfId="41708"/>
    <cellStyle name="Ausgabe 2 14 2" xfId="666"/>
    <cellStyle name="Ausgabe 2 14 2 10" xfId="7462"/>
    <cellStyle name="Ausgabe 2 14 2 10 2" xfId="14572"/>
    <cellStyle name="Ausgabe 2 14 2 10 3" xfId="20865"/>
    <cellStyle name="Ausgabe 2 14 2 10 4" xfId="27804"/>
    <cellStyle name="Ausgabe 2 14 2 10 5" xfId="34469"/>
    <cellStyle name="Ausgabe 2 14 2 10 6" xfId="41139"/>
    <cellStyle name="Ausgabe 2 14 2 10 7" xfId="47955"/>
    <cellStyle name="Ausgabe 2 14 2 10 8" xfId="54478"/>
    <cellStyle name="Ausgabe 2 14 2 11" xfId="1419"/>
    <cellStyle name="Ausgabe 2 14 2 11 2" xfId="8529"/>
    <cellStyle name="Ausgabe 2 14 2 11 3" xfId="14822"/>
    <cellStyle name="Ausgabe 2 14 2 11 4" xfId="21761"/>
    <cellStyle name="Ausgabe 2 14 2 11 5" xfId="28426"/>
    <cellStyle name="Ausgabe 2 14 2 11 6" xfId="35096"/>
    <cellStyle name="Ausgabe 2 14 2 11 7" xfId="41912"/>
    <cellStyle name="Ausgabe 2 14 2 11 8" xfId="48435"/>
    <cellStyle name="Ausgabe 2 14 2 12" xfId="7872"/>
    <cellStyle name="Ausgabe 2 14 2 13" xfId="21045"/>
    <cellStyle name="Ausgabe 2 14 2 14" xfId="304"/>
    <cellStyle name="Ausgabe 2 14 2 15" xfId="27856"/>
    <cellStyle name="Ausgabe 2 14 2 16" xfId="41295"/>
    <cellStyle name="Ausgabe 2 14 2 17" xfId="41529"/>
    <cellStyle name="Ausgabe 2 14 2 2" xfId="979"/>
    <cellStyle name="Ausgabe 2 14 2 2 10" xfId="7221"/>
    <cellStyle name="Ausgabe 2 14 2 2 10 2" xfId="14331"/>
    <cellStyle name="Ausgabe 2 14 2 2 10 3" xfId="20624"/>
    <cellStyle name="Ausgabe 2 14 2 2 10 4" xfId="27563"/>
    <cellStyle name="Ausgabe 2 14 2 2 10 5" xfId="34228"/>
    <cellStyle name="Ausgabe 2 14 2 2 10 6" xfId="40898"/>
    <cellStyle name="Ausgabe 2 14 2 2 10 7" xfId="47714"/>
    <cellStyle name="Ausgabe 2 14 2 2 10 8" xfId="54237"/>
    <cellStyle name="Ausgabe 2 14 2 2 11" xfId="1654"/>
    <cellStyle name="Ausgabe 2 14 2 2 11 2" xfId="8764"/>
    <cellStyle name="Ausgabe 2 14 2 2 11 3" xfId="15057"/>
    <cellStyle name="Ausgabe 2 14 2 2 11 4" xfId="21996"/>
    <cellStyle name="Ausgabe 2 14 2 2 11 5" xfId="28661"/>
    <cellStyle name="Ausgabe 2 14 2 2 11 6" xfId="35331"/>
    <cellStyle name="Ausgabe 2 14 2 2 11 7" xfId="42147"/>
    <cellStyle name="Ausgabe 2 14 2 2 11 8" xfId="48670"/>
    <cellStyle name="Ausgabe 2 14 2 2 12" xfId="7678"/>
    <cellStyle name="Ausgabe 2 14 2 2 13" xfId="21343"/>
    <cellStyle name="Ausgabe 2 14 2 2 14" xfId="27986"/>
    <cellStyle name="Ausgabe 2 14 2 2 15" xfId="34658"/>
    <cellStyle name="Ausgabe 2 14 2 2 16" xfId="48000"/>
    <cellStyle name="Ausgabe 2 14 2 2 2" xfId="2525"/>
    <cellStyle name="Ausgabe 2 14 2 2 2 2" xfId="9635"/>
    <cellStyle name="Ausgabe 2 14 2 2 2 3" xfId="15928"/>
    <cellStyle name="Ausgabe 2 14 2 2 2 4" xfId="22867"/>
    <cellStyle name="Ausgabe 2 14 2 2 2 5" xfId="29532"/>
    <cellStyle name="Ausgabe 2 14 2 2 2 6" xfId="36202"/>
    <cellStyle name="Ausgabe 2 14 2 2 2 7" xfId="43018"/>
    <cellStyle name="Ausgabe 2 14 2 2 2 8" xfId="49541"/>
    <cellStyle name="Ausgabe 2 14 2 2 3" xfId="3215"/>
    <cellStyle name="Ausgabe 2 14 2 2 3 2" xfId="10325"/>
    <cellStyle name="Ausgabe 2 14 2 2 3 3" xfId="16618"/>
    <cellStyle name="Ausgabe 2 14 2 2 3 4" xfId="23557"/>
    <cellStyle name="Ausgabe 2 14 2 2 3 5" xfId="30222"/>
    <cellStyle name="Ausgabe 2 14 2 2 3 6" xfId="36892"/>
    <cellStyle name="Ausgabe 2 14 2 2 3 7" xfId="43708"/>
    <cellStyle name="Ausgabe 2 14 2 2 3 8" xfId="50231"/>
    <cellStyle name="Ausgabe 2 14 2 2 4" xfId="3902"/>
    <cellStyle name="Ausgabe 2 14 2 2 4 2" xfId="11012"/>
    <cellStyle name="Ausgabe 2 14 2 2 4 3" xfId="17305"/>
    <cellStyle name="Ausgabe 2 14 2 2 4 4" xfId="24244"/>
    <cellStyle name="Ausgabe 2 14 2 2 4 5" xfId="30909"/>
    <cellStyle name="Ausgabe 2 14 2 2 4 6" xfId="37579"/>
    <cellStyle name="Ausgabe 2 14 2 2 4 7" xfId="44395"/>
    <cellStyle name="Ausgabe 2 14 2 2 4 8" xfId="50918"/>
    <cellStyle name="Ausgabe 2 14 2 2 5" xfId="4589"/>
    <cellStyle name="Ausgabe 2 14 2 2 5 2" xfId="11699"/>
    <cellStyle name="Ausgabe 2 14 2 2 5 3" xfId="17992"/>
    <cellStyle name="Ausgabe 2 14 2 2 5 4" xfId="24931"/>
    <cellStyle name="Ausgabe 2 14 2 2 5 5" xfId="31596"/>
    <cellStyle name="Ausgabe 2 14 2 2 5 6" xfId="38266"/>
    <cellStyle name="Ausgabe 2 14 2 2 5 7" xfId="45082"/>
    <cellStyle name="Ausgabe 2 14 2 2 5 8" xfId="51605"/>
    <cellStyle name="Ausgabe 2 14 2 2 6" xfId="5274"/>
    <cellStyle name="Ausgabe 2 14 2 2 6 2" xfId="12384"/>
    <cellStyle name="Ausgabe 2 14 2 2 6 3" xfId="18677"/>
    <cellStyle name="Ausgabe 2 14 2 2 6 4" xfId="25616"/>
    <cellStyle name="Ausgabe 2 14 2 2 6 5" xfId="32281"/>
    <cellStyle name="Ausgabe 2 14 2 2 6 6" xfId="38951"/>
    <cellStyle name="Ausgabe 2 14 2 2 6 7" xfId="45767"/>
    <cellStyle name="Ausgabe 2 14 2 2 6 8" xfId="52290"/>
    <cellStyle name="Ausgabe 2 14 2 2 7" xfId="5857"/>
    <cellStyle name="Ausgabe 2 14 2 2 7 2" xfId="12967"/>
    <cellStyle name="Ausgabe 2 14 2 2 7 3" xfId="19260"/>
    <cellStyle name="Ausgabe 2 14 2 2 7 4" xfId="26199"/>
    <cellStyle name="Ausgabe 2 14 2 2 7 5" xfId="32864"/>
    <cellStyle name="Ausgabe 2 14 2 2 7 6" xfId="39534"/>
    <cellStyle name="Ausgabe 2 14 2 2 7 7" xfId="46350"/>
    <cellStyle name="Ausgabe 2 14 2 2 7 8" xfId="52873"/>
    <cellStyle name="Ausgabe 2 14 2 2 8" xfId="6315"/>
    <cellStyle name="Ausgabe 2 14 2 2 8 2" xfId="13425"/>
    <cellStyle name="Ausgabe 2 14 2 2 8 3" xfId="19718"/>
    <cellStyle name="Ausgabe 2 14 2 2 8 4" xfId="26657"/>
    <cellStyle name="Ausgabe 2 14 2 2 8 5" xfId="33322"/>
    <cellStyle name="Ausgabe 2 14 2 2 8 6" xfId="39992"/>
    <cellStyle name="Ausgabe 2 14 2 2 8 7" xfId="46808"/>
    <cellStyle name="Ausgabe 2 14 2 2 8 8" xfId="53331"/>
    <cellStyle name="Ausgabe 2 14 2 2 9" xfId="6969"/>
    <cellStyle name="Ausgabe 2 14 2 2 9 2" xfId="14079"/>
    <cellStyle name="Ausgabe 2 14 2 2 9 3" xfId="20372"/>
    <cellStyle name="Ausgabe 2 14 2 2 9 4" xfId="27311"/>
    <cellStyle name="Ausgabe 2 14 2 2 9 5" xfId="33976"/>
    <cellStyle name="Ausgabe 2 14 2 2 9 6" xfId="40646"/>
    <cellStyle name="Ausgabe 2 14 2 2 9 7" xfId="47462"/>
    <cellStyle name="Ausgabe 2 14 2 2 9 8" xfId="53985"/>
    <cellStyle name="Ausgabe 2 14 2 3" xfId="2290"/>
    <cellStyle name="Ausgabe 2 14 2 3 2" xfId="9400"/>
    <cellStyle name="Ausgabe 2 14 2 3 3" xfId="15693"/>
    <cellStyle name="Ausgabe 2 14 2 3 4" xfId="22632"/>
    <cellStyle name="Ausgabe 2 14 2 3 5" xfId="29297"/>
    <cellStyle name="Ausgabe 2 14 2 3 6" xfId="35967"/>
    <cellStyle name="Ausgabe 2 14 2 3 7" xfId="42783"/>
    <cellStyle name="Ausgabe 2 14 2 3 8" xfId="49306"/>
    <cellStyle name="Ausgabe 2 14 2 4" xfId="2980"/>
    <cellStyle name="Ausgabe 2 14 2 4 2" xfId="10090"/>
    <cellStyle name="Ausgabe 2 14 2 4 3" xfId="16383"/>
    <cellStyle name="Ausgabe 2 14 2 4 4" xfId="23322"/>
    <cellStyle name="Ausgabe 2 14 2 4 5" xfId="29987"/>
    <cellStyle name="Ausgabe 2 14 2 4 6" xfId="36657"/>
    <cellStyle name="Ausgabe 2 14 2 4 7" xfId="43473"/>
    <cellStyle name="Ausgabe 2 14 2 4 8" xfId="49996"/>
    <cellStyle name="Ausgabe 2 14 2 5" xfId="3667"/>
    <cellStyle name="Ausgabe 2 14 2 5 2" xfId="10777"/>
    <cellStyle name="Ausgabe 2 14 2 5 3" xfId="17070"/>
    <cellStyle name="Ausgabe 2 14 2 5 4" xfId="24009"/>
    <cellStyle name="Ausgabe 2 14 2 5 5" xfId="30674"/>
    <cellStyle name="Ausgabe 2 14 2 5 6" xfId="37344"/>
    <cellStyle name="Ausgabe 2 14 2 5 7" xfId="44160"/>
    <cellStyle name="Ausgabe 2 14 2 5 8" xfId="50683"/>
    <cellStyle name="Ausgabe 2 14 2 6" xfId="4354"/>
    <cellStyle name="Ausgabe 2 14 2 6 2" xfId="11464"/>
    <cellStyle name="Ausgabe 2 14 2 6 3" xfId="17757"/>
    <cellStyle name="Ausgabe 2 14 2 6 4" xfId="24696"/>
    <cellStyle name="Ausgabe 2 14 2 6 5" xfId="31361"/>
    <cellStyle name="Ausgabe 2 14 2 6 6" xfId="38031"/>
    <cellStyle name="Ausgabe 2 14 2 6 7" xfId="44847"/>
    <cellStyle name="Ausgabe 2 14 2 6 8" xfId="51370"/>
    <cellStyle name="Ausgabe 2 14 2 7" xfId="5039"/>
    <cellStyle name="Ausgabe 2 14 2 7 2" xfId="12149"/>
    <cellStyle name="Ausgabe 2 14 2 7 3" xfId="18442"/>
    <cellStyle name="Ausgabe 2 14 2 7 4" xfId="25381"/>
    <cellStyle name="Ausgabe 2 14 2 7 5" xfId="32046"/>
    <cellStyle name="Ausgabe 2 14 2 7 6" xfId="38716"/>
    <cellStyle name="Ausgabe 2 14 2 7 7" xfId="45532"/>
    <cellStyle name="Ausgabe 2 14 2 7 8" xfId="52055"/>
    <cellStyle name="Ausgabe 2 14 2 8" xfId="3546"/>
    <cellStyle name="Ausgabe 2 14 2 8 2" xfId="10656"/>
    <cellStyle name="Ausgabe 2 14 2 8 3" xfId="16949"/>
    <cellStyle name="Ausgabe 2 14 2 8 4" xfId="23888"/>
    <cellStyle name="Ausgabe 2 14 2 8 5" xfId="30553"/>
    <cellStyle name="Ausgabe 2 14 2 8 6" xfId="37223"/>
    <cellStyle name="Ausgabe 2 14 2 8 7" xfId="44039"/>
    <cellStyle name="Ausgabe 2 14 2 8 8" xfId="50562"/>
    <cellStyle name="Ausgabe 2 14 2 9" xfId="6734"/>
    <cellStyle name="Ausgabe 2 14 2 9 2" xfId="13844"/>
    <cellStyle name="Ausgabe 2 14 2 9 3" xfId="20137"/>
    <cellStyle name="Ausgabe 2 14 2 9 4" xfId="27076"/>
    <cellStyle name="Ausgabe 2 14 2 9 5" xfId="33741"/>
    <cellStyle name="Ausgabe 2 14 2 9 6" xfId="40411"/>
    <cellStyle name="Ausgabe 2 14 2 9 7" xfId="47227"/>
    <cellStyle name="Ausgabe 2 14 2 9 8" xfId="53750"/>
    <cellStyle name="Ausgabe 2 14 3" xfId="695"/>
    <cellStyle name="Ausgabe 2 14 3 10" xfId="7306"/>
    <cellStyle name="Ausgabe 2 14 3 10 2" xfId="14416"/>
    <cellStyle name="Ausgabe 2 14 3 10 3" xfId="20709"/>
    <cellStyle name="Ausgabe 2 14 3 10 4" xfId="27648"/>
    <cellStyle name="Ausgabe 2 14 3 10 5" xfId="34313"/>
    <cellStyle name="Ausgabe 2 14 3 10 6" xfId="40983"/>
    <cellStyle name="Ausgabe 2 14 3 10 7" xfId="47799"/>
    <cellStyle name="Ausgabe 2 14 3 10 8" xfId="54322"/>
    <cellStyle name="Ausgabe 2 14 3 11" xfId="1434"/>
    <cellStyle name="Ausgabe 2 14 3 11 2" xfId="8544"/>
    <cellStyle name="Ausgabe 2 14 3 11 3" xfId="14837"/>
    <cellStyle name="Ausgabe 2 14 3 11 4" xfId="21776"/>
    <cellStyle name="Ausgabe 2 14 3 11 5" xfId="28441"/>
    <cellStyle name="Ausgabe 2 14 3 11 6" xfId="35111"/>
    <cellStyle name="Ausgabe 2 14 3 11 7" xfId="41927"/>
    <cellStyle name="Ausgabe 2 14 3 11 8" xfId="48450"/>
    <cellStyle name="Ausgabe 2 14 3 12" xfId="7684"/>
    <cellStyle name="Ausgabe 2 14 3 13" xfId="21074"/>
    <cellStyle name="Ausgabe 2 14 3 14" xfId="336"/>
    <cellStyle name="Ausgabe 2 14 3 15" xfId="21229"/>
    <cellStyle name="Ausgabe 2 14 3 16" xfId="41321"/>
    <cellStyle name="Ausgabe 2 14 3 17" xfId="41685"/>
    <cellStyle name="Ausgabe 2 14 3 2" xfId="992"/>
    <cellStyle name="Ausgabe 2 14 3 2 10" xfId="7230"/>
    <cellStyle name="Ausgabe 2 14 3 2 10 2" xfId="14340"/>
    <cellStyle name="Ausgabe 2 14 3 2 10 3" xfId="20633"/>
    <cellStyle name="Ausgabe 2 14 3 2 10 4" xfId="27572"/>
    <cellStyle name="Ausgabe 2 14 3 2 10 5" xfId="34237"/>
    <cellStyle name="Ausgabe 2 14 3 2 10 6" xfId="40907"/>
    <cellStyle name="Ausgabe 2 14 3 2 10 7" xfId="47723"/>
    <cellStyle name="Ausgabe 2 14 3 2 10 8" xfId="54246"/>
    <cellStyle name="Ausgabe 2 14 3 2 11" xfId="1665"/>
    <cellStyle name="Ausgabe 2 14 3 2 11 2" xfId="8775"/>
    <cellStyle name="Ausgabe 2 14 3 2 11 3" xfId="15068"/>
    <cellStyle name="Ausgabe 2 14 3 2 11 4" xfId="22007"/>
    <cellStyle name="Ausgabe 2 14 3 2 11 5" xfId="28672"/>
    <cellStyle name="Ausgabe 2 14 3 2 11 6" xfId="35342"/>
    <cellStyle name="Ausgabe 2 14 3 2 11 7" xfId="42158"/>
    <cellStyle name="Ausgabe 2 14 3 2 11 8" xfId="48681"/>
    <cellStyle name="Ausgabe 2 14 3 2 12" xfId="8094"/>
    <cellStyle name="Ausgabe 2 14 3 2 13" xfId="21356"/>
    <cellStyle name="Ausgabe 2 14 3 2 14" xfId="27999"/>
    <cellStyle name="Ausgabe 2 14 3 2 15" xfId="34669"/>
    <cellStyle name="Ausgabe 2 14 3 2 16" xfId="48011"/>
    <cellStyle name="Ausgabe 2 14 3 2 2" xfId="2536"/>
    <cellStyle name="Ausgabe 2 14 3 2 2 2" xfId="9646"/>
    <cellStyle name="Ausgabe 2 14 3 2 2 3" xfId="15939"/>
    <cellStyle name="Ausgabe 2 14 3 2 2 4" xfId="22878"/>
    <cellStyle name="Ausgabe 2 14 3 2 2 5" xfId="29543"/>
    <cellStyle name="Ausgabe 2 14 3 2 2 6" xfId="36213"/>
    <cellStyle name="Ausgabe 2 14 3 2 2 7" xfId="43029"/>
    <cellStyle name="Ausgabe 2 14 3 2 2 8" xfId="49552"/>
    <cellStyle name="Ausgabe 2 14 3 2 3" xfId="3226"/>
    <cellStyle name="Ausgabe 2 14 3 2 3 2" xfId="10336"/>
    <cellStyle name="Ausgabe 2 14 3 2 3 3" xfId="16629"/>
    <cellStyle name="Ausgabe 2 14 3 2 3 4" xfId="23568"/>
    <cellStyle name="Ausgabe 2 14 3 2 3 5" xfId="30233"/>
    <cellStyle name="Ausgabe 2 14 3 2 3 6" xfId="36903"/>
    <cellStyle name="Ausgabe 2 14 3 2 3 7" xfId="43719"/>
    <cellStyle name="Ausgabe 2 14 3 2 3 8" xfId="50242"/>
    <cellStyle name="Ausgabe 2 14 3 2 4" xfId="3913"/>
    <cellStyle name="Ausgabe 2 14 3 2 4 2" xfId="11023"/>
    <cellStyle name="Ausgabe 2 14 3 2 4 3" xfId="17316"/>
    <cellStyle name="Ausgabe 2 14 3 2 4 4" xfId="24255"/>
    <cellStyle name="Ausgabe 2 14 3 2 4 5" xfId="30920"/>
    <cellStyle name="Ausgabe 2 14 3 2 4 6" xfId="37590"/>
    <cellStyle name="Ausgabe 2 14 3 2 4 7" xfId="44406"/>
    <cellStyle name="Ausgabe 2 14 3 2 4 8" xfId="50929"/>
    <cellStyle name="Ausgabe 2 14 3 2 5" xfId="4600"/>
    <cellStyle name="Ausgabe 2 14 3 2 5 2" xfId="11710"/>
    <cellStyle name="Ausgabe 2 14 3 2 5 3" xfId="18003"/>
    <cellStyle name="Ausgabe 2 14 3 2 5 4" xfId="24942"/>
    <cellStyle name="Ausgabe 2 14 3 2 5 5" xfId="31607"/>
    <cellStyle name="Ausgabe 2 14 3 2 5 6" xfId="38277"/>
    <cellStyle name="Ausgabe 2 14 3 2 5 7" xfId="45093"/>
    <cellStyle name="Ausgabe 2 14 3 2 5 8" xfId="51616"/>
    <cellStyle name="Ausgabe 2 14 3 2 6" xfId="5285"/>
    <cellStyle name="Ausgabe 2 14 3 2 6 2" xfId="12395"/>
    <cellStyle name="Ausgabe 2 14 3 2 6 3" xfId="18688"/>
    <cellStyle name="Ausgabe 2 14 3 2 6 4" xfId="25627"/>
    <cellStyle name="Ausgabe 2 14 3 2 6 5" xfId="32292"/>
    <cellStyle name="Ausgabe 2 14 3 2 6 6" xfId="38962"/>
    <cellStyle name="Ausgabe 2 14 3 2 6 7" xfId="45778"/>
    <cellStyle name="Ausgabe 2 14 3 2 6 8" xfId="52301"/>
    <cellStyle name="Ausgabe 2 14 3 2 7" xfId="5868"/>
    <cellStyle name="Ausgabe 2 14 3 2 7 2" xfId="12978"/>
    <cellStyle name="Ausgabe 2 14 3 2 7 3" xfId="19271"/>
    <cellStyle name="Ausgabe 2 14 3 2 7 4" xfId="26210"/>
    <cellStyle name="Ausgabe 2 14 3 2 7 5" xfId="32875"/>
    <cellStyle name="Ausgabe 2 14 3 2 7 6" xfId="39545"/>
    <cellStyle name="Ausgabe 2 14 3 2 7 7" xfId="46361"/>
    <cellStyle name="Ausgabe 2 14 3 2 7 8" xfId="52884"/>
    <cellStyle name="Ausgabe 2 14 3 2 8" xfId="6326"/>
    <cellStyle name="Ausgabe 2 14 3 2 8 2" xfId="13436"/>
    <cellStyle name="Ausgabe 2 14 3 2 8 3" xfId="19729"/>
    <cellStyle name="Ausgabe 2 14 3 2 8 4" xfId="26668"/>
    <cellStyle name="Ausgabe 2 14 3 2 8 5" xfId="33333"/>
    <cellStyle name="Ausgabe 2 14 3 2 8 6" xfId="40003"/>
    <cellStyle name="Ausgabe 2 14 3 2 8 7" xfId="46819"/>
    <cellStyle name="Ausgabe 2 14 3 2 8 8" xfId="53342"/>
    <cellStyle name="Ausgabe 2 14 3 2 9" xfId="6980"/>
    <cellStyle name="Ausgabe 2 14 3 2 9 2" xfId="14090"/>
    <cellStyle name="Ausgabe 2 14 3 2 9 3" xfId="20383"/>
    <cellStyle name="Ausgabe 2 14 3 2 9 4" xfId="27322"/>
    <cellStyle name="Ausgabe 2 14 3 2 9 5" xfId="33987"/>
    <cellStyle name="Ausgabe 2 14 3 2 9 6" xfId="40657"/>
    <cellStyle name="Ausgabe 2 14 3 2 9 7" xfId="47473"/>
    <cellStyle name="Ausgabe 2 14 3 2 9 8" xfId="53996"/>
    <cellStyle name="Ausgabe 2 14 3 3" xfId="2305"/>
    <cellStyle name="Ausgabe 2 14 3 3 2" xfId="9415"/>
    <cellStyle name="Ausgabe 2 14 3 3 3" xfId="15708"/>
    <cellStyle name="Ausgabe 2 14 3 3 4" xfId="22647"/>
    <cellStyle name="Ausgabe 2 14 3 3 5" xfId="29312"/>
    <cellStyle name="Ausgabe 2 14 3 3 6" xfId="35982"/>
    <cellStyle name="Ausgabe 2 14 3 3 7" xfId="42798"/>
    <cellStyle name="Ausgabe 2 14 3 3 8" xfId="49321"/>
    <cellStyle name="Ausgabe 2 14 3 4" xfId="2995"/>
    <cellStyle name="Ausgabe 2 14 3 4 2" xfId="10105"/>
    <cellStyle name="Ausgabe 2 14 3 4 3" xfId="16398"/>
    <cellStyle name="Ausgabe 2 14 3 4 4" xfId="23337"/>
    <cellStyle name="Ausgabe 2 14 3 4 5" xfId="30002"/>
    <cellStyle name="Ausgabe 2 14 3 4 6" xfId="36672"/>
    <cellStyle name="Ausgabe 2 14 3 4 7" xfId="43488"/>
    <cellStyle name="Ausgabe 2 14 3 4 8" xfId="50011"/>
    <cellStyle name="Ausgabe 2 14 3 5" xfId="3682"/>
    <cellStyle name="Ausgabe 2 14 3 5 2" xfId="10792"/>
    <cellStyle name="Ausgabe 2 14 3 5 3" xfId="17085"/>
    <cellStyle name="Ausgabe 2 14 3 5 4" xfId="24024"/>
    <cellStyle name="Ausgabe 2 14 3 5 5" xfId="30689"/>
    <cellStyle name="Ausgabe 2 14 3 5 6" xfId="37359"/>
    <cellStyle name="Ausgabe 2 14 3 5 7" xfId="44175"/>
    <cellStyle name="Ausgabe 2 14 3 5 8" xfId="50698"/>
    <cellStyle name="Ausgabe 2 14 3 6" xfId="4369"/>
    <cellStyle name="Ausgabe 2 14 3 6 2" xfId="11479"/>
    <cellStyle name="Ausgabe 2 14 3 6 3" xfId="17772"/>
    <cellStyle name="Ausgabe 2 14 3 6 4" xfId="24711"/>
    <cellStyle name="Ausgabe 2 14 3 6 5" xfId="31376"/>
    <cellStyle name="Ausgabe 2 14 3 6 6" xfId="38046"/>
    <cellStyle name="Ausgabe 2 14 3 6 7" xfId="44862"/>
    <cellStyle name="Ausgabe 2 14 3 6 8" xfId="51385"/>
    <cellStyle name="Ausgabe 2 14 3 7" xfId="5054"/>
    <cellStyle name="Ausgabe 2 14 3 7 2" xfId="12164"/>
    <cellStyle name="Ausgabe 2 14 3 7 3" xfId="18457"/>
    <cellStyle name="Ausgabe 2 14 3 7 4" xfId="25396"/>
    <cellStyle name="Ausgabe 2 14 3 7 5" xfId="32061"/>
    <cellStyle name="Ausgabe 2 14 3 7 6" xfId="38731"/>
    <cellStyle name="Ausgabe 2 14 3 7 7" xfId="45547"/>
    <cellStyle name="Ausgabe 2 14 3 7 8" xfId="52070"/>
    <cellStyle name="Ausgabe 2 14 3 8" xfId="6095"/>
    <cellStyle name="Ausgabe 2 14 3 8 2" xfId="13205"/>
    <cellStyle name="Ausgabe 2 14 3 8 3" xfId="19498"/>
    <cellStyle name="Ausgabe 2 14 3 8 4" xfId="26437"/>
    <cellStyle name="Ausgabe 2 14 3 8 5" xfId="33102"/>
    <cellStyle name="Ausgabe 2 14 3 8 6" xfId="39772"/>
    <cellStyle name="Ausgabe 2 14 3 8 7" xfId="46588"/>
    <cellStyle name="Ausgabe 2 14 3 8 8" xfId="53111"/>
    <cellStyle name="Ausgabe 2 14 3 9" xfId="6749"/>
    <cellStyle name="Ausgabe 2 14 3 9 2" xfId="13859"/>
    <cellStyle name="Ausgabe 2 14 3 9 3" xfId="20152"/>
    <cellStyle name="Ausgabe 2 14 3 9 4" xfId="27091"/>
    <cellStyle name="Ausgabe 2 14 3 9 5" xfId="33756"/>
    <cellStyle name="Ausgabe 2 14 3 9 6" xfId="40426"/>
    <cellStyle name="Ausgabe 2 14 3 9 7" xfId="47242"/>
    <cellStyle name="Ausgabe 2 14 3 9 8" xfId="53765"/>
    <cellStyle name="Ausgabe 2 14 4" xfId="2117"/>
    <cellStyle name="Ausgabe 2 14 4 2" xfId="9227"/>
    <cellStyle name="Ausgabe 2 14 4 3" xfId="15520"/>
    <cellStyle name="Ausgabe 2 14 4 4" xfId="22459"/>
    <cellStyle name="Ausgabe 2 14 4 5" xfId="29124"/>
    <cellStyle name="Ausgabe 2 14 4 6" xfId="35794"/>
    <cellStyle name="Ausgabe 2 14 4 7" xfId="42610"/>
    <cellStyle name="Ausgabe 2 14 4 8" xfId="49133"/>
    <cellStyle name="Ausgabe 2 14 5" xfId="2805"/>
    <cellStyle name="Ausgabe 2 14 5 2" xfId="9915"/>
    <cellStyle name="Ausgabe 2 14 5 3" xfId="16208"/>
    <cellStyle name="Ausgabe 2 14 5 4" xfId="23147"/>
    <cellStyle name="Ausgabe 2 14 5 5" xfId="29812"/>
    <cellStyle name="Ausgabe 2 14 5 6" xfId="36482"/>
    <cellStyle name="Ausgabe 2 14 5 7" xfId="43298"/>
    <cellStyle name="Ausgabe 2 14 5 8" xfId="49821"/>
    <cellStyle name="Ausgabe 2 14 6" xfId="3493"/>
    <cellStyle name="Ausgabe 2 14 6 2" xfId="10603"/>
    <cellStyle name="Ausgabe 2 14 6 3" xfId="16896"/>
    <cellStyle name="Ausgabe 2 14 6 4" xfId="23835"/>
    <cellStyle name="Ausgabe 2 14 6 5" xfId="30500"/>
    <cellStyle name="Ausgabe 2 14 6 6" xfId="37170"/>
    <cellStyle name="Ausgabe 2 14 6 7" xfId="43986"/>
    <cellStyle name="Ausgabe 2 14 6 8" xfId="50509"/>
    <cellStyle name="Ausgabe 2 14 7" xfId="4180"/>
    <cellStyle name="Ausgabe 2 14 7 2" xfId="11290"/>
    <cellStyle name="Ausgabe 2 14 7 3" xfId="17583"/>
    <cellStyle name="Ausgabe 2 14 7 4" xfId="24522"/>
    <cellStyle name="Ausgabe 2 14 7 5" xfId="31187"/>
    <cellStyle name="Ausgabe 2 14 7 6" xfId="37857"/>
    <cellStyle name="Ausgabe 2 14 7 7" xfId="44673"/>
    <cellStyle name="Ausgabe 2 14 7 8" xfId="51196"/>
    <cellStyle name="Ausgabe 2 14 8" xfId="4869"/>
    <cellStyle name="Ausgabe 2 14 8 2" xfId="11979"/>
    <cellStyle name="Ausgabe 2 14 8 3" xfId="18272"/>
    <cellStyle name="Ausgabe 2 14 8 4" xfId="25211"/>
    <cellStyle name="Ausgabe 2 14 8 5" xfId="31876"/>
    <cellStyle name="Ausgabe 2 14 8 6" xfId="38546"/>
    <cellStyle name="Ausgabe 2 14 8 7" xfId="45362"/>
    <cellStyle name="Ausgabe 2 14 8 8" xfId="51885"/>
    <cellStyle name="Ausgabe 2 14 9" xfId="5552"/>
    <cellStyle name="Ausgabe 2 14 9 2" xfId="12662"/>
    <cellStyle name="Ausgabe 2 14 9 3" xfId="18955"/>
    <cellStyle name="Ausgabe 2 14 9 4" xfId="25894"/>
    <cellStyle name="Ausgabe 2 14 9 5" xfId="32559"/>
    <cellStyle name="Ausgabe 2 14 9 6" xfId="39229"/>
    <cellStyle name="Ausgabe 2 14 9 7" xfId="46045"/>
    <cellStyle name="Ausgabe 2 14 9 8" xfId="52568"/>
    <cellStyle name="Ausgabe 2 15" xfId="410"/>
    <cellStyle name="Ausgabe 2 15 10" xfId="5729"/>
    <cellStyle name="Ausgabe 2 15 10 2" xfId="12839"/>
    <cellStyle name="Ausgabe 2 15 10 3" xfId="19132"/>
    <cellStyle name="Ausgabe 2 15 10 4" xfId="26071"/>
    <cellStyle name="Ausgabe 2 15 10 5" xfId="32736"/>
    <cellStyle name="Ausgabe 2 15 10 6" xfId="39406"/>
    <cellStyle name="Ausgabe 2 15 10 7" xfId="46222"/>
    <cellStyle name="Ausgabe 2 15 10 8" xfId="52745"/>
    <cellStyle name="Ausgabe 2 15 11" xfId="5742"/>
    <cellStyle name="Ausgabe 2 15 11 2" xfId="12852"/>
    <cellStyle name="Ausgabe 2 15 11 3" xfId="19145"/>
    <cellStyle name="Ausgabe 2 15 11 4" xfId="26084"/>
    <cellStyle name="Ausgabe 2 15 11 5" xfId="32749"/>
    <cellStyle name="Ausgabe 2 15 11 6" xfId="39419"/>
    <cellStyle name="Ausgabe 2 15 11 7" xfId="46235"/>
    <cellStyle name="Ausgabe 2 15 11 8" xfId="52758"/>
    <cellStyle name="Ausgabe 2 15 12" xfId="7241"/>
    <cellStyle name="Ausgabe 2 15 12 2" xfId="14351"/>
    <cellStyle name="Ausgabe 2 15 12 3" xfId="20644"/>
    <cellStyle name="Ausgabe 2 15 12 4" xfId="27583"/>
    <cellStyle name="Ausgabe 2 15 12 5" xfId="34248"/>
    <cellStyle name="Ausgabe 2 15 12 6" xfId="40918"/>
    <cellStyle name="Ausgabe 2 15 12 7" xfId="47734"/>
    <cellStyle name="Ausgabe 2 15 12 8" xfId="54257"/>
    <cellStyle name="Ausgabe 2 15 13" xfId="816"/>
    <cellStyle name="Ausgabe 2 15 13 2" xfId="7933"/>
    <cellStyle name="Ausgabe 2 15 13 3" xfId="7846"/>
    <cellStyle name="Ausgabe 2 15 13 4" xfId="21195"/>
    <cellStyle name="Ausgabe 2 15 13 5" xfId="27830"/>
    <cellStyle name="Ausgabe 2 15 13 6" xfId="34502"/>
    <cellStyle name="Ausgabe 2 15 13 7" xfId="41440"/>
    <cellStyle name="Ausgabe 2 15 13 8" xfId="41463"/>
    <cellStyle name="Ausgabe 2 15 14" xfId="7698"/>
    <cellStyle name="Ausgabe 2 15 15" xfId="8198"/>
    <cellStyle name="Ausgabe 2 15 16" xfId="20890"/>
    <cellStyle name="Ausgabe 2 15 17" xfId="41489"/>
    <cellStyle name="Ausgabe 2 15 2" xfId="665"/>
    <cellStyle name="Ausgabe 2 15 2 10" xfId="7386"/>
    <cellStyle name="Ausgabe 2 15 2 10 2" xfId="14496"/>
    <cellStyle name="Ausgabe 2 15 2 10 3" xfId="20789"/>
    <cellStyle name="Ausgabe 2 15 2 10 4" xfId="27728"/>
    <cellStyle name="Ausgabe 2 15 2 10 5" xfId="34393"/>
    <cellStyle name="Ausgabe 2 15 2 10 6" xfId="41063"/>
    <cellStyle name="Ausgabe 2 15 2 10 7" xfId="47879"/>
    <cellStyle name="Ausgabe 2 15 2 10 8" xfId="54402"/>
    <cellStyle name="Ausgabe 2 15 2 11" xfId="1418"/>
    <cellStyle name="Ausgabe 2 15 2 11 2" xfId="8528"/>
    <cellStyle name="Ausgabe 2 15 2 11 3" xfId="14821"/>
    <cellStyle name="Ausgabe 2 15 2 11 4" xfId="21760"/>
    <cellStyle name="Ausgabe 2 15 2 11 5" xfId="28425"/>
    <cellStyle name="Ausgabe 2 15 2 11 6" xfId="35095"/>
    <cellStyle name="Ausgabe 2 15 2 11 7" xfId="41911"/>
    <cellStyle name="Ausgabe 2 15 2 11 8" xfId="48434"/>
    <cellStyle name="Ausgabe 2 15 2 12" xfId="8314"/>
    <cellStyle name="Ausgabe 2 15 2 13" xfId="21044"/>
    <cellStyle name="Ausgabe 2 15 2 14" xfId="20902"/>
    <cellStyle name="Ausgabe 2 15 2 15" xfId="21243"/>
    <cellStyle name="Ausgabe 2 15 2 16" xfId="41294"/>
    <cellStyle name="Ausgabe 2 15 2 17" xfId="41689"/>
    <cellStyle name="Ausgabe 2 15 2 2" xfId="978"/>
    <cellStyle name="Ausgabe 2 15 2 2 10" xfId="7280"/>
    <cellStyle name="Ausgabe 2 15 2 2 10 2" xfId="14390"/>
    <cellStyle name="Ausgabe 2 15 2 2 10 3" xfId="20683"/>
    <cellStyle name="Ausgabe 2 15 2 2 10 4" xfId="27622"/>
    <cellStyle name="Ausgabe 2 15 2 2 10 5" xfId="34287"/>
    <cellStyle name="Ausgabe 2 15 2 2 10 6" xfId="40957"/>
    <cellStyle name="Ausgabe 2 15 2 2 10 7" xfId="47773"/>
    <cellStyle name="Ausgabe 2 15 2 2 10 8" xfId="54296"/>
    <cellStyle name="Ausgabe 2 15 2 2 11" xfId="1653"/>
    <cellStyle name="Ausgabe 2 15 2 2 11 2" xfId="8763"/>
    <cellStyle name="Ausgabe 2 15 2 2 11 3" xfId="15056"/>
    <cellStyle name="Ausgabe 2 15 2 2 11 4" xfId="21995"/>
    <cellStyle name="Ausgabe 2 15 2 2 11 5" xfId="28660"/>
    <cellStyle name="Ausgabe 2 15 2 2 11 6" xfId="35330"/>
    <cellStyle name="Ausgabe 2 15 2 2 11 7" xfId="42146"/>
    <cellStyle name="Ausgabe 2 15 2 2 11 8" xfId="48669"/>
    <cellStyle name="Ausgabe 2 15 2 2 12" xfId="7794"/>
    <cellStyle name="Ausgabe 2 15 2 2 13" xfId="21342"/>
    <cellStyle name="Ausgabe 2 15 2 2 14" xfId="27985"/>
    <cellStyle name="Ausgabe 2 15 2 2 15" xfId="34657"/>
    <cellStyle name="Ausgabe 2 15 2 2 16" xfId="47999"/>
    <cellStyle name="Ausgabe 2 15 2 2 2" xfId="2524"/>
    <cellStyle name="Ausgabe 2 15 2 2 2 2" xfId="9634"/>
    <cellStyle name="Ausgabe 2 15 2 2 2 3" xfId="15927"/>
    <cellStyle name="Ausgabe 2 15 2 2 2 4" xfId="22866"/>
    <cellStyle name="Ausgabe 2 15 2 2 2 5" xfId="29531"/>
    <cellStyle name="Ausgabe 2 15 2 2 2 6" xfId="36201"/>
    <cellStyle name="Ausgabe 2 15 2 2 2 7" xfId="43017"/>
    <cellStyle name="Ausgabe 2 15 2 2 2 8" xfId="49540"/>
    <cellStyle name="Ausgabe 2 15 2 2 3" xfId="3214"/>
    <cellStyle name="Ausgabe 2 15 2 2 3 2" xfId="10324"/>
    <cellStyle name="Ausgabe 2 15 2 2 3 3" xfId="16617"/>
    <cellStyle name="Ausgabe 2 15 2 2 3 4" xfId="23556"/>
    <cellStyle name="Ausgabe 2 15 2 2 3 5" xfId="30221"/>
    <cellStyle name="Ausgabe 2 15 2 2 3 6" xfId="36891"/>
    <cellStyle name="Ausgabe 2 15 2 2 3 7" xfId="43707"/>
    <cellStyle name="Ausgabe 2 15 2 2 3 8" xfId="50230"/>
    <cellStyle name="Ausgabe 2 15 2 2 4" xfId="3901"/>
    <cellStyle name="Ausgabe 2 15 2 2 4 2" xfId="11011"/>
    <cellStyle name="Ausgabe 2 15 2 2 4 3" xfId="17304"/>
    <cellStyle name="Ausgabe 2 15 2 2 4 4" xfId="24243"/>
    <cellStyle name="Ausgabe 2 15 2 2 4 5" xfId="30908"/>
    <cellStyle name="Ausgabe 2 15 2 2 4 6" xfId="37578"/>
    <cellStyle name="Ausgabe 2 15 2 2 4 7" xfId="44394"/>
    <cellStyle name="Ausgabe 2 15 2 2 4 8" xfId="50917"/>
    <cellStyle name="Ausgabe 2 15 2 2 5" xfId="4588"/>
    <cellStyle name="Ausgabe 2 15 2 2 5 2" xfId="11698"/>
    <cellStyle name="Ausgabe 2 15 2 2 5 3" xfId="17991"/>
    <cellStyle name="Ausgabe 2 15 2 2 5 4" xfId="24930"/>
    <cellStyle name="Ausgabe 2 15 2 2 5 5" xfId="31595"/>
    <cellStyle name="Ausgabe 2 15 2 2 5 6" xfId="38265"/>
    <cellStyle name="Ausgabe 2 15 2 2 5 7" xfId="45081"/>
    <cellStyle name="Ausgabe 2 15 2 2 5 8" xfId="51604"/>
    <cellStyle name="Ausgabe 2 15 2 2 6" xfId="5273"/>
    <cellStyle name="Ausgabe 2 15 2 2 6 2" xfId="12383"/>
    <cellStyle name="Ausgabe 2 15 2 2 6 3" xfId="18676"/>
    <cellStyle name="Ausgabe 2 15 2 2 6 4" xfId="25615"/>
    <cellStyle name="Ausgabe 2 15 2 2 6 5" xfId="32280"/>
    <cellStyle name="Ausgabe 2 15 2 2 6 6" xfId="38950"/>
    <cellStyle name="Ausgabe 2 15 2 2 6 7" xfId="45766"/>
    <cellStyle name="Ausgabe 2 15 2 2 6 8" xfId="52289"/>
    <cellStyle name="Ausgabe 2 15 2 2 7" xfId="5856"/>
    <cellStyle name="Ausgabe 2 15 2 2 7 2" xfId="12966"/>
    <cellStyle name="Ausgabe 2 15 2 2 7 3" xfId="19259"/>
    <cellStyle name="Ausgabe 2 15 2 2 7 4" xfId="26198"/>
    <cellStyle name="Ausgabe 2 15 2 2 7 5" xfId="32863"/>
    <cellStyle name="Ausgabe 2 15 2 2 7 6" xfId="39533"/>
    <cellStyle name="Ausgabe 2 15 2 2 7 7" xfId="46349"/>
    <cellStyle name="Ausgabe 2 15 2 2 7 8" xfId="52872"/>
    <cellStyle name="Ausgabe 2 15 2 2 8" xfId="6314"/>
    <cellStyle name="Ausgabe 2 15 2 2 8 2" xfId="13424"/>
    <cellStyle name="Ausgabe 2 15 2 2 8 3" xfId="19717"/>
    <cellStyle name="Ausgabe 2 15 2 2 8 4" xfId="26656"/>
    <cellStyle name="Ausgabe 2 15 2 2 8 5" xfId="33321"/>
    <cellStyle name="Ausgabe 2 15 2 2 8 6" xfId="39991"/>
    <cellStyle name="Ausgabe 2 15 2 2 8 7" xfId="46807"/>
    <cellStyle name="Ausgabe 2 15 2 2 8 8" xfId="53330"/>
    <cellStyle name="Ausgabe 2 15 2 2 9" xfId="6968"/>
    <cellStyle name="Ausgabe 2 15 2 2 9 2" xfId="14078"/>
    <cellStyle name="Ausgabe 2 15 2 2 9 3" xfId="20371"/>
    <cellStyle name="Ausgabe 2 15 2 2 9 4" xfId="27310"/>
    <cellStyle name="Ausgabe 2 15 2 2 9 5" xfId="33975"/>
    <cellStyle name="Ausgabe 2 15 2 2 9 6" xfId="40645"/>
    <cellStyle name="Ausgabe 2 15 2 2 9 7" xfId="47461"/>
    <cellStyle name="Ausgabe 2 15 2 2 9 8" xfId="53984"/>
    <cellStyle name="Ausgabe 2 15 2 3" xfId="2289"/>
    <cellStyle name="Ausgabe 2 15 2 3 2" xfId="9399"/>
    <cellStyle name="Ausgabe 2 15 2 3 3" xfId="15692"/>
    <cellStyle name="Ausgabe 2 15 2 3 4" xfId="22631"/>
    <cellStyle name="Ausgabe 2 15 2 3 5" xfId="29296"/>
    <cellStyle name="Ausgabe 2 15 2 3 6" xfId="35966"/>
    <cellStyle name="Ausgabe 2 15 2 3 7" xfId="42782"/>
    <cellStyle name="Ausgabe 2 15 2 3 8" xfId="49305"/>
    <cellStyle name="Ausgabe 2 15 2 4" xfId="2979"/>
    <cellStyle name="Ausgabe 2 15 2 4 2" xfId="10089"/>
    <cellStyle name="Ausgabe 2 15 2 4 3" xfId="16382"/>
    <cellStyle name="Ausgabe 2 15 2 4 4" xfId="23321"/>
    <cellStyle name="Ausgabe 2 15 2 4 5" xfId="29986"/>
    <cellStyle name="Ausgabe 2 15 2 4 6" xfId="36656"/>
    <cellStyle name="Ausgabe 2 15 2 4 7" xfId="43472"/>
    <cellStyle name="Ausgabe 2 15 2 4 8" xfId="49995"/>
    <cellStyle name="Ausgabe 2 15 2 5" xfId="3666"/>
    <cellStyle name="Ausgabe 2 15 2 5 2" xfId="10776"/>
    <cellStyle name="Ausgabe 2 15 2 5 3" xfId="17069"/>
    <cellStyle name="Ausgabe 2 15 2 5 4" xfId="24008"/>
    <cellStyle name="Ausgabe 2 15 2 5 5" xfId="30673"/>
    <cellStyle name="Ausgabe 2 15 2 5 6" xfId="37343"/>
    <cellStyle name="Ausgabe 2 15 2 5 7" xfId="44159"/>
    <cellStyle name="Ausgabe 2 15 2 5 8" xfId="50682"/>
    <cellStyle name="Ausgabe 2 15 2 6" xfId="4353"/>
    <cellStyle name="Ausgabe 2 15 2 6 2" xfId="11463"/>
    <cellStyle name="Ausgabe 2 15 2 6 3" xfId="17756"/>
    <cellStyle name="Ausgabe 2 15 2 6 4" xfId="24695"/>
    <cellStyle name="Ausgabe 2 15 2 6 5" xfId="31360"/>
    <cellStyle name="Ausgabe 2 15 2 6 6" xfId="38030"/>
    <cellStyle name="Ausgabe 2 15 2 6 7" xfId="44846"/>
    <cellStyle name="Ausgabe 2 15 2 6 8" xfId="51369"/>
    <cellStyle name="Ausgabe 2 15 2 7" xfId="5038"/>
    <cellStyle name="Ausgabe 2 15 2 7 2" xfId="12148"/>
    <cellStyle name="Ausgabe 2 15 2 7 3" xfId="18441"/>
    <cellStyle name="Ausgabe 2 15 2 7 4" xfId="25380"/>
    <cellStyle name="Ausgabe 2 15 2 7 5" xfId="32045"/>
    <cellStyle name="Ausgabe 2 15 2 7 6" xfId="38715"/>
    <cellStyle name="Ausgabe 2 15 2 7 7" xfId="45531"/>
    <cellStyle name="Ausgabe 2 15 2 7 8" xfId="52054"/>
    <cellStyle name="Ausgabe 2 15 2 8" xfId="4906"/>
    <cellStyle name="Ausgabe 2 15 2 8 2" xfId="12016"/>
    <cellStyle name="Ausgabe 2 15 2 8 3" xfId="18309"/>
    <cellStyle name="Ausgabe 2 15 2 8 4" xfId="25248"/>
    <cellStyle name="Ausgabe 2 15 2 8 5" xfId="31913"/>
    <cellStyle name="Ausgabe 2 15 2 8 6" xfId="38583"/>
    <cellStyle name="Ausgabe 2 15 2 8 7" xfId="45399"/>
    <cellStyle name="Ausgabe 2 15 2 8 8" xfId="51922"/>
    <cellStyle name="Ausgabe 2 15 2 9" xfId="6733"/>
    <cellStyle name="Ausgabe 2 15 2 9 2" xfId="13843"/>
    <cellStyle name="Ausgabe 2 15 2 9 3" xfId="20136"/>
    <cellStyle name="Ausgabe 2 15 2 9 4" xfId="27075"/>
    <cellStyle name="Ausgabe 2 15 2 9 5" xfId="33740"/>
    <cellStyle name="Ausgabe 2 15 2 9 6" xfId="40410"/>
    <cellStyle name="Ausgabe 2 15 2 9 7" xfId="47226"/>
    <cellStyle name="Ausgabe 2 15 2 9 8" xfId="53749"/>
    <cellStyle name="Ausgabe 2 15 3" xfId="696"/>
    <cellStyle name="Ausgabe 2 15 3 10" xfId="7341"/>
    <cellStyle name="Ausgabe 2 15 3 10 2" xfId="14451"/>
    <cellStyle name="Ausgabe 2 15 3 10 3" xfId="20744"/>
    <cellStyle name="Ausgabe 2 15 3 10 4" xfId="27683"/>
    <cellStyle name="Ausgabe 2 15 3 10 5" xfId="34348"/>
    <cellStyle name="Ausgabe 2 15 3 10 6" xfId="41018"/>
    <cellStyle name="Ausgabe 2 15 3 10 7" xfId="47834"/>
    <cellStyle name="Ausgabe 2 15 3 10 8" xfId="54357"/>
    <cellStyle name="Ausgabe 2 15 3 11" xfId="1435"/>
    <cellStyle name="Ausgabe 2 15 3 11 2" xfId="8545"/>
    <cellStyle name="Ausgabe 2 15 3 11 3" xfId="14838"/>
    <cellStyle name="Ausgabe 2 15 3 11 4" xfId="21777"/>
    <cellStyle name="Ausgabe 2 15 3 11 5" xfId="28442"/>
    <cellStyle name="Ausgabe 2 15 3 11 6" xfId="35112"/>
    <cellStyle name="Ausgabe 2 15 3 11 7" xfId="41928"/>
    <cellStyle name="Ausgabe 2 15 3 11 8" xfId="48451"/>
    <cellStyle name="Ausgabe 2 15 3 12" xfId="8050"/>
    <cellStyle name="Ausgabe 2 15 3 13" xfId="21075"/>
    <cellStyle name="Ausgabe 2 15 3 14" xfId="7566"/>
    <cellStyle name="Ausgabe 2 15 3 15" xfId="21496"/>
    <cellStyle name="Ausgabe 2 15 3 16" xfId="41322"/>
    <cellStyle name="Ausgabe 2 15 3 17" xfId="41534"/>
    <cellStyle name="Ausgabe 2 15 3 2" xfId="993"/>
    <cellStyle name="Ausgabe 2 15 3 2 10" xfId="6620"/>
    <cellStyle name="Ausgabe 2 15 3 2 10 2" xfId="13730"/>
    <cellStyle name="Ausgabe 2 15 3 2 10 3" xfId="20023"/>
    <cellStyle name="Ausgabe 2 15 3 2 10 4" xfId="26962"/>
    <cellStyle name="Ausgabe 2 15 3 2 10 5" xfId="33627"/>
    <cellStyle name="Ausgabe 2 15 3 2 10 6" xfId="40297"/>
    <cellStyle name="Ausgabe 2 15 3 2 10 7" xfId="47113"/>
    <cellStyle name="Ausgabe 2 15 3 2 10 8" xfId="53636"/>
    <cellStyle name="Ausgabe 2 15 3 2 11" xfId="1666"/>
    <cellStyle name="Ausgabe 2 15 3 2 11 2" xfId="8776"/>
    <cellStyle name="Ausgabe 2 15 3 2 11 3" xfId="15069"/>
    <cellStyle name="Ausgabe 2 15 3 2 11 4" xfId="22008"/>
    <cellStyle name="Ausgabe 2 15 3 2 11 5" xfId="28673"/>
    <cellStyle name="Ausgabe 2 15 3 2 11 6" xfId="35343"/>
    <cellStyle name="Ausgabe 2 15 3 2 11 7" xfId="42159"/>
    <cellStyle name="Ausgabe 2 15 3 2 11 8" xfId="48682"/>
    <cellStyle name="Ausgabe 2 15 3 2 12" xfId="7787"/>
    <cellStyle name="Ausgabe 2 15 3 2 13" xfId="21357"/>
    <cellStyle name="Ausgabe 2 15 3 2 14" xfId="28000"/>
    <cellStyle name="Ausgabe 2 15 3 2 15" xfId="34670"/>
    <cellStyle name="Ausgabe 2 15 3 2 16" xfId="48012"/>
    <cellStyle name="Ausgabe 2 15 3 2 2" xfId="2537"/>
    <cellStyle name="Ausgabe 2 15 3 2 2 2" xfId="9647"/>
    <cellStyle name="Ausgabe 2 15 3 2 2 3" xfId="15940"/>
    <cellStyle name="Ausgabe 2 15 3 2 2 4" xfId="22879"/>
    <cellStyle name="Ausgabe 2 15 3 2 2 5" xfId="29544"/>
    <cellStyle name="Ausgabe 2 15 3 2 2 6" xfId="36214"/>
    <cellStyle name="Ausgabe 2 15 3 2 2 7" xfId="43030"/>
    <cellStyle name="Ausgabe 2 15 3 2 2 8" xfId="49553"/>
    <cellStyle name="Ausgabe 2 15 3 2 3" xfId="3227"/>
    <cellStyle name="Ausgabe 2 15 3 2 3 2" xfId="10337"/>
    <cellStyle name="Ausgabe 2 15 3 2 3 3" xfId="16630"/>
    <cellStyle name="Ausgabe 2 15 3 2 3 4" xfId="23569"/>
    <cellStyle name="Ausgabe 2 15 3 2 3 5" xfId="30234"/>
    <cellStyle name="Ausgabe 2 15 3 2 3 6" xfId="36904"/>
    <cellStyle name="Ausgabe 2 15 3 2 3 7" xfId="43720"/>
    <cellStyle name="Ausgabe 2 15 3 2 3 8" xfId="50243"/>
    <cellStyle name="Ausgabe 2 15 3 2 4" xfId="3914"/>
    <cellStyle name="Ausgabe 2 15 3 2 4 2" xfId="11024"/>
    <cellStyle name="Ausgabe 2 15 3 2 4 3" xfId="17317"/>
    <cellStyle name="Ausgabe 2 15 3 2 4 4" xfId="24256"/>
    <cellStyle name="Ausgabe 2 15 3 2 4 5" xfId="30921"/>
    <cellStyle name="Ausgabe 2 15 3 2 4 6" xfId="37591"/>
    <cellStyle name="Ausgabe 2 15 3 2 4 7" xfId="44407"/>
    <cellStyle name="Ausgabe 2 15 3 2 4 8" xfId="50930"/>
    <cellStyle name="Ausgabe 2 15 3 2 5" xfId="4601"/>
    <cellStyle name="Ausgabe 2 15 3 2 5 2" xfId="11711"/>
    <cellStyle name="Ausgabe 2 15 3 2 5 3" xfId="18004"/>
    <cellStyle name="Ausgabe 2 15 3 2 5 4" xfId="24943"/>
    <cellStyle name="Ausgabe 2 15 3 2 5 5" xfId="31608"/>
    <cellStyle name="Ausgabe 2 15 3 2 5 6" xfId="38278"/>
    <cellStyle name="Ausgabe 2 15 3 2 5 7" xfId="45094"/>
    <cellStyle name="Ausgabe 2 15 3 2 5 8" xfId="51617"/>
    <cellStyle name="Ausgabe 2 15 3 2 6" xfId="5286"/>
    <cellStyle name="Ausgabe 2 15 3 2 6 2" xfId="12396"/>
    <cellStyle name="Ausgabe 2 15 3 2 6 3" xfId="18689"/>
    <cellStyle name="Ausgabe 2 15 3 2 6 4" xfId="25628"/>
    <cellStyle name="Ausgabe 2 15 3 2 6 5" xfId="32293"/>
    <cellStyle name="Ausgabe 2 15 3 2 6 6" xfId="38963"/>
    <cellStyle name="Ausgabe 2 15 3 2 6 7" xfId="45779"/>
    <cellStyle name="Ausgabe 2 15 3 2 6 8" xfId="52302"/>
    <cellStyle name="Ausgabe 2 15 3 2 7" xfId="5869"/>
    <cellStyle name="Ausgabe 2 15 3 2 7 2" xfId="12979"/>
    <cellStyle name="Ausgabe 2 15 3 2 7 3" xfId="19272"/>
    <cellStyle name="Ausgabe 2 15 3 2 7 4" xfId="26211"/>
    <cellStyle name="Ausgabe 2 15 3 2 7 5" xfId="32876"/>
    <cellStyle name="Ausgabe 2 15 3 2 7 6" xfId="39546"/>
    <cellStyle name="Ausgabe 2 15 3 2 7 7" xfId="46362"/>
    <cellStyle name="Ausgabe 2 15 3 2 7 8" xfId="52885"/>
    <cellStyle name="Ausgabe 2 15 3 2 8" xfId="6327"/>
    <cellStyle name="Ausgabe 2 15 3 2 8 2" xfId="13437"/>
    <cellStyle name="Ausgabe 2 15 3 2 8 3" xfId="19730"/>
    <cellStyle name="Ausgabe 2 15 3 2 8 4" xfId="26669"/>
    <cellStyle name="Ausgabe 2 15 3 2 8 5" xfId="33334"/>
    <cellStyle name="Ausgabe 2 15 3 2 8 6" xfId="40004"/>
    <cellStyle name="Ausgabe 2 15 3 2 8 7" xfId="46820"/>
    <cellStyle name="Ausgabe 2 15 3 2 8 8" xfId="53343"/>
    <cellStyle name="Ausgabe 2 15 3 2 9" xfId="6981"/>
    <cellStyle name="Ausgabe 2 15 3 2 9 2" xfId="14091"/>
    <cellStyle name="Ausgabe 2 15 3 2 9 3" xfId="20384"/>
    <cellStyle name="Ausgabe 2 15 3 2 9 4" xfId="27323"/>
    <cellStyle name="Ausgabe 2 15 3 2 9 5" xfId="33988"/>
    <cellStyle name="Ausgabe 2 15 3 2 9 6" xfId="40658"/>
    <cellStyle name="Ausgabe 2 15 3 2 9 7" xfId="47474"/>
    <cellStyle name="Ausgabe 2 15 3 2 9 8" xfId="53997"/>
    <cellStyle name="Ausgabe 2 15 3 3" xfId="2306"/>
    <cellStyle name="Ausgabe 2 15 3 3 2" xfId="9416"/>
    <cellStyle name="Ausgabe 2 15 3 3 3" xfId="15709"/>
    <cellStyle name="Ausgabe 2 15 3 3 4" xfId="22648"/>
    <cellStyle name="Ausgabe 2 15 3 3 5" xfId="29313"/>
    <cellStyle name="Ausgabe 2 15 3 3 6" xfId="35983"/>
    <cellStyle name="Ausgabe 2 15 3 3 7" xfId="42799"/>
    <cellStyle name="Ausgabe 2 15 3 3 8" xfId="49322"/>
    <cellStyle name="Ausgabe 2 15 3 4" xfId="2996"/>
    <cellStyle name="Ausgabe 2 15 3 4 2" xfId="10106"/>
    <cellStyle name="Ausgabe 2 15 3 4 3" xfId="16399"/>
    <cellStyle name="Ausgabe 2 15 3 4 4" xfId="23338"/>
    <cellStyle name="Ausgabe 2 15 3 4 5" xfId="30003"/>
    <cellStyle name="Ausgabe 2 15 3 4 6" xfId="36673"/>
    <cellStyle name="Ausgabe 2 15 3 4 7" xfId="43489"/>
    <cellStyle name="Ausgabe 2 15 3 4 8" xfId="50012"/>
    <cellStyle name="Ausgabe 2 15 3 5" xfId="3683"/>
    <cellStyle name="Ausgabe 2 15 3 5 2" xfId="10793"/>
    <cellStyle name="Ausgabe 2 15 3 5 3" xfId="17086"/>
    <cellStyle name="Ausgabe 2 15 3 5 4" xfId="24025"/>
    <cellStyle name="Ausgabe 2 15 3 5 5" xfId="30690"/>
    <cellStyle name="Ausgabe 2 15 3 5 6" xfId="37360"/>
    <cellStyle name="Ausgabe 2 15 3 5 7" xfId="44176"/>
    <cellStyle name="Ausgabe 2 15 3 5 8" xfId="50699"/>
    <cellStyle name="Ausgabe 2 15 3 6" xfId="4370"/>
    <cellStyle name="Ausgabe 2 15 3 6 2" xfId="11480"/>
    <cellStyle name="Ausgabe 2 15 3 6 3" xfId="17773"/>
    <cellStyle name="Ausgabe 2 15 3 6 4" xfId="24712"/>
    <cellStyle name="Ausgabe 2 15 3 6 5" xfId="31377"/>
    <cellStyle name="Ausgabe 2 15 3 6 6" xfId="38047"/>
    <cellStyle name="Ausgabe 2 15 3 6 7" xfId="44863"/>
    <cellStyle name="Ausgabe 2 15 3 6 8" xfId="51386"/>
    <cellStyle name="Ausgabe 2 15 3 7" xfId="5055"/>
    <cellStyle name="Ausgabe 2 15 3 7 2" xfId="12165"/>
    <cellStyle name="Ausgabe 2 15 3 7 3" xfId="18458"/>
    <cellStyle name="Ausgabe 2 15 3 7 4" xfId="25397"/>
    <cellStyle name="Ausgabe 2 15 3 7 5" xfId="32062"/>
    <cellStyle name="Ausgabe 2 15 3 7 6" xfId="38732"/>
    <cellStyle name="Ausgabe 2 15 3 7 7" xfId="45548"/>
    <cellStyle name="Ausgabe 2 15 3 7 8" xfId="52071"/>
    <cellStyle name="Ausgabe 2 15 3 8" xfId="6096"/>
    <cellStyle name="Ausgabe 2 15 3 8 2" xfId="13206"/>
    <cellStyle name="Ausgabe 2 15 3 8 3" xfId="19499"/>
    <cellStyle name="Ausgabe 2 15 3 8 4" xfId="26438"/>
    <cellStyle name="Ausgabe 2 15 3 8 5" xfId="33103"/>
    <cellStyle name="Ausgabe 2 15 3 8 6" xfId="39773"/>
    <cellStyle name="Ausgabe 2 15 3 8 7" xfId="46589"/>
    <cellStyle name="Ausgabe 2 15 3 8 8" xfId="53112"/>
    <cellStyle name="Ausgabe 2 15 3 9" xfId="6750"/>
    <cellStyle name="Ausgabe 2 15 3 9 2" xfId="13860"/>
    <cellStyle name="Ausgabe 2 15 3 9 3" xfId="20153"/>
    <cellStyle name="Ausgabe 2 15 3 9 4" xfId="27092"/>
    <cellStyle name="Ausgabe 2 15 3 9 5" xfId="33757"/>
    <cellStyle name="Ausgabe 2 15 3 9 6" xfId="40427"/>
    <cellStyle name="Ausgabe 2 15 3 9 7" xfId="47243"/>
    <cellStyle name="Ausgabe 2 15 3 9 8" xfId="53766"/>
    <cellStyle name="Ausgabe 2 15 4" xfId="2036"/>
    <cellStyle name="Ausgabe 2 15 4 2" xfId="9146"/>
    <cellStyle name="Ausgabe 2 15 4 3" xfId="15439"/>
    <cellStyle name="Ausgabe 2 15 4 4" xfId="22378"/>
    <cellStyle name="Ausgabe 2 15 4 5" xfId="29043"/>
    <cellStyle name="Ausgabe 2 15 4 6" xfId="35713"/>
    <cellStyle name="Ausgabe 2 15 4 7" xfId="42529"/>
    <cellStyle name="Ausgabe 2 15 4 8" xfId="49052"/>
    <cellStyle name="Ausgabe 2 15 5" xfId="1965"/>
    <cellStyle name="Ausgabe 2 15 5 2" xfId="9075"/>
    <cellStyle name="Ausgabe 2 15 5 3" xfId="15368"/>
    <cellStyle name="Ausgabe 2 15 5 4" xfId="22307"/>
    <cellStyle name="Ausgabe 2 15 5 5" xfId="28972"/>
    <cellStyle name="Ausgabe 2 15 5 6" xfId="35642"/>
    <cellStyle name="Ausgabe 2 15 5 7" xfId="42458"/>
    <cellStyle name="Ausgabe 2 15 5 8" xfId="48981"/>
    <cellStyle name="Ausgabe 2 15 6" xfId="826"/>
    <cellStyle name="Ausgabe 2 15 6 2" xfId="7943"/>
    <cellStyle name="Ausgabe 2 15 6 3" xfId="7761"/>
    <cellStyle name="Ausgabe 2 15 6 4" xfId="21204"/>
    <cellStyle name="Ausgabe 2 15 6 5" xfId="27838"/>
    <cellStyle name="Ausgabe 2 15 6 6" xfId="34511"/>
    <cellStyle name="Ausgabe 2 15 6 7" xfId="41447"/>
    <cellStyle name="Ausgabe 2 15 6 8" xfId="41169"/>
    <cellStyle name="Ausgabe 2 15 7" xfId="1927"/>
    <cellStyle name="Ausgabe 2 15 7 2" xfId="9037"/>
    <cellStyle name="Ausgabe 2 15 7 3" xfId="15330"/>
    <cellStyle name="Ausgabe 2 15 7 4" xfId="22269"/>
    <cellStyle name="Ausgabe 2 15 7 5" xfId="28934"/>
    <cellStyle name="Ausgabe 2 15 7 6" xfId="35604"/>
    <cellStyle name="Ausgabe 2 15 7 7" xfId="42420"/>
    <cellStyle name="Ausgabe 2 15 7 8" xfId="48943"/>
    <cellStyle name="Ausgabe 2 15 8" xfId="1930"/>
    <cellStyle name="Ausgabe 2 15 8 2" xfId="9040"/>
    <cellStyle name="Ausgabe 2 15 8 3" xfId="15333"/>
    <cellStyle name="Ausgabe 2 15 8 4" xfId="22272"/>
    <cellStyle name="Ausgabe 2 15 8 5" xfId="28937"/>
    <cellStyle name="Ausgabe 2 15 8 6" xfId="35607"/>
    <cellStyle name="Ausgabe 2 15 8 7" xfId="42423"/>
    <cellStyle name="Ausgabe 2 15 8 8" xfId="48946"/>
    <cellStyle name="Ausgabe 2 15 9" xfId="3550"/>
    <cellStyle name="Ausgabe 2 15 9 2" xfId="10660"/>
    <cellStyle name="Ausgabe 2 15 9 3" xfId="16953"/>
    <cellStyle name="Ausgabe 2 15 9 4" xfId="23892"/>
    <cellStyle name="Ausgabe 2 15 9 5" xfId="30557"/>
    <cellStyle name="Ausgabe 2 15 9 6" xfId="37227"/>
    <cellStyle name="Ausgabe 2 15 9 7" xfId="44043"/>
    <cellStyle name="Ausgabe 2 15 9 8" xfId="50566"/>
    <cellStyle name="Ausgabe 2 16" xfId="366"/>
    <cellStyle name="Ausgabe 2 16 10" xfId="5617"/>
    <cellStyle name="Ausgabe 2 16 10 2" xfId="12727"/>
    <cellStyle name="Ausgabe 2 16 10 3" xfId="19020"/>
    <cellStyle name="Ausgabe 2 16 10 4" xfId="25959"/>
    <cellStyle name="Ausgabe 2 16 10 5" xfId="32624"/>
    <cellStyle name="Ausgabe 2 16 10 6" xfId="39294"/>
    <cellStyle name="Ausgabe 2 16 10 7" xfId="46110"/>
    <cellStyle name="Ausgabe 2 16 10 8" xfId="52633"/>
    <cellStyle name="Ausgabe 2 16 11" xfId="1940"/>
    <cellStyle name="Ausgabe 2 16 11 2" xfId="9050"/>
    <cellStyle name="Ausgabe 2 16 11 3" xfId="15343"/>
    <cellStyle name="Ausgabe 2 16 11 4" xfId="22282"/>
    <cellStyle name="Ausgabe 2 16 11 5" xfId="28947"/>
    <cellStyle name="Ausgabe 2 16 11 6" xfId="35617"/>
    <cellStyle name="Ausgabe 2 16 11 7" xfId="42433"/>
    <cellStyle name="Ausgabe 2 16 11 8" xfId="48956"/>
    <cellStyle name="Ausgabe 2 16 12" xfId="4922"/>
    <cellStyle name="Ausgabe 2 16 12 2" xfId="12032"/>
    <cellStyle name="Ausgabe 2 16 12 3" xfId="18325"/>
    <cellStyle name="Ausgabe 2 16 12 4" xfId="25264"/>
    <cellStyle name="Ausgabe 2 16 12 5" xfId="31929"/>
    <cellStyle name="Ausgabe 2 16 12 6" xfId="38599"/>
    <cellStyle name="Ausgabe 2 16 12 7" xfId="45415"/>
    <cellStyle name="Ausgabe 2 16 12 8" xfId="51938"/>
    <cellStyle name="Ausgabe 2 16 13" xfId="843"/>
    <cellStyle name="Ausgabe 2 16 13 2" xfId="7960"/>
    <cellStyle name="Ausgabe 2 16 13 3" xfId="8292"/>
    <cellStyle name="Ausgabe 2 16 13 4" xfId="21221"/>
    <cellStyle name="Ausgabe 2 16 13 5" xfId="27853"/>
    <cellStyle name="Ausgabe 2 16 13 6" xfId="34528"/>
    <cellStyle name="Ausgabe 2 16 13 7" xfId="41459"/>
    <cellStyle name="Ausgabe 2 16 13 8" xfId="21380"/>
    <cellStyle name="Ausgabe 2 16 14" xfId="7551"/>
    <cellStyle name="Ausgabe 2 16 15" xfId="7659"/>
    <cellStyle name="Ausgabe 2 16 16" xfId="21507"/>
    <cellStyle name="Ausgabe 2 16 17" xfId="41155"/>
    <cellStyle name="Ausgabe 2 16 2" xfId="664"/>
    <cellStyle name="Ausgabe 2 16 2 10" xfId="7217"/>
    <cellStyle name="Ausgabe 2 16 2 10 2" xfId="14327"/>
    <cellStyle name="Ausgabe 2 16 2 10 3" xfId="20620"/>
    <cellStyle name="Ausgabe 2 16 2 10 4" xfId="27559"/>
    <cellStyle name="Ausgabe 2 16 2 10 5" xfId="34224"/>
    <cellStyle name="Ausgabe 2 16 2 10 6" xfId="40894"/>
    <cellStyle name="Ausgabe 2 16 2 10 7" xfId="47710"/>
    <cellStyle name="Ausgabe 2 16 2 10 8" xfId="54233"/>
    <cellStyle name="Ausgabe 2 16 2 11" xfId="1417"/>
    <cellStyle name="Ausgabe 2 16 2 11 2" xfId="8527"/>
    <cellStyle name="Ausgabe 2 16 2 11 3" xfId="14820"/>
    <cellStyle name="Ausgabe 2 16 2 11 4" xfId="21759"/>
    <cellStyle name="Ausgabe 2 16 2 11 5" xfId="28424"/>
    <cellStyle name="Ausgabe 2 16 2 11 6" xfId="35094"/>
    <cellStyle name="Ausgabe 2 16 2 11 7" xfId="41910"/>
    <cellStyle name="Ausgabe 2 16 2 11 8" xfId="48433"/>
    <cellStyle name="Ausgabe 2 16 2 12" xfId="8161"/>
    <cellStyle name="Ausgabe 2 16 2 13" xfId="21043"/>
    <cellStyle name="Ausgabe 2 16 2 14" xfId="21227"/>
    <cellStyle name="Ausgabe 2 16 2 15" xfId="21497"/>
    <cellStyle name="Ausgabe 2 16 2 16" xfId="41293"/>
    <cellStyle name="Ausgabe 2 16 2 17" xfId="41590"/>
    <cellStyle name="Ausgabe 2 16 2 2" xfId="977"/>
    <cellStyle name="Ausgabe 2 16 2 2 10" xfId="7360"/>
    <cellStyle name="Ausgabe 2 16 2 2 10 2" xfId="14470"/>
    <cellStyle name="Ausgabe 2 16 2 2 10 3" xfId="20763"/>
    <cellStyle name="Ausgabe 2 16 2 2 10 4" xfId="27702"/>
    <cellStyle name="Ausgabe 2 16 2 2 10 5" xfId="34367"/>
    <cellStyle name="Ausgabe 2 16 2 2 10 6" xfId="41037"/>
    <cellStyle name="Ausgabe 2 16 2 2 10 7" xfId="47853"/>
    <cellStyle name="Ausgabe 2 16 2 2 10 8" xfId="54376"/>
    <cellStyle name="Ausgabe 2 16 2 2 11" xfId="1652"/>
    <cellStyle name="Ausgabe 2 16 2 2 11 2" xfId="8762"/>
    <cellStyle name="Ausgabe 2 16 2 2 11 3" xfId="15055"/>
    <cellStyle name="Ausgabe 2 16 2 2 11 4" xfId="21994"/>
    <cellStyle name="Ausgabe 2 16 2 2 11 5" xfId="28659"/>
    <cellStyle name="Ausgabe 2 16 2 2 11 6" xfId="35329"/>
    <cellStyle name="Ausgabe 2 16 2 2 11 7" xfId="42145"/>
    <cellStyle name="Ausgabe 2 16 2 2 11 8" xfId="48668"/>
    <cellStyle name="Ausgabe 2 16 2 2 12" xfId="8280"/>
    <cellStyle name="Ausgabe 2 16 2 2 13" xfId="21341"/>
    <cellStyle name="Ausgabe 2 16 2 2 14" xfId="27984"/>
    <cellStyle name="Ausgabe 2 16 2 2 15" xfId="34656"/>
    <cellStyle name="Ausgabe 2 16 2 2 16" xfId="47998"/>
    <cellStyle name="Ausgabe 2 16 2 2 2" xfId="2523"/>
    <cellStyle name="Ausgabe 2 16 2 2 2 2" xfId="9633"/>
    <cellStyle name="Ausgabe 2 16 2 2 2 3" xfId="15926"/>
    <cellStyle name="Ausgabe 2 16 2 2 2 4" xfId="22865"/>
    <cellStyle name="Ausgabe 2 16 2 2 2 5" xfId="29530"/>
    <cellStyle name="Ausgabe 2 16 2 2 2 6" xfId="36200"/>
    <cellStyle name="Ausgabe 2 16 2 2 2 7" xfId="43016"/>
    <cellStyle name="Ausgabe 2 16 2 2 2 8" xfId="49539"/>
    <cellStyle name="Ausgabe 2 16 2 2 3" xfId="3213"/>
    <cellStyle name="Ausgabe 2 16 2 2 3 2" xfId="10323"/>
    <cellStyle name="Ausgabe 2 16 2 2 3 3" xfId="16616"/>
    <cellStyle name="Ausgabe 2 16 2 2 3 4" xfId="23555"/>
    <cellStyle name="Ausgabe 2 16 2 2 3 5" xfId="30220"/>
    <cellStyle name="Ausgabe 2 16 2 2 3 6" xfId="36890"/>
    <cellStyle name="Ausgabe 2 16 2 2 3 7" xfId="43706"/>
    <cellStyle name="Ausgabe 2 16 2 2 3 8" xfId="50229"/>
    <cellStyle name="Ausgabe 2 16 2 2 4" xfId="3900"/>
    <cellStyle name="Ausgabe 2 16 2 2 4 2" xfId="11010"/>
    <cellStyle name="Ausgabe 2 16 2 2 4 3" xfId="17303"/>
    <cellStyle name="Ausgabe 2 16 2 2 4 4" xfId="24242"/>
    <cellStyle name="Ausgabe 2 16 2 2 4 5" xfId="30907"/>
    <cellStyle name="Ausgabe 2 16 2 2 4 6" xfId="37577"/>
    <cellStyle name="Ausgabe 2 16 2 2 4 7" xfId="44393"/>
    <cellStyle name="Ausgabe 2 16 2 2 4 8" xfId="50916"/>
    <cellStyle name="Ausgabe 2 16 2 2 5" xfId="4587"/>
    <cellStyle name="Ausgabe 2 16 2 2 5 2" xfId="11697"/>
    <cellStyle name="Ausgabe 2 16 2 2 5 3" xfId="17990"/>
    <cellStyle name="Ausgabe 2 16 2 2 5 4" xfId="24929"/>
    <cellStyle name="Ausgabe 2 16 2 2 5 5" xfId="31594"/>
    <cellStyle name="Ausgabe 2 16 2 2 5 6" xfId="38264"/>
    <cellStyle name="Ausgabe 2 16 2 2 5 7" xfId="45080"/>
    <cellStyle name="Ausgabe 2 16 2 2 5 8" xfId="51603"/>
    <cellStyle name="Ausgabe 2 16 2 2 6" xfId="5272"/>
    <cellStyle name="Ausgabe 2 16 2 2 6 2" xfId="12382"/>
    <cellStyle name="Ausgabe 2 16 2 2 6 3" xfId="18675"/>
    <cellStyle name="Ausgabe 2 16 2 2 6 4" xfId="25614"/>
    <cellStyle name="Ausgabe 2 16 2 2 6 5" xfId="32279"/>
    <cellStyle name="Ausgabe 2 16 2 2 6 6" xfId="38949"/>
    <cellStyle name="Ausgabe 2 16 2 2 6 7" xfId="45765"/>
    <cellStyle name="Ausgabe 2 16 2 2 6 8" xfId="52288"/>
    <cellStyle name="Ausgabe 2 16 2 2 7" xfId="5855"/>
    <cellStyle name="Ausgabe 2 16 2 2 7 2" xfId="12965"/>
    <cellStyle name="Ausgabe 2 16 2 2 7 3" xfId="19258"/>
    <cellStyle name="Ausgabe 2 16 2 2 7 4" xfId="26197"/>
    <cellStyle name="Ausgabe 2 16 2 2 7 5" xfId="32862"/>
    <cellStyle name="Ausgabe 2 16 2 2 7 6" xfId="39532"/>
    <cellStyle name="Ausgabe 2 16 2 2 7 7" xfId="46348"/>
    <cellStyle name="Ausgabe 2 16 2 2 7 8" xfId="52871"/>
    <cellStyle name="Ausgabe 2 16 2 2 8" xfId="6313"/>
    <cellStyle name="Ausgabe 2 16 2 2 8 2" xfId="13423"/>
    <cellStyle name="Ausgabe 2 16 2 2 8 3" xfId="19716"/>
    <cellStyle name="Ausgabe 2 16 2 2 8 4" xfId="26655"/>
    <cellStyle name="Ausgabe 2 16 2 2 8 5" xfId="33320"/>
    <cellStyle name="Ausgabe 2 16 2 2 8 6" xfId="39990"/>
    <cellStyle name="Ausgabe 2 16 2 2 8 7" xfId="46806"/>
    <cellStyle name="Ausgabe 2 16 2 2 8 8" xfId="53329"/>
    <cellStyle name="Ausgabe 2 16 2 2 9" xfId="6967"/>
    <cellStyle name="Ausgabe 2 16 2 2 9 2" xfId="14077"/>
    <cellStyle name="Ausgabe 2 16 2 2 9 3" xfId="20370"/>
    <cellStyle name="Ausgabe 2 16 2 2 9 4" xfId="27309"/>
    <cellStyle name="Ausgabe 2 16 2 2 9 5" xfId="33974"/>
    <cellStyle name="Ausgabe 2 16 2 2 9 6" xfId="40644"/>
    <cellStyle name="Ausgabe 2 16 2 2 9 7" xfId="47460"/>
    <cellStyle name="Ausgabe 2 16 2 2 9 8" xfId="53983"/>
    <cellStyle name="Ausgabe 2 16 2 3" xfId="2288"/>
    <cellStyle name="Ausgabe 2 16 2 3 2" xfId="9398"/>
    <cellStyle name="Ausgabe 2 16 2 3 3" xfId="15691"/>
    <cellStyle name="Ausgabe 2 16 2 3 4" xfId="22630"/>
    <cellStyle name="Ausgabe 2 16 2 3 5" xfId="29295"/>
    <cellStyle name="Ausgabe 2 16 2 3 6" xfId="35965"/>
    <cellStyle name="Ausgabe 2 16 2 3 7" xfId="42781"/>
    <cellStyle name="Ausgabe 2 16 2 3 8" xfId="49304"/>
    <cellStyle name="Ausgabe 2 16 2 4" xfId="2978"/>
    <cellStyle name="Ausgabe 2 16 2 4 2" xfId="10088"/>
    <cellStyle name="Ausgabe 2 16 2 4 3" xfId="16381"/>
    <cellStyle name="Ausgabe 2 16 2 4 4" xfId="23320"/>
    <cellStyle name="Ausgabe 2 16 2 4 5" xfId="29985"/>
    <cellStyle name="Ausgabe 2 16 2 4 6" xfId="36655"/>
    <cellStyle name="Ausgabe 2 16 2 4 7" xfId="43471"/>
    <cellStyle name="Ausgabe 2 16 2 4 8" xfId="49994"/>
    <cellStyle name="Ausgabe 2 16 2 5" xfId="3665"/>
    <cellStyle name="Ausgabe 2 16 2 5 2" xfId="10775"/>
    <cellStyle name="Ausgabe 2 16 2 5 3" xfId="17068"/>
    <cellStyle name="Ausgabe 2 16 2 5 4" xfId="24007"/>
    <cellStyle name="Ausgabe 2 16 2 5 5" xfId="30672"/>
    <cellStyle name="Ausgabe 2 16 2 5 6" xfId="37342"/>
    <cellStyle name="Ausgabe 2 16 2 5 7" xfId="44158"/>
    <cellStyle name="Ausgabe 2 16 2 5 8" xfId="50681"/>
    <cellStyle name="Ausgabe 2 16 2 6" xfId="4352"/>
    <cellStyle name="Ausgabe 2 16 2 6 2" xfId="11462"/>
    <cellStyle name="Ausgabe 2 16 2 6 3" xfId="17755"/>
    <cellStyle name="Ausgabe 2 16 2 6 4" xfId="24694"/>
    <cellStyle name="Ausgabe 2 16 2 6 5" xfId="31359"/>
    <cellStyle name="Ausgabe 2 16 2 6 6" xfId="38029"/>
    <cellStyle name="Ausgabe 2 16 2 6 7" xfId="44845"/>
    <cellStyle name="Ausgabe 2 16 2 6 8" xfId="51368"/>
    <cellStyle name="Ausgabe 2 16 2 7" xfId="5037"/>
    <cellStyle name="Ausgabe 2 16 2 7 2" xfId="12147"/>
    <cellStyle name="Ausgabe 2 16 2 7 3" xfId="18440"/>
    <cellStyle name="Ausgabe 2 16 2 7 4" xfId="25379"/>
    <cellStyle name="Ausgabe 2 16 2 7 5" xfId="32044"/>
    <cellStyle name="Ausgabe 2 16 2 7 6" xfId="38714"/>
    <cellStyle name="Ausgabe 2 16 2 7 7" xfId="45530"/>
    <cellStyle name="Ausgabe 2 16 2 7 8" xfId="52053"/>
    <cellStyle name="Ausgabe 2 16 2 8" xfId="1935"/>
    <cellStyle name="Ausgabe 2 16 2 8 2" xfId="9045"/>
    <cellStyle name="Ausgabe 2 16 2 8 3" xfId="15338"/>
    <cellStyle name="Ausgabe 2 16 2 8 4" xfId="22277"/>
    <cellStyle name="Ausgabe 2 16 2 8 5" xfId="28942"/>
    <cellStyle name="Ausgabe 2 16 2 8 6" xfId="35612"/>
    <cellStyle name="Ausgabe 2 16 2 8 7" xfId="42428"/>
    <cellStyle name="Ausgabe 2 16 2 8 8" xfId="48951"/>
    <cellStyle name="Ausgabe 2 16 2 9" xfId="6732"/>
    <cellStyle name="Ausgabe 2 16 2 9 2" xfId="13842"/>
    <cellStyle name="Ausgabe 2 16 2 9 3" xfId="20135"/>
    <cellStyle name="Ausgabe 2 16 2 9 4" xfId="27074"/>
    <cellStyle name="Ausgabe 2 16 2 9 5" xfId="33739"/>
    <cellStyle name="Ausgabe 2 16 2 9 6" xfId="40409"/>
    <cellStyle name="Ausgabe 2 16 2 9 7" xfId="47225"/>
    <cellStyle name="Ausgabe 2 16 2 9 8" xfId="53748"/>
    <cellStyle name="Ausgabe 2 16 3" xfId="697"/>
    <cellStyle name="Ausgabe 2 16 3 10" xfId="7427"/>
    <cellStyle name="Ausgabe 2 16 3 10 2" xfId="14537"/>
    <cellStyle name="Ausgabe 2 16 3 10 3" xfId="20830"/>
    <cellStyle name="Ausgabe 2 16 3 10 4" xfId="27769"/>
    <cellStyle name="Ausgabe 2 16 3 10 5" xfId="34434"/>
    <cellStyle name="Ausgabe 2 16 3 10 6" xfId="41104"/>
    <cellStyle name="Ausgabe 2 16 3 10 7" xfId="47920"/>
    <cellStyle name="Ausgabe 2 16 3 10 8" xfId="54443"/>
    <cellStyle name="Ausgabe 2 16 3 11" xfId="1436"/>
    <cellStyle name="Ausgabe 2 16 3 11 2" xfId="8546"/>
    <cellStyle name="Ausgabe 2 16 3 11 3" xfId="14839"/>
    <cellStyle name="Ausgabe 2 16 3 11 4" xfId="21778"/>
    <cellStyle name="Ausgabe 2 16 3 11 5" xfId="28443"/>
    <cellStyle name="Ausgabe 2 16 3 11 6" xfId="35113"/>
    <cellStyle name="Ausgabe 2 16 3 11 7" xfId="41929"/>
    <cellStyle name="Ausgabe 2 16 3 11 8" xfId="48452"/>
    <cellStyle name="Ausgabe 2 16 3 12" xfId="8247"/>
    <cellStyle name="Ausgabe 2 16 3 13" xfId="21076"/>
    <cellStyle name="Ausgabe 2 16 3 14" xfId="7997"/>
    <cellStyle name="Ausgabe 2 16 3 15" xfId="21442"/>
    <cellStyle name="Ausgabe 2 16 3 16" xfId="41323"/>
    <cellStyle name="Ausgabe 2 16 3 17" xfId="41671"/>
    <cellStyle name="Ausgabe 2 16 3 2" xfId="994"/>
    <cellStyle name="Ausgabe 2 16 3 2 10" xfId="7229"/>
    <cellStyle name="Ausgabe 2 16 3 2 10 2" xfId="14339"/>
    <cellStyle name="Ausgabe 2 16 3 2 10 3" xfId="20632"/>
    <cellStyle name="Ausgabe 2 16 3 2 10 4" xfId="27571"/>
    <cellStyle name="Ausgabe 2 16 3 2 10 5" xfId="34236"/>
    <cellStyle name="Ausgabe 2 16 3 2 10 6" xfId="40906"/>
    <cellStyle name="Ausgabe 2 16 3 2 10 7" xfId="47722"/>
    <cellStyle name="Ausgabe 2 16 3 2 10 8" xfId="54245"/>
    <cellStyle name="Ausgabe 2 16 3 2 11" xfId="1667"/>
    <cellStyle name="Ausgabe 2 16 3 2 11 2" xfId="8777"/>
    <cellStyle name="Ausgabe 2 16 3 2 11 3" xfId="15070"/>
    <cellStyle name="Ausgabe 2 16 3 2 11 4" xfId="22009"/>
    <cellStyle name="Ausgabe 2 16 3 2 11 5" xfId="28674"/>
    <cellStyle name="Ausgabe 2 16 3 2 11 6" xfId="35344"/>
    <cellStyle name="Ausgabe 2 16 3 2 11 7" xfId="42160"/>
    <cellStyle name="Ausgabe 2 16 3 2 11 8" xfId="48683"/>
    <cellStyle name="Ausgabe 2 16 3 2 12" xfId="7532"/>
    <cellStyle name="Ausgabe 2 16 3 2 13" xfId="21358"/>
    <cellStyle name="Ausgabe 2 16 3 2 14" xfId="28001"/>
    <cellStyle name="Ausgabe 2 16 3 2 15" xfId="34671"/>
    <cellStyle name="Ausgabe 2 16 3 2 16" xfId="48013"/>
    <cellStyle name="Ausgabe 2 16 3 2 2" xfId="2538"/>
    <cellStyle name="Ausgabe 2 16 3 2 2 2" xfId="9648"/>
    <cellStyle name="Ausgabe 2 16 3 2 2 3" xfId="15941"/>
    <cellStyle name="Ausgabe 2 16 3 2 2 4" xfId="22880"/>
    <cellStyle name="Ausgabe 2 16 3 2 2 5" xfId="29545"/>
    <cellStyle name="Ausgabe 2 16 3 2 2 6" xfId="36215"/>
    <cellStyle name="Ausgabe 2 16 3 2 2 7" xfId="43031"/>
    <cellStyle name="Ausgabe 2 16 3 2 2 8" xfId="49554"/>
    <cellStyle name="Ausgabe 2 16 3 2 3" xfId="3228"/>
    <cellStyle name="Ausgabe 2 16 3 2 3 2" xfId="10338"/>
    <cellStyle name="Ausgabe 2 16 3 2 3 3" xfId="16631"/>
    <cellStyle name="Ausgabe 2 16 3 2 3 4" xfId="23570"/>
    <cellStyle name="Ausgabe 2 16 3 2 3 5" xfId="30235"/>
    <cellStyle name="Ausgabe 2 16 3 2 3 6" xfId="36905"/>
    <cellStyle name="Ausgabe 2 16 3 2 3 7" xfId="43721"/>
    <cellStyle name="Ausgabe 2 16 3 2 3 8" xfId="50244"/>
    <cellStyle name="Ausgabe 2 16 3 2 4" xfId="3915"/>
    <cellStyle name="Ausgabe 2 16 3 2 4 2" xfId="11025"/>
    <cellStyle name="Ausgabe 2 16 3 2 4 3" xfId="17318"/>
    <cellStyle name="Ausgabe 2 16 3 2 4 4" xfId="24257"/>
    <cellStyle name="Ausgabe 2 16 3 2 4 5" xfId="30922"/>
    <cellStyle name="Ausgabe 2 16 3 2 4 6" xfId="37592"/>
    <cellStyle name="Ausgabe 2 16 3 2 4 7" xfId="44408"/>
    <cellStyle name="Ausgabe 2 16 3 2 4 8" xfId="50931"/>
    <cellStyle name="Ausgabe 2 16 3 2 5" xfId="4602"/>
    <cellStyle name="Ausgabe 2 16 3 2 5 2" xfId="11712"/>
    <cellStyle name="Ausgabe 2 16 3 2 5 3" xfId="18005"/>
    <cellStyle name="Ausgabe 2 16 3 2 5 4" xfId="24944"/>
    <cellStyle name="Ausgabe 2 16 3 2 5 5" xfId="31609"/>
    <cellStyle name="Ausgabe 2 16 3 2 5 6" xfId="38279"/>
    <cellStyle name="Ausgabe 2 16 3 2 5 7" xfId="45095"/>
    <cellStyle name="Ausgabe 2 16 3 2 5 8" xfId="51618"/>
    <cellStyle name="Ausgabe 2 16 3 2 6" xfId="5287"/>
    <cellStyle name="Ausgabe 2 16 3 2 6 2" xfId="12397"/>
    <cellStyle name="Ausgabe 2 16 3 2 6 3" xfId="18690"/>
    <cellStyle name="Ausgabe 2 16 3 2 6 4" xfId="25629"/>
    <cellStyle name="Ausgabe 2 16 3 2 6 5" xfId="32294"/>
    <cellStyle name="Ausgabe 2 16 3 2 6 6" xfId="38964"/>
    <cellStyle name="Ausgabe 2 16 3 2 6 7" xfId="45780"/>
    <cellStyle name="Ausgabe 2 16 3 2 6 8" xfId="52303"/>
    <cellStyle name="Ausgabe 2 16 3 2 7" xfId="5870"/>
    <cellStyle name="Ausgabe 2 16 3 2 7 2" xfId="12980"/>
    <cellStyle name="Ausgabe 2 16 3 2 7 3" xfId="19273"/>
    <cellStyle name="Ausgabe 2 16 3 2 7 4" xfId="26212"/>
    <cellStyle name="Ausgabe 2 16 3 2 7 5" xfId="32877"/>
    <cellStyle name="Ausgabe 2 16 3 2 7 6" xfId="39547"/>
    <cellStyle name="Ausgabe 2 16 3 2 7 7" xfId="46363"/>
    <cellStyle name="Ausgabe 2 16 3 2 7 8" xfId="52886"/>
    <cellStyle name="Ausgabe 2 16 3 2 8" xfId="6328"/>
    <cellStyle name="Ausgabe 2 16 3 2 8 2" xfId="13438"/>
    <cellStyle name="Ausgabe 2 16 3 2 8 3" xfId="19731"/>
    <cellStyle name="Ausgabe 2 16 3 2 8 4" xfId="26670"/>
    <cellStyle name="Ausgabe 2 16 3 2 8 5" xfId="33335"/>
    <cellStyle name="Ausgabe 2 16 3 2 8 6" xfId="40005"/>
    <cellStyle name="Ausgabe 2 16 3 2 8 7" xfId="46821"/>
    <cellStyle name="Ausgabe 2 16 3 2 8 8" xfId="53344"/>
    <cellStyle name="Ausgabe 2 16 3 2 9" xfId="6982"/>
    <cellStyle name="Ausgabe 2 16 3 2 9 2" xfId="14092"/>
    <cellStyle name="Ausgabe 2 16 3 2 9 3" xfId="20385"/>
    <cellStyle name="Ausgabe 2 16 3 2 9 4" xfId="27324"/>
    <cellStyle name="Ausgabe 2 16 3 2 9 5" xfId="33989"/>
    <cellStyle name="Ausgabe 2 16 3 2 9 6" xfId="40659"/>
    <cellStyle name="Ausgabe 2 16 3 2 9 7" xfId="47475"/>
    <cellStyle name="Ausgabe 2 16 3 2 9 8" xfId="53998"/>
    <cellStyle name="Ausgabe 2 16 3 3" xfId="2307"/>
    <cellStyle name="Ausgabe 2 16 3 3 2" xfId="9417"/>
    <cellStyle name="Ausgabe 2 16 3 3 3" xfId="15710"/>
    <cellStyle name="Ausgabe 2 16 3 3 4" xfId="22649"/>
    <cellStyle name="Ausgabe 2 16 3 3 5" xfId="29314"/>
    <cellStyle name="Ausgabe 2 16 3 3 6" xfId="35984"/>
    <cellStyle name="Ausgabe 2 16 3 3 7" xfId="42800"/>
    <cellStyle name="Ausgabe 2 16 3 3 8" xfId="49323"/>
    <cellStyle name="Ausgabe 2 16 3 4" xfId="2997"/>
    <cellStyle name="Ausgabe 2 16 3 4 2" xfId="10107"/>
    <cellStyle name="Ausgabe 2 16 3 4 3" xfId="16400"/>
    <cellStyle name="Ausgabe 2 16 3 4 4" xfId="23339"/>
    <cellStyle name="Ausgabe 2 16 3 4 5" xfId="30004"/>
    <cellStyle name="Ausgabe 2 16 3 4 6" xfId="36674"/>
    <cellStyle name="Ausgabe 2 16 3 4 7" xfId="43490"/>
    <cellStyle name="Ausgabe 2 16 3 4 8" xfId="50013"/>
    <cellStyle name="Ausgabe 2 16 3 5" xfId="3684"/>
    <cellStyle name="Ausgabe 2 16 3 5 2" xfId="10794"/>
    <cellStyle name="Ausgabe 2 16 3 5 3" xfId="17087"/>
    <cellStyle name="Ausgabe 2 16 3 5 4" xfId="24026"/>
    <cellStyle name="Ausgabe 2 16 3 5 5" xfId="30691"/>
    <cellStyle name="Ausgabe 2 16 3 5 6" xfId="37361"/>
    <cellStyle name="Ausgabe 2 16 3 5 7" xfId="44177"/>
    <cellStyle name="Ausgabe 2 16 3 5 8" xfId="50700"/>
    <cellStyle name="Ausgabe 2 16 3 6" xfId="4371"/>
    <cellStyle name="Ausgabe 2 16 3 6 2" xfId="11481"/>
    <cellStyle name="Ausgabe 2 16 3 6 3" xfId="17774"/>
    <cellStyle name="Ausgabe 2 16 3 6 4" xfId="24713"/>
    <cellStyle name="Ausgabe 2 16 3 6 5" xfId="31378"/>
    <cellStyle name="Ausgabe 2 16 3 6 6" xfId="38048"/>
    <cellStyle name="Ausgabe 2 16 3 6 7" xfId="44864"/>
    <cellStyle name="Ausgabe 2 16 3 6 8" xfId="51387"/>
    <cellStyle name="Ausgabe 2 16 3 7" xfId="5056"/>
    <cellStyle name="Ausgabe 2 16 3 7 2" xfId="12166"/>
    <cellStyle name="Ausgabe 2 16 3 7 3" xfId="18459"/>
    <cellStyle name="Ausgabe 2 16 3 7 4" xfId="25398"/>
    <cellStyle name="Ausgabe 2 16 3 7 5" xfId="32063"/>
    <cellStyle name="Ausgabe 2 16 3 7 6" xfId="38733"/>
    <cellStyle name="Ausgabe 2 16 3 7 7" xfId="45549"/>
    <cellStyle name="Ausgabe 2 16 3 7 8" xfId="52072"/>
    <cellStyle name="Ausgabe 2 16 3 8" xfId="6097"/>
    <cellStyle name="Ausgabe 2 16 3 8 2" xfId="13207"/>
    <cellStyle name="Ausgabe 2 16 3 8 3" xfId="19500"/>
    <cellStyle name="Ausgabe 2 16 3 8 4" xfId="26439"/>
    <cellStyle name="Ausgabe 2 16 3 8 5" xfId="33104"/>
    <cellStyle name="Ausgabe 2 16 3 8 6" xfId="39774"/>
    <cellStyle name="Ausgabe 2 16 3 8 7" xfId="46590"/>
    <cellStyle name="Ausgabe 2 16 3 8 8" xfId="53113"/>
    <cellStyle name="Ausgabe 2 16 3 9" xfId="6751"/>
    <cellStyle name="Ausgabe 2 16 3 9 2" xfId="13861"/>
    <cellStyle name="Ausgabe 2 16 3 9 3" xfId="20154"/>
    <cellStyle name="Ausgabe 2 16 3 9 4" xfId="27093"/>
    <cellStyle name="Ausgabe 2 16 3 9 5" xfId="33758"/>
    <cellStyle name="Ausgabe 2 16 3 9 6" xfId="40428"/>
    <cellStyle name="Ausgabe 2 16 3 9 7" xfId="47244"/>
    <cellStyle name="Ausgabe 2 16 3 9 8" xfId="53767"/>
    <cellStyle name="Ausgabe 2 16 4" xfId="1992"/>
    <cellStyle name="Ausgabe 2 16 4 2" xfId="9102"/>
    <cellStyle name="Ausgabe 2 16 4 3" xfId="15395"/>
    <cellStyle name="Ausgabe 2 16 4 4" xfId="22334"/>
    <cellStyle name="Ausgabe 2 16 4 5" xfId="28999"/>
    <cellStyle name="Ausgabe 2 16 4 6" xfId="35669"/>
    <cellStyle name="Ausgabe 2 16 4 7" xfId="42485"/>
    <cellStyle name="Ausgabe 2 16 4 8" xfId="49008"/>
    <cellStyle name="Ausgabe 2 16 5" xfId="864"/>
    <cellStyle name="Ausgabe 2 16 5 2" xfId="7981"/>
    <cellStyle name="Ausgabe 2 16 5 3" xfId="8290"/>
    <cellStyle name="Ausgabe 2 16 5 4" xfId="21241"/>
    <cellStyle name="Ausgabe 2 16 5 5" xfId="27872"/>
    <cellStyle name="Ausgabe 2 16 5 6" xfId="34546"/>
    <cellStyle name="Ausgabe 2 16 5 7" xfId="41476"/>
    <cellStyle name="Ausgabe 2 16 5 8" xfId="41465"/>
    <cellStyle name="Ausgabe 2 16 6" xfId="2003"/>
    <cellStyle name="Ausgabe 2 16 6 2" xfId="9113"/>
    <cellStyle name="Ausgabe 2 16 6 3" xfId="15406"/>
    <cellStyle name="Ausgabe 2 16 6 4" xfId="22345"/>
    <cellStyle name="Ausgabe 2 16 6 5" xfId="29010"/>
    <cellStyle name="Ausgabe 2 16 6 6" xfId="35680"/>
    <cellStyle name="Ausgabe 2 16 6 7" xfId="42496"/>
    <cellStyle name="Ausgabe 2 16 6 8" xfId="49019"/>
    <cellStyle name="Ausgabe 2 16 7" xfId="2151"/>
    <cellStyle name="Ausgabe 2 16 7 2" xfId="9261"/>
    <cellStyle name="Ausgabe 2 16 7 3" xfId="15554"/>
    <cellStyle name="Ausgabe 2 16 7 4" xfId="22493"/>
    <cellStyle name="Ausgabe 2 16 7 5" xfId="29158"/>
    <cellStyle name="Ausgabe 2 16 7 6" xfId="35828"/>
    <cellStyle name="Ausgabe 2 16 7 7" xfId="42644"/>
    <cellStyle name="Ausgabe 2 16 7 8" xfId="49167"/>
    <cellStyle name="Ausgabe 2 16 8" xfId="1929"/>
    <cellStyle name="Ausgabe 2 16 8 2" xfId="9039"/>
    <cellStyle name="Ausgabe 2 16 8 3" xfId="15332"/>
    <cellStyle name="Ausgabe 2 16 8 4" xfId="22271"/>
    <cellStyle name="Ausgabe 2 16 8 5" xfId="28936"/>
    <cellStyle name="Ausgabe 2 16 8 6" xfId="35606"/>
    <cellStyle name="Ausgabe 2 16 8 7" xfId="42422"/>
    <cellStyle name="Ausgabe 2 16 8 8" xfId="48945"/>
    <cellStyle name="Ausgabe 2 16 9" xfId="2832"/>
    <cellStyle name="Ausgabe 2 16 9 2" xfId="9942"/>
    <cellStyle name="Ausgabe 2 16 9 3" xfId="16235"/>
    <cellStyle name="Ausgabe 2 16 9 4" xfId="23174"/>
    <cellStyle name="Ausgabe 2 16 9 5" xfId="29839"/>
    <cellStyle name="Ausgabe 2 16 9 6" xfId="36509"/>
    <cellStyle name="Ausgabe 2 16 9 7" xfId="43325"/>
    <cellStyle name="Ausgabe 2 16 9 8" xfId="49848"/>
    <cellStyle name="Ausgabe 2 17" xfId="529"/>
    <cellStyle name="Ausgabe 2 17 10" xfId="5679"/>
    <cellStyle name="Ausgabe 2 17 10 2" xfId="12789"/>
    <cellStyle name="Ausgabe 2 17 10 3" xfId="19082"/>
    <cellStyle name="Ausgabe 2 17 10 4" xfId="26021"/>
    <cellStyle name="Ausgabe 2 17 10 5" xfId="32686"/>
    <cellStyle name="Ausgabe 2 17 10 6" xfId="39356"/>
    <cellStyle name="Ausgabe 2 17 10 7" xfId="46172"/>
    <cellStyle name="Ausgabe 2 17 10 8" xfId="52695"/>
    <cellStyle name="Ausgabe 2 17 11" xfId="6613"/>
    <cellStyle name="Ausgabe 2 17 11 2" xfId="13723"/>
    <cellStyle name="Ausgabe 2 17 11 3" xfId="20016"/>
    <cellStyle name="Ausgabe 2 17 11 4" xfId="26955"/>
    <cellStyle name="Ausgabe 2 17 11 5" xfId="33620"/>
    <cellStyle name="Ausgabe 2 17 11 6" xfId="40290"/>
    <cellStyle name="Ausgabe 2 17 11 7" xfId="47106"/>
    <cellStyle name="Ausgabe 2 17 11 8" xfId="53629"/>
    <cellStyle name="Ausgabe 2 17 12" xfId="7243"/>
    <cellStyle name="Ausgabe 2 17 12 2" xfId="14353"/>
    <cellStyle name="Ausgabe 2 17 12 3" xfId="20646"/>
    <cellStyle name="Ausgabe 2 17 12 4" xfId="27585"/>
    <cellStyle name="Ausgabe 2 17 12 5" xfId="34250"/>
    <cellStyle name="Ausgabe 2 17 12 6" xfId="40920"/>
    <cellStyle name="Ausgabe 2 17 12 7" xfId="47736"/>
    <cellStyle name="Ausgabe 2 17 12 8" xfId="54259"/>
    <cellStyle name="Ausgabe 2 17 13" xfId="1302"/>
    <cellStyle name="Ausgabe 2 17 13 2" xfId="8412"/>
    <cellStyle name="Ausgabe 2 17 13 3" xfId="14705"/>
    <cellStyle name="Ausgabe 2 17 13 4" xfId="21644"/>
    <cellStyle name="Ausgabe 2 17 13 5" xfId="28309"/>
    <cellStyle name="Ausgabe 2 17 13 6" xfId="34979"/>
    <cellStyle name="Ausgabe 2 17 13 7" xfId="41798"/>
    <cellStyle name="Ausgabe 2 17 13 8" xfId="48321"/>
    <cellStyle name="Ausgabe 2 17 14" xfId="325"/>
    <cellStyle name="Ausgabe 2 17 15" xfId="20910"/>
    <cellStyle name="Ausgabe 2 17 16" xfId="21505"/>
    <cellStyle name="Ausgabe 2 17 17" xfId="41506"/>
    <cellStyle name="Ausgabe 2 17 2" xfId="663"/>
    <cellStyle name="Ausgabe 2 17 2 10" xfId="7258"/>
    <cellStyle name="Ausgabe 2 17 2 10 2" xfId="14368"/>
    <cellStyle name="Ausgabe 2 17 2 10 3" xfId="20661"/>
    <cellStyle name="Ausgabe 2 17 2 10 4" xfId="27600"/>
    <cellStyle name="Ausgabe 2 17 2 10 5" xfId="34265"/>
    <cellStyle name="Ausgabe 2 17 2 10 6" xfId="40935"/>
    <cellStyle name="Ausgabe 2 17 2 10 7" xfId="47751"/>
    <cellStyle name="Ausgabe 2 17 2 10 8" xfId="54274"/>
    <cellStyle name="Ausgabe 2 17 2 11" xfId="1416"/>
    <cellStyle name="Ausgabe 2 17 2 11 2" xfId="8526"/>
    <cellStyle name="Ausgabe 2 17 2 11 3" xfId="14819"/>
    <cellStyle name="Ausgabe 2 17 2 11 4" xfId="21758"/>
    <cellStyle name="Ausgabe 2 17 2 11 5" xfId="28423"/>
    <cellStyle name="Ausgabe 2 17 2 11 6" xfId="35093"/>
    <cellStyle name="Ausgabe 2 17 2 11 7" xfId="41909"/>
    <cellStyle name="Ausgabe 2 17 2 11 8" xfId="48432"/>
    <cellStyle name="Ausgabe 2 17 2 12" xfId="7585"/>
    <cellStyle name="Ausgabe 2 17 2 13" xfId="21042"/>
    <cellStyle name="Ausgabe 2 17 2 14" xfId="7975"/>
    <cellStyle name="Ausgabe 2 17 2 15" xfId="27857"/>
    <cellStyle name="Ausgabe 2 17 2 16" xfId="41292"/>
    <cellStyle name="Ausgabe 2 17 2 17" xfId="7490"/>
    <cellStyle name="Ausgabe 2 17 2 2" xfId="976"/>
    <cellStyle name="Ausgabe 2 17 2 2 10" xfId="7287"/>
    <cellStyle name="Ausgabe 2 17 2 2 10 2" xfId="14397"/>
    <cellStyle name="Ausgabe 2 17 2 2 10 3" xfId="20690"/>
    <cellStyle name="Ausgabe 2 17 2 2 10 4" xfId="27629"/>
    <cellStyle name="Ausgabe 2 17 2 2 10 5" xfId="34294"/>
    <cellStyle name="Ausgabe 2 17 2 2 10 6" xfId="40964"/>
    <cellStyle name="Ausgabe 2 17 2 2 10 7" xfId="47780"/>
    <cellStyle name="Ausgabe 2 17 2 2 10 8" xfId="54303"/>
    <cellStyle name="Ausgabe 2 17 2 2 11" xfId="1651"/>
    <cellStyle name="Ausgabe 2 17 2 2 11 2" xfId="8761"/>
    <cellStyle name="Ausgabe 2 17 2 2 11 3" xfId="15054"/>
    <cellStyle name="Ausgabe 2 17 2 2 11 4" xfId="21993"/>
    <cellStyle name="Ausgabe 2 17 2 2 11 5" xfId="28658"/>
    <cellStyle name="Ausgabe 2 17 2 2 11 6" xfId="35328"/>
    <cellStyle name="Ausgabe 2 17 2 2 11 7" xfId="42144"/>
    <cellStyle name="Ausgabe 2 17 2 2 11 8" xfId="48667"/>
    <cellStyle name="Ausgabe 2 17 2 2 12" xfId="7784"/>
    <cellStyle name="Ausgabe 2 17 2 2 13" xfId="21340"/>
    <cellStyle name="Ausgabe 2 17 2 2 14" xfId="27983"/>
    <cellStyle name="Ausgabe 2 17 2 2 15" xfId="34655"/>
    <cellStyle name="Ausgabe 2 17 2 2 16" xfId="47997"/>
    <cellStyle name="Ausgabe 2 17 2 2 2" xfId="2522"/>
    <cellStyle name="Ausgabe 2 17 2 2 2 2" xfId="9632"/>
    <cellStyle name="Ausgabe 2 17 2 2 2 3" xfId="15925"/>
    <cellStyle name="Ausgabe 2 17 2 2 2 4" xfId="22864"/>
    <cellStyle name="Ausgabe 2 17 2 2 2 5" xfId="29529"/>
    <cellStyle name="Ausgabe 2 17 2 2 2 6" xfId="36199"/>
    <cellStyle name="Ausgabe 2 17 2 2 2 7" xfId="43015"/>
    <cellStyle name="Ausgabe 2 17 2 2 2 8" xfId="49538"/>
    <cellStyle name="Ausgabe 2 17 2 2 3" xfId="3212"/>
    <cellStyle name="Ausgabe 2 17 2 2 3 2" xfId="10322"/>
    <cellStyle name="Ausgabe 2 17 2 2 3 3" xfId="16615"/>
    <cellStyle name="Ausgabe 2 17 2 2 3 4" xfId="23554"/>
    <cellStyle name="Ausgabe 2 17 2 2 3 5" xfId="30219"/>
    <cellStyle name="Ausgabe 2 17 2 2 3 6" xfId="36889"/>
    <cellStyle name="Ausgabe 2 17 2 2 3 7" xfId="43705"/>
    <cellStyle name="Ausgabe 2 17 2 2 3 8" xfId="50228"/>
    <cellStyle name="Ausgabe 2 17 2 2 4" xfId="3899"/>
    <cellStyle name="Ausgabe 2 17 2 2 4 2" xfId="11009"/>
    <cellStyle name="Ausgabe 2 17 2 2 4 3" xfId="17302"/>
    <cellStyle name="Ausgabe 2 17 2 2 4 4" xfId="24241"/>
    <cellStyle name="Ausgabe 2 17 2 2 4 5" xfId="30906"/>
    <cellStyle name="Ausgabe 2 17 2 2 4 6" xfId="37576"/>
    <cellStyle name="Ausgabe 2 17 2 2 4 7" xfId="44392"/>
    <cellStyle name="Ausgabe 2 17 2 2 4 8" xfId="50915"/>
    <cellStyle name="Ausgabe 2 17 2 2 5" xfId="4586"/>
    <cellStyle name="Ausgabe 2 17 2 2 5 2" xfId="11696"/>
    <cellStyle name="Ausgabe 2 17 2 2 5 3" xfId="17989"/>
    <cellStyle name="Ausgabe 2 17 2 2 5 4" xfId="24928"/>
    <cellStyle name="Ausgabe 2 17 2 2 5 5" xfId="31593"/>
    <cellStyle name="Ausgabe 2 17 2 2 5 6" xfId="38263"/>
    <cellStyle name="Ausgabe 2 17 2 2 5 7" xfId="45079"/>
    <cellStyle name="Ausgabe 2 17 2 2 5 8" xfId="51602"/>
    <cellStyle name="Ausgabe 2 17 2 2 6" xfId="5271"/>
    <cellStyle name="Ausgabe 2 17 2 2 6 2" xfId="12381"/>
    <cellStyle name="Ausgabe 2 17 2 2 6 3" xfId="18674"/>
    <cellStyle name="Ausgabe 2 17 2 2 6 4" xfId="25613"/>
    <cellStyle name="Ausgabe 2 17 2 2 6 5" xfId="32278"/>
    <cellStyle name="Ausgabe 2 17 2 2 6 6" xfId="38948"/>
    <cellStyle name="Ausgabe 2 17 2 2 6 7" xfId="45764"/>
    <cellStyle name="Ausgabe 2 17 2 2 6 8" xfId="52287"/>
    <cellStyle name="Ausgabe 2 17 2 2 7" xfId="5854"/>
    <cellStyle name="Ausgabe 2 17 2 2 7 2" xfId="12964"/>
    <cellStyle name="Ausgabe 2 17 2 2 7 3" xfId="19257"/>
    <cellStyle name="Ausgabe 2 17 2 2 7 4" xfId="26196"/>
    <cellStyle name="Ausgabe 2 17 2 2 7 5" xfId="32861"/>
    <cellStyle name="Ausgabe 2 17 2 2 7 6" xfId="39531"/>
    <cellStyle name="Ausgabe 2 17 2 2 7 7" xfId="46347"/>
    <cellStyle name="Ausgabe 2 17 2 2 7 8" xfId="52870"/>
    <cellStyle name="Ausgabe 2 17 2 2 8" xfId="6312"/>
    <cellStyle name="Ausgabe 2 17 2 2 8 2" xfId="13422"/>
    <cellStyle name="Ausgabe 2 17 2 2 8 3" xfId="19715"/>
    <cellStyle name="Ausgabe 2 17 2 2 8 4" xfId="26654"/>
    <cellStyle name="Ausgabe 2 17 2 2 8 5" xfId="33319"/>
    <cellStyle name="Ausgabe 2 17 2 2 8 6" xfId="39989"/>
    <cellStyle name="Ausgabe 2 17 2 2 8 7" xfId="46805"/>
    <cellStyle name="Ausgabe 2 17 2 2 8 8" xfId="53328"/>
    <cellStyle name="Ausgabe 2 17 2 2 9" xfId="6966"/>
    <cellStyle name="Ausgabe 2 17 2 2 9 2" xfId="14076"/>
    <cellStyle name="Ausgabe 2 17 2 2 9 3" xfId="20369"/>
    <cellStyle name="Ausgabe 2 17 2 2 9 4" xfId="27308"/>
    <cellStyle name="Ausgabe 2 17 2 2 9 5" xfId="33973"/>
    <cellStyle name="Ausgabe 2 17 2 2 9 6" xfId="40643"/>
    <cellStyle name="Ausgabe 2 17 2 2 9 7" xfId="47459"/>
    <cellStyle name="Ausgabe 2 17 2 2 9 8" xfId="53982"/>
    <cellStyle name="Ausgabe 2 17 2 3" xfId="2287"/>
    <cellStyle name="Ausgabe 2 17 2 3 2" xfId="9397"/>
    <cellStyle name="Ausgabe 2 17 2 3 3" xfId="15690"/>
    <cellStyle name="Ausgabe 2 17 2 3 4" xfId="22629"/>
    <cellStyle name="Ausgabe 2 17 2 3 5" xfId="29294"/>
    <cellStyle name="Ausgabe 2 17 2 3 6" xfId="35964"/>
    <cellStyle name="Ausgabe 2 17 2 3 7" xfId="42780"/>
    <cellStyle name="Ausgabe 2 17 2 3 8" xfId="49303"/>
    <cellStyle name="Ausgabe 2 17 2 4" xfId="2977"/>
    <cellStyle name="Ausgabe 2 17 2 4 2" xfId="10087"/>
    <cellStyle name="Ausgabe 2 17 2 4 3" xfId="16380"/>
    <cellStyle name="Ausgabe 2 17 2 4 4" xfId="23319"/>
    <cellStyle name="Ausgabe 2 17 2 4 5" xfId="29984"/>
    <cellStyle name="Ausgabe 2 17 2 4 6" xfId="36654"/>
    <cellStyle name="Ausgabe 2 17 2 4 7" xfId="43470"/>
    <cellStyle name="Ausgabe 2 17 2 4 8" xfId="49993"/>
    <cellStyle name="Ausgabe 2 17 2 5" xfId="3664"/>
    <cellStyle name="Ausgabe 2 17 2 5 2" xfId="10774"/>
    <cellStyle name="Ausgabe 2 17 2 5 3" xfId="17067"/>
    <cellStyle name="Ausgabe 2 17 2 5 4" xfId="24006"/>
    <cellStyle name="Ausgabe 2 17 2 5 5" xfId="30671"/>
    <cellStyle name="Ausgabe 2 17 2 5 6" xfId="37341"/>
    <cellStyle name="Ausgabe 2 17 2 5 7" xfId="44157"/>
    <cellStyle name="Ausgabe 2 17 2 5 8" xfId="50680"/>
    <cellStyle name="Ausgabe 2 17 2 6" xfId="4351"/>
    <cellStyle name="Ausgabe 2 17 2 6 2" xfId="11461"/>
    <cellStyle name="Ausgabe 2 17 2 6 3" xfId="17754"/>
    <cellStyle name="Ausgabe 2 17 2 6 4" xfId="24693"/>
    <cellStyle name="Ausgabe 2 17 2 6 5" xfId="31358"/>
    <cellStyle name="Ausgabe 2 17 2 6 6" xfId="38028"/>
    <cellStyle name="Ausgabe 2 17 2 6 7" xfId="44844"/>
    <cellStyle name="Ausgabe 2 17 2 6 8" xfId="51367"/>
    <cellStyle name="Ausgabe 2 17 2 7" xfId="5036"/>
    <cellStyle name="Ausgabe 2 17 2 7 2" xfId="12146"/>
    <cellStyle name="Ausgabe 2 17 2 7 3" xfId="18439"/>
    <cellStyle name="Ausgabe 2 17 2 7 4" xfId="25378"/>
    <cellStyle name="Ausgabe 2 17 2 7 5" xfId="32043"/>
    <cellStyle name="Ausgabe 2 17 2 7 6" xfId="38713"/>
    <cellStyle name="Ausgabe 2 17 2 7 7" xfId="45529"/>
    <cellStyle name="Ausgabe 2 17 2 7 8" xfId="52052"/>
    <cellStyle name="Ausgabe 2 17 2 8" xfId="4901"/>
    <cellStyle name="Ausgabe 2 17 2 8 2" xfId="12011"/>
    <cellStyle name="Ausgabe 2 17 2 8 3" xfId="18304"/>
    <cellStyle name="Ausgabe 2 17 2 8 4" xfId="25243"/>
    <cellStyle name="Ausgabe 2 17 2 8 5" xfId="31908"/>
    <cellStyle name="Ausgabe 2 17 2 8 6" xfId="38578"/>
    <cellStyle name="Ausgabe 2 17 2 8 7" xfId="45394"/>
    <cellStyle name="Ausgabe 2 17 2 8 8" xfId="51917"/>
    <cellStyle name="Ausgabe 2 17 2 9" xfId="6731"/>
    <cellStyle name="Ausgabe 2 17 2 9 2" xfId="13841"/>
    <cellStyle name="Ausgabe 2 17 2 9 3" xfId="20134"/>
    <cellStyle name="Ausgabe 2 17 2 9 4" xfId="27073"/>
    <cellStyle name="Ausgabe 2 17 2 9 5" xfId="33738"/>
    <cellStyle name="Ausgabe 2 17 2 9 6" xfId="40408"/>
    <cellStyle name="Ausgabe 2 17 2 9 7" xfId="47224"/>
    <cellStyle name="Ausgabe 2 17 2 9 8" xfId="53747"/>
    <cellStyle name="Ausgabe 2 17 3" xfId="698"/>
    <cellStyle name="Ausgabe 2 17 3 10" xfId="7261"/>
    <cellStyle name="Ausgabe 2 17 3 10 2" xfId="14371"/>
    <cellStyle name="Ausgabe 2 17 3 10 3" xfId="20664"/>
    <cellStyle name="Ausgabe 2 17 3 10 4" xfId="27603"/>
    <cellStyle name="Ausgabe 2 17 3 10 5" xfId="34268"/>
    <cellStyle name="Ausgabe 2 17 3 10 6" xfId="40938"/>
    <cellStyle name="Ausgabe 2 17 3 10 7" xfId="47754"/>
    <cellStyle name="Ausgabe 2 17 3 10 8" xfId="54277"/>
    <cellStyle name="Ausgabe 2 17 3 11" xfId="1437"/>
    <cellStyle name="Ausgabe 2 17 3 11 2" xfId="8547"/>
    <cellStyle name="Ausgabe 2 17 3 11 3" xfId="14840"/>
    <cellStyle name="Ausgabe 2 17 3 11 4" xfId="21779"/>
    <cellStyle name="Ausgabe 2 17 3 11 5" xfId="28444"/>
    <cellStyle name="Ausgabe 2 17 3 11 6" xfId="35114"/>
    <cellStyle name="Ausgabe 2 17 3 11 7" xfId="41930"/>
    <cellStyle name="Ausgabe 2 17 3 11 8" xfId="48453"/>
    <cellStyle name="Ausgabe 2 17 3 12" xfId="7743"/>
    <cellStyle name="Ausgabe 2 17 3 13" xfId="21077"/>
    <cellStyle name="Ausgabe 2 17 3 14" xfId="7669"/>
    <cellStyle name="Ausgabe 2 17 3 15" xfId="8201"/>
    <cellStyle name="Ausgabe 2 17 3 16" xfId="41324"/>
    <cellStyle name="Ausgabe 2 17 3 17" xfId="8208"/>
    <cellStyle name="Ausgabe 2 17 3 2" xfId="995"/>
    <cellStyle name="Ausgabe 2 17 3 2 10" xfId="6623"/>
    <cellStyle name="Ausgabe 2 17 3 2 10 2" xfId="13733"/>
    <cellStyle name="Ausgabe 2 17 3 2 10 3" xfId="20026"/>
    <cellStyle name="Ausgabe 2 17 3 2 10 4" xfId="26965"/>
    <cellStyle name="Ausgabe 2 17 3 2 10 5" xfId="33630"/>
    <cellStyle name="Ausgabe 2 17 3 2 10 6" xfId="40300"/>
    <cellStyle name="Ausgabe 2 17 3 2 10 7" xfId="47116"/>
    <cellStyle name="Ausgabe 2 17 3 2 10 8" xfId="53639"/>
    <cellStyle name="Ausgabe 2 17 3 2 11" xfId="1668"/>
    <cellStyle name="Ausgabe 2 17 3 2 11 2" xfId="8778"/>
    <cellStyle name="Ausgabe 2 17 3 2 11 3" xfId="15071"/>
    <cellStyle name="Ausgabe 2 17 3 2 11 4" xfId="22010"/>
    <cellStyle name="Ausgabe 2 17 3 2 11 5" xfId="28675"/>
    <cellStyle name="Ausgabe 2 17 3 2 11 6" xfId="35345"/>
    <cellStyle name="Ausgabe 2 17 3 2 11 7" xfId="42161"/>
    <cellStyle name="Ausgabe 2 17 3 2 11 8" xfId="48684"/>
    <cellStyle name="Ausgabe 2 17 3 2 12" xfId="8108"/>
    <cellStyle name="Ausgabe 2 17 3 2 13" xfId="21359"/>
    <cellStyle name="Ausgabe 2 17 3 2 14" xfId="28002"/>
    <cellStyle name="Ausgabe 2 17 3 2 15" xfId="34672"/>
    <cellStyle name="Ausgabe 2 17 3 2 16" xfId="48014"/>
    <cellStyle name="Ausgabe 2 17 3 2 2" xfId="2539"/>
    <cellStyle name="Ausgabe 2 17 3 2 2 2" xfId="9649"/>
    <cellStyle name="Ausgabe 2 17 3 2 2 3" xfId="15942"/>
    <cellStyle name="Ausgabe 2 17 3 2 2 4" xfId="22881"/>
    <cellStyle name="Ausgabe 2 17 3 2 2 5" xfId="29546"/>
    <cellStyle name="Ausgabe 2 17 3 2 2 6" xfId="36216"/>
    <cellStyle name="Ausgabe 2 17 3 2 2 7" xfId="43032"/>
    <cellStyle name="Ausgabe 2 17 3 2 2 8" xfId="49555"/>
    <cellStyle name="Ausgabe 2 17 3 2 3" xfId="3229"/>
    <cellStyle name="Ausgabe 2 17 3 2 3 2" xfId="10339"/>
    <cellStyle name="Ausgabe 2 17 3 2 3 3" xfId="16632"/>
    <cellStyle name="Ausgabe 2 17 3 2 3 4" xfId="23571"/>
    <cellStyle name="Ausgabe 2 17 3 2 3 5" xfId="30236"/>
    <cellStyle name="Ausgabe 2 17 3 2 3 6" xfId="36906"/>
    <cellStyle name="Ausgabe 2 17 3 2 3 7" xfId="43722"/>
    <cellStyle name="Ausgabe 2 17 3 2 3 8" xfId="50245"/>
    <cellStyle name="Ausgabe 2 17 3 2 4" xfId="3916"/>
    <cellStyle name="Ausgabe 2 17 3 2 4 2" xfId="11026"/>
    <cellStyle name="Ausgabe 2 17 3 2 4 3" xfId="17319"/>
    <cellStyle name="Ausgabe 2 17 3 2 4 4" xfId="24258"/>
    <cellStyle name="Ausgabe 2 17 3 2 4 5" xfId="30923"/>
    <cellStyle name="Ausgabe 2 17 3 2 4 6" xfId="37593"/>
    <cellStyle name="Ausgabe 2 17 3 2 4 7" xfId="44409"/>
    <cellStyle name="Ausgabe 2 17 3 2 4 8" xfId="50932"/>
    <cellStyle name="Ausgabe 2 17 3 2 5" xfId="4603"/>
    <cellStyle name="Ausgabe 2 17 3 2 5 2" xfId="11713"/>
    <cellStyle name="Ausgabe 2 17 3 2 5 3" xfId="18006"/>
    <cellStyle name="Ausgabe 2 17 3 2 5 4" xfId="24945"/>
    <cellStyle name="Ausgabe 2 17 3 2 5 5" xfId="31610"/>
    <cellStyle name="Ausgabe 2 17 3 2 5 6" xfId="38280"/>
    <cellStyle name="Ausgabe 2 17 3 2 5 7" xfId="45096"/>
    <cellStyle name="Ausgabe 2 17 3 2 5 8" xfId="51619"/>
    <cellStyle name="Ausgabe 2 17 3 2 6" xfId="5288"/>
    <cellStyle name="Ausgabe 2 17 3 2 6 2" xfId="12398"/>
    <cellStyle name="Ausgabe 2 17 3 2 6 3" xfId="18691"/>
    <cellStyle name="Ausgabe 2 17 3 2 6 4" xfId="25630"/>
    <cellStyle name="Ausgabe 2 17 3 2 6 5" xfId="32295"/>
    <cellStyle name="Ausgabe 2 17 3 2 6 6" xfId="38965"/>
    <cellStyle name="Ausgabe 2 17 3 2 6 7" xfId="45781"/>
    <cellStyle name="Ausgabe 2 17 3 2 6 8" xfId="52304"/>
    <cellStyle name="Ausgabe 2 17 3 2 7" xfId="5871"/>
    <cellStyle name="Ausgabe 2 17 3 2 7 2" xfId="12981"/>
    <cellStyle name="Ausgabe 2 17 3 2 7 3" xfId="19274"/>
    <cellStyle name="Ausgabe 2 17 3 2 7 4" xfId="26213"/>
    <cellStyle name="Ausgabe 2 17 3 2 7 5" xfId="32878"/>
    <cellStyle name="Ausgabe 2 17 3 2 7 6" xfId="39548"/>
    <cellStyle name="Ausgabe 2 17 3 2 7 7" xfId="46364"/>
    <cellStyle name="Ausgabe 2 17 3 2 7 8" xfId="52887"/>
    <cellStyle name="Ausgabe 2 17 3 2 8" xfId="6329"/>
    <cellStyle name="Ausgabe 2 17 3 2 8 2" xfId="13439"/>
    <cellStyle name="Ausgabe 2 17 3 2 8 3" xfId="19732"/>
    <cellStyle name="Ausgabe 2 17 3 2 8 4" xfId="26671"/>
    <cellStyle name="Ausgabe 2 17 3 2 8 5" xfId="33336"/>
    <cellStyle name="Ausgabe 2 17 3 2 8 6" xfId="40006"/>
    <cellStyle name="Ausgabe 2 17 3 2 8 7" xfId="46822"/>
    <cellStyle name="Ausgabe 2 17 3 2 8 8" xfId="53345"/>
    <cellStyle name="Ausgabe 2 17 3 2 9" xfId="6983"/>
    <cellStyle name="Ausgabe 2 17 3 2 9 2" xfId="14093"/>
    <cellStyle name="Ausgabe 2 17 3 2 9 3" xfId="20386"/>
    <cellStyle name="Ausgabe 2 17 3 2 9 4" xfId="27325"/>
    <cellStyle name="Ausgabe 2 17 3 2 9 5" xfId="33990"/>
    <cellStyle name="Ausgabe 2 17 3 2 9 6" xfId="40660"/>
    <cellStyle name="Ausgabe 2 17 3 2 9 7" xfId="47476"/>
    <cellStyle name="Ausgabe 2 17 3 2 9 8" xfId="53999"/>
    <cellStyle name="Ausgabe 2 17 3 3" xfId="2308"/>
    <cellStyle name="Ausgabe 2 17 3 3 2" xfId="9418"/>
    <cellStyle name="Ausgabe 2 17 3 3 3" xfId="15711"/>
    <cellStyle name="Ausgabe 2 17 3 3 4" xfId="22650"/>
    <cellStyle name="Ausgabe 2 17 3 3 5" xfId="29315"/>
    <cellStyle name="Ausgabe 2 17 3 3 6" xfId="35985"/>
    <cellStyle name="Ausgabe 2 17 3 3 7" xfId="42801"/>
    <cellStyle name="Ausgabe 2 17 3 3 8" xfId="49324"/>
    <cellStyle name="Ausgabe 2 17 3 4" xfId="2998"/>
    <cellStyle name="Ausgabe 2 17 3 4 2" xfId="10108"/>
    <cellStyle name="Ausgabe 2 17 3 4 3" xfId="16401"/>
    <cellStyle name="Ausgabe 2 17 3 4 4" xfId="23340"/>
    <cellStyle name="Ausgabe 2 17 3 4 5" xfId="30005"/>
    <cellStyle name="Ausgabe 2 17 3 4 6" xfId="36675"/>
    <cellStyle name="Ausgabe 2 17 3 4 7" xfId="43491"/>
    <cellStyle name="Ausgabe 2 17 3 4 8" xfId="50014"/>
    <cellStyle name="Ausgabe 2 17 3 5" xfId="3685"/>
    <cellStyle name="Ausgabe 2 17 3 5 2" xfId="10795"/>
    <cellStyle name="Ausgabe 2 17 3 5 3" xfId="17088"/>
    <cellStyle name="Ausgabe 2 17 3 5 4" xfId="24027"/>
    <cellStyle name="Ausgabe 2 17 3 5 5" xfId="30692"/>
    <cellStyle name="Ausgabe 2 17 3 5 6" xfId="37362"/>
    <cellStyle name="Ausgabe 2 17 3 5 7" xfId="44178"/>
    <cellStyle name="Ausgabe 2 17 3 5 8" xfId="50701"/>
    <cellStyle name="Ausgabe 2 17 3 6" xfId="4372"/>
    <cellStyle name="Ausgabe 2 17 3 6 2" xfId="11482"/>
    <cellStyle name="Ausgabe 2 17 3 6 3" xfId="17775"/>
    <cellStyle name="Ausgabe 2 17 3 6 4" xfId="24714"/>
    <cellStyle name="Ausgabe 2 17 3 6 5" xfId="31379"/>
    <cellStyle name="Ausgabe 2 17 3 6 6" xfId="38049"/>
    <cellStyle name="Ausgabe 2 17 3 6 7" xfId="44865"/>
    <cellStyle name="Ausgabe 2 17 3 6 8" xfId="51388"/>
    <cellStyle name="Ausgabe 2 17 3 7" xfId="5057"/>
    <cellStyle name="Ausgabe 2 17 3 7 2" xfId="12167"/>
    <cellStyle name="Ausgabe 2 17 3 7 3" xfId="18460"/>
    <cellStyle name="Ausgabe 2 17 3 7 4" xfId="25399"/>
    <cellStyle name="Ausgabe 2 17 3 7 5" xfId="32064"/>
    <cellStyle name="Ausgabe 2 17 3 7 6" xfId="38734"/>
    <cellStyle name="Ausgabe 2 17 3 7 7" xfId="45550"/>
    <cellStyle name="Ausgabe 2 17 3 7 8" xfId="52073"/>
    <cellStyle name="Ausgabe 2 17 3 8" xfId="6098"/>
    <cellStyle name="Ausgabe 2 17 3 8 2" xfId="13208"/>
    <cellStyle name="Ausgabe 2 17 3 8 3" xfId="19501"/>
    <cellStyle name="Ausgabe 2 17 3 8 4" xfId="26440"/>
    <cellStyle name="Ausgabe 2 17 3 8 5" xfId="33105"/>
    <cellStyle name="Ausgabe 2 17 3 8 6" xfId="39775"/>
    <cellStyle name="Ausgabe 2 17 3 8 7" xfId="46591"/>
    <cellStyle name="Ausgabe 2 17 3 8 8" xfId="53114"/>
    <cellStyle name="Ausgabe 2 17 3 9" xfId="6752"/>
    <cellStyle name="Ausgabe 2 17 3 9 2" xfId="13862"/>
    <cellStyle name="Ausgabe 2 17 3 9 3" xfId="20155"/>
    <cellStyle name="Ausgabe 2 17 3 9 4" xfId="27094"/>
    <cellStyle name="Ausgabe 2 17 3 9 5" xfId="33759"/>
    <cellStyle name="Ausgabe 2 17 3 9 6" xfId="40429"/>
    <cellStyle name="Ausgabe 2 17 3 9 7" xfId="47245"/>
    <cellStyle name="Ausgabe 2 17 3 9 8" xfId="53768"/>
    <cellStyle name="Ausgabe 2 17 4" xfId="2157"/>
    <cellStyle name="Ausgabe 2 17 4 2" xfId="9267"/>
    <cellStyle name="Ausgabe 2 17 4 3" xfId="15560"/>
    <cellStyle name="Ausgabe 2 17 4 4" xfId="22499"/>
    <cellStyle name="Ausgabe 2 17 4 5" xfId="29164"/>
    <cellStyle name="Ausgabe 2 17 4 6" xfId="35834"/>
    <cellStyle name="Ausgabe 2 17 4 7" xfId="42650"/>
    <cellStyle name="Ausgabe 2 17 4 8" xfId="49173"/>
    <cellStyle name="Ausgabe 2 17 5" xfId="2846"/>
    <cellStyle name="Ausgabe 2 17 5 2" xfId="9956"/>
    <cellStyle name="Ausgabe 2 17 5 3" xfId="16249"/>
    <cellStyle name="Ausgabe 2 17 5 4" xfId="23188"/>
    <cellStyle name="Ausgabe 2 17 5 5" xfId="29853"/>
    <cellStyle name="Ausgabe 2 17 5 6" xfId="36523"/>
    <cellStyle name="Ausgabe 2 17 5 7" xfId="43339"/>
    <cellStyle name="Ausgabe 2 17 5 8" xfId="49862"/>
    <cellStyle name="Ausgabe 2 17 6" xfId="3531"/>
    <cellStyle name="Ausgabe 2 17 6 2" xfId="10641"/>
    <cellStyle name="Ausgabe 2 17 6 3" xfId="16934"/>
    <cellStyle name="Ausgabe 2 17 6 4" xfId="23873"/>
    <cellStyle name="Ausgabe 2 17 6 5" xfId="30538"/>
    <cellStyle name="Ausgabe 2 17 6 6" xfId="37208"/>
    <cellStyle name="Ausgabe 2 17 6 7" xfId="44024"/>
    <cellStyle name="Ausgabe 2 17 6 8" xfId="50547"/>
    <cellStyle name="Ausgabe 2 17 7" xfId="4219"/>
    <cellStyle name="Ausgabe 2 17 7 2" xfId="11329"/>
    <cellStyle name="Ausgabe 2 17 7 3" xfId="17622"/>
    <cellStyle name="Ausgabe 2 17 7 4" xfId="24561"/>
    <cellStyle name="Ausgabe 2 17 7 5" xfId="31226"/>
    <cellStyle name="Ausgabe 2 17 7 6" xfId="37896"/>
    <cellStyle name="Ausgabe 2 17 7 7" xfId="44712"/>
    <cellStyle name="Ausgabe 2 17 7 8" xfId="51235"/>
    <cellStyle name="Ausgabe 2 17 8" xfId="4909"/>
    <cellStyle name="Ausgabe 2 17 8 2" xfId="12019"/>
    <cellStyle name="Ausgabe 2 17 8 3" xfId="18312"/>
    <cellStyle name="Ausgabe 2 17 8 4" xfId="25251"/>
    <cellStyle name="Ausgabe 2 17 8 5" xfId="31916"/>
    <cellStyle name="Ausgabe 2 17 8 6" xfId="38586"/>
    <cellStyle name="Ausgabe 2 17 8 7" xfId="45402"/>
    <cellStyle name="Ausgabe 2 17 8 8" xfId="51925"/>
    <cellStyle name="Ausgabe 2 17 9" xfId="5586"/>
    <cellStyle name="Ausgabe 2 17 9 2" xfId="12696"/>
    <cellStyle name="Ausgabe 2 17 9 3" xfId="18989"/>
    <cellStyle name="Ausgabe 2 17 9 4" xfId="25928"/>
    <cellStyle name="Ausgabe 2 17 9 5" xfId="32593"/>
    <cellStyle name="Ausgabe 2 17 9 6" xfId="39263"/>
    <cellStyle name="Ausgabe 2 17 9 7" xfId="46079"/>
    <cellStyle name="Ausgabe 2 17 9 8" xfId="52602"/>
    <cellStyle name="Ausgabe 2 18" xfId="556"/>
    <cellStyle name="Ausgabe 2 18 10" xfId="3549"/>
    <cellStyle name="Ausgabe 2 18 10 2" xfId="10659"/>
    <cellStyle name="Ausgabe 2 18 10 3" xfId="16952"/>
    <cellStyle name="Ausgabe 2 18 10 4" xfId="23891"/>
    <cellStyle name="Ausgabe 2 18 10 5" xfId="30556"/>
    <cellStyle name="Ausgabe 2 18 10 6" xfId="37226"/>
    <cellStyle name="Ausgabe 2 18 10 7" xfId="44042"/>
    <cellStyle name="Ausgabe 2 18 10 8" xfId="50565"/>
    <cellStyle name="Ausgabe 2 18 11" xfId="6624"/>
    <cellStyle name="Ausgabe 2 18 11 2" xfId="13734"/>
    <cellStyle name="Ausgabe 2 18 11 3" xfId="20027"/>
    <cellStyle name="Ausgabe 2 18 11 4" xfId="26966"/>
    <cellStyle name="Ausgabe 2 18 11 5" xfId="33631"/>
    <cellStyle name="Ausgabe 2 18 11 6" xfId="40301"/>
    <cellStyle name="Ausgabe 2 18 11 7" xfId="47117"/>
    <cellStyle name="Ausgabe 2 18 11 8" xfId="53640"/>
    <cellStyle name="Ausgabe 2 18 12" xfId="7410"/>
    <cellStyle name="Ausgabe 2 18 12 2" xfId="14520"/>
    <cellStyle name="Ausgabe 2 18 12 3" xfId="20813"/>
    <cellStyle name="Ausgabe 2 18 12 4" xfId="27752"/>
    <cellStyle name="Ausgabe 2 18 12 5" xfId="34417"/>
    <cellStyle name="Ausgabe 2 18 12 6" xfId="41087"/>
    <cellStyle name="Ausgabe 2 18 12 7" xfId="47903"/>
    <cellStyle name="Ausgabe 2 18 12 8" xfId="54426"/>
    <cellStyle name="Ausgabe 2 18 13" xfId="1309"/>
    <cellStyle name="Ausgabe 2 18 13 2" xfId="8419"/>
    <cellStyle name="Ausgabe 2 18 13 3" xfId="14712"/>
    <cellStyle name="Ausgabe 2 18 13 4" xfId="21651"/>
    <cellStyle name="Ausgabe 2 18 13 5" xfId="28316"/>
    <cellStyle name="Ausgabe 2 18 13 6" xfId="34986"/>
    <cellStyle name="Ausgabe 2 18 13 7" xfId="41802"/>
    <cellStyle name="Ausgabe 2 18 13 8" xfId="48325"/>
    <cellStyle name="Ausgabe 2 18 14" xfId="7723"/>
    <cellStyle name="Ausgabe 2 18 15" xfId="20935"/>
    <cellStyle name="Ausgabe 2 18 16" xfId="7691"/>
    <cellStyle name="Ausgabe 2 18 17" xfId="21370"/>
    <cellStyle name="Ausgabe 2 18 18" xfId="41185"/>
    <cellStyle name="Ausgabe 2 18 19" xfId="41644"/>
    <cellStyle name="Ausgabe 2 18 2" xfId="672"/>
    <cellStyle name="Ausgabe 2 18 2 10" xfId="6740"/>
    <cellStyle name="Ausgabe 2 18 2 10 2" xfId="13850"/>
    <cellStyle name="Ausgabe 2 18 2 10 3" xfId="20143"/>
    <cellStyle name="Ausgabe 2 18 2 10 4" xfId="27082"/>
    <cellStyle name="Ausgabe 2 18 2 10 5" xfId="33747"/>
    <cellStyle name="Ausgabe 2 18 2 10 6" xfId="40417"/>
    <cellStyle name="Ausgabe 2 18 2 10 7" xfId="47233"/>
    <cellStyle name="Ausgabe 2 18 2 10 8" xfId="53756"/>
    <cellStyle name="Ausgabe 2 18 2 11" xfId="7385"/>
    <cellStyle name="Ausgabe 2 18 2 11 2" xfId="14495"/>
    <cellStyle name="Ausgabe 2 18 2 11 3" xfId="20788"/>
    <cellStyle name="Ausgabe 2 18 2 11 4" xfId="27727"/>
    <cellStyle name="Ausgabe 2 18 2 11 5" xfId="34392"/>
    <cellStyle name="Ausgabe 2 18 2 11 6" xfId="41062"/>
    <cellStyle name="Ausgabe 2 18 2 11 7" xfId="47878"/>
    <cellStyle name="Ausgabe 2 18 2 11 8" xfId="54401"/>
    <cellStyle name="Ausgabe 2 18 2 12" xfId="1425"/>
    <cellStyle name="Ausgabe 2 18 2 12 2" xfId="8535"/>
    <cellStyle name="Ausgabe 2 18 2 12 3" xfId="14828"/>
    <cellStyle name="Ausgabe 2 18 2 12 4" xfId="21767"/>
    <cellStyle name="Ausgabe 2 18 2 12 5" xfId="28432"/>
    <cellStyle name="Ausgabe 2 18 2 12 6" xfId="35102"/>
    <cellStyle name="Ausgabe 2 18 2 12 7" xfId="41918"/>
    <cellStyle name="Ausgabe 2 18 2 12 8" xfId="48441"/>
    <cellStyle name="Ausgabe 2 18 2 13" xfId="8159"/>
    <cellStyle name="Ausgabe 2 18 2 14" xfId="21051"/>
    <cellStyle name="Ausgabe 2 18 2 15" xfId="7667"/>
    <cellStyle name="Ausgabe 2 18 2 16" xfId="27860"/>
    <cellStyle name="Ausgabe 2 18 2 17" xfId="41667"/>
    <cellStyle name="Ausgabe 2 18 2 2" xfId="1170"/>
    <cellStyle name="Ausgabe 2 18 2 2 10" xfId="7475"/>
    <cellStyle name="Ausgabe 2 18 2 2 10 2" xfId="14585"/>
    <cellStyle name="Ausgabe 2 18 2 2 10 3" xfId="20878"/>
    <cellStyle name="Ausgabe 2 18 2 2 10 4" xfId="27817"/>
    <cellStyle name="Ausgabe 2 18 2 2 10 5" xfId="34482"/>
    <cellStyle name="Ausgabe 2 18 2 2 10 6" xfId="41152"/>
    <cellStyle name="Ausgabe 2 18 2 2 10 7" xfId="47968"/>
    <cellStyle name="Ausgabe 2 18 2 2 10 8" xfId="54491"/>
    <cellStyle name="Ausgabe 2 18 2 2 11" xfId="1843"/>
    <cellStyle name="Ausgabe 2 18 2 2 11 2" xfId="8953"/>
    <cellStyle name="Ausgabe 2 18 2 2 11 3" xfId="15246"/>
    <cellStyle name="Ausgabe 2 18 2 2 11 4" xfId="22185"/>
    <cellStyle name="Ausgabe 2 18 2 2 11 5" xfId="28850"/>
    <cellStyle name="Ausgabe 2 18 2 2 11 6" xfId="35520"/>
    <cellStyle name="Ausgabe 2 18 2 2 11 7" xfId="42336"/>
    <cellStyle name="Ausgabe 2 18 2 2 11 8" xfId="48859"/>
    <cellStyle name="Ausgabe 2 18 2 2 12" xfId="7521"/>
    <cellStyle name="Ausgabe 2 18 2 2 13" xfId="21518"/>
    <cellStyle name="Ausgabe 2 18 2 2 14" xfId="28177"/>
    <cellStyle name="Ausgabe 2 18 2 2 15" xfId="34847"/>
    <cellStyle name="Ausgabe 2 18 2 2 16" xfId="48189"/>
    <cellStyle name="Ausgabe 2 18 2 2 2" xfId="2714"/>
    <cellStyle name="Ausgabe 2 18 2 2 2 2" xfId="9824"/>
    <cellStyle name="Ausgabe 2 18 2 2 2 3" xfId="16117"/>
    <cellStyle name="Ausgabe 2 18 2 2 2 4" xfId="23056"/>
    <cellStyle name="Ausgabe 2 18 2 2 2 5" xfId="29721"/>
    <cellStyle name="Ausgabe 2 18 2 2 2 6" xfId="36391"/>
    <cellStyle name="Ausgabe 2 18 2 2 2 7" xfId="43207"/>
    <cellStyle name="Ausgabe 2 18 2 2 2 8" xfId="49730"/>
    <cellStyle name="Ausgabe 2 18 2 2 3" xfId="3404"/>
    <cellStyle name="Ausgabe 2 18 2 2 3 2" xfId="10514"/>
    <cellStyle name="Ausgabe 2 18 2 2 3 3" xfId="16807"/>
    <cellStyle name="Ausgabe 2 18 2 2 3 4" xfId="23746"/>
    <cellStyle name="Ausgabe 2 18 2 2 3 5" xfId="30411"/>
    <cellStyle name="Ausgabe 2 18 2 2 3 6" xfId="37081"/>
    <cellStyle name="Ausgabe 2 18 2 2 3 7" xfId="43897"/>
    <cellStyle name="Ausgabe 2 18 2 2 3 8" xfId="50420"/>
    <cellStyle name="Ausgabe 2 18 2 2 4" xfId="4091"/>
    <cellStyle name="Ausgabe 2 18 2 2 4 2" xfId="11201"/>
    <cellStyle name="Ausgabe 2 18 2 2 4 3" xfId="17494"/>
    <cellStyle name="Ausgabe 2 18 2 2 4 4" xfId="24433"/>
    <cellStyle name="Ausgabe 2 18 2 2 4 5" xfId="31098"/>
    <cellStyle name="Ausgabe 2 18 2 2 4 6" xfId="37768"/>
    <cellStyle name="Ausgabe 2 18 2 2 4 7" xfId="44584"/>
    <cellStyle name="Ausgabe 2 18 2 2 4 8" xfId="51107"/>
    <cellStyle name="Ausgabe 2 18 2 2 5" xfId="4778"/>
    <cellStyle name="Ausgabe 2 18 2 2 5 2" xfId="11888"/>
    <cellStyle name="Ausgabe 2 18 2 2 5 3" xfId="18181"/>
    <cellStyle name="Ausgabe 2 18 2 2 5 4" xfId="25120"/>
    <cellStyle name="Ausgabe 2 18 2 2 5 5" xfId="31785"/>
    <cellStyle name="Ausgabe 2 18 2 2 5 6" xfId="38455"/>
    <cellStyle name="Ausgabe 2 18 2 2 5 7" xfId="45271"/>
    <cellStyle name="Ausgabe 2 18 2 2 5 8" xfId="51794"/>
    <cellStyle name="Ausgabe 2 18 2 2 6" xfId="5463"/>
    <cellStyle name="Ausgabe 2 18 2 2 6 2" xfId="12573"/>
    <cellStyle name="Ausgabe 2 18 2 2 6 3" xfId="18866"/>
    <cellStyle name="Ausgabe 2 18 2 2 6 4" xfId="25805"/>
    <cellStyle name="Ausgabe 2 18 2 2 6 5" xfId="32470"/>
    <cellStyle name="Ausgabe 2 18 2 2 6 6" xfId="39140"/>
    <cellStyle name="Ausgabe 2 18 2 2 6 7" xfId="45956"/>
    <cellStyle name="Ausgabe 2 18 2 2 6 8" xfId="52479"/>
    <cellStyle name="Ausgabe 2 18 2 2 7" xfId="6046"/>
    <cellStyle name="Ausgabe 2 18 2 2 7 2" xfId="13156"/>
    <cellStyle name="Ausgabe 2 18 2 2 7 3" xfId="19449"/>
    <cellStyle name="Ausgabe 2 18 2 2 7 4" xfId="26388"/>
    <cellStyle name="Ausgabe 2 18 2 2 7 5" xfId="33053"/>
    <cellStyle name="Ausgabe 2 18 2 2 7 6" xfId="39723"/>
    <cellStyle name="Ausgabe 2 18 2 2 7 7" xfId="46539"/>
    <cellStyle name="Ausgabe 2 18 2 2 7 8" xfId="53062"/>
    <cellStyle name="Ausgabe 2 18 2 2 8" xfId="6504"/>
    <cellStyle name="Ausgabe 2 18 2 2 8 2" xfId="13614"/>
    <cellStyle name="Ausgabe 2 18 2 2 8 3" xfId="19907"/>
    <cellStyle name="Ausgabe 2 18 2 2 8 4" xfId="26846"/>
    <cellStyle name="Ausgabe 2 18 2 2 8 5" xfId="33511"/>
    <cellStyle name="Ausgabe 2 18 2 2 8 6" xfId="40181"/>
    <cellStyle name="Ausgabe 2 18 2 2 8 7" xfId="46997"/>
    <cellStyle name="Ausgabe 2 18 2 2 8 8" xfId="53520"/>
    <cellStyle name="Ausgabe 2 18 2 2 9" xfId="7158"/>
    <cellStyle name="Ausgabe 2 18 2 2 9 2" xfId="14268"/>
    <cellStyle name="Ausgabe 2 18 2 2 9 3" xfId="20561"/>
    <cellStyle name="Ausgabe 2 18 2 2 9 4" xfId="27500"/>
    <cellStyle name="Ausgabe 2 18 2 2 9 5" xfId="34165"/>
    <cellStyle name="Ausgabe 2 18 2 2 9 6" xfId="40835"/>
    <cellStyle name="Ausgabe 2 18 2 2 9 7" xfId="47651"/>
    <cellStyle name="Ausgabe 2 18 2 2 9 8" xfId="54174"/>
    <cellStyle name="Ausgabe 2 18 2 3" xfId="2296"/>
    <cellStyle name="Ausgabe 2 18 2 3 2" xfId="9406"/>
    <cellStyle name="Ausgabe 2 18 2 3 3" xfId="15699"/>
    <cellStyle name="Ausgabe 2 18 2 3 4" xfId="22638"/>
    <cellStyle name="Ausgabe 2 18 2 3 5" xfId="29303"/>
    <cellStyle name="Ausgabe 2 18 2 3 6" xfId="35973"/>
    <cellStyle name="Ausgabe 2 18 2 3 7" xfId="42789"/>
    <cellStyle name="Ausgabe 2 18 2 3 8" xfId="49312"/>
    <cellStyle name="Ausgabe 2 18 2 4" xfId="2986"/>
    <cellStyle name="Ausgabe 2 18 2 4 2" xfId="10096"/>
    <cellStyle name="Ausgabe 2 18 2 4 3" xfId="16389"/>
    <cellStyle name="Ausgabe 2 18 2 4 4" xfId="23328"/>
    <cellStyle name="Ausgabe 2 18 2 4 5" xfId="29993"/>
    <cellStyle name="Ausgabe 2 18 2 4 6" xfId="36663"/>
    <cellStyle name="Ausgabe 2 18 2 4 7" xfId="43479"/>
    <cellStyle name="Ausgabe 2 18 2 4 8" xfId="50002"/>
    <cellStyle name="Ausgabe 2 18 2 5" xfId="3673"/>
    <cellStyle name="Ausgabe 2 18 2 5 2" xfId="10783"/>
    <cellStyle name="Ausgabe 2 18 2 5 3" xfId="17076"/>
    <cellStyle name="Ausgabe 2 18 2 5 4" xfId="24015"/>
    <cellStyle name="Ausgabe 2 18 2 5 5" xfId="30680"/>
    <cellStyle name="Ausgabe 2 18 2 5 6" xfId="37350"/>
    <cellStyle name="Ausgabe 2 18 2 5 7" xfId="44166"/>
    <cellStyle name="Ausgabe 2 18 2 5 8" xfId="50689"/>
    <cellStyle name="Ausgabe 2 18 2 6" xfId="4360"/>
    <cellStyle name="Ausgabe 2 18 2 6 2" xfId="11470"/>
    <cellStyle name="Ausgabe 2 18 2 6 3" xfId="17763"/>
    <cellStyle name="Ausgabe 2 18 2 6 4" xfId="24702"/>
    <cellStyle name="Ausgabe 2 18 2 6 5" xfId="31367"/>
    <cellStyle name="Ausgabe 2 18 2 6 6" xfId="38037"/>
    <cellStyle name="Ausgabe 2 18 2 6 7" xfId="44853"/>
    <cellStyle name="Ausgabe 2 18 2 6 8" xfId="51376"/>
    <cellStyle name="Ausgabe 2 18 2 7" xfId="5045"/>
    <cellStyle name="Ausgabe 2 18 2 7 2" xfId="12155"/>
    <cellStyle name="Ausgabe 2 18 2 7 3" xfId="18448"/>
    <cellStyle name="Ausgabe 2 18 2 7 4" xfId="25387"/>
    <cellStyle name="Ausgabe 2 18 2 7 5" xfId="32052"/>
    <cellStyle name="Ausgabe 2 18 2 7 6" xfId="38722"/>
    <cellStyle name="Ausgabe 2 18 2 7 7" xfId="45538"/>
    <cellStyle name="Ausgabe 2 18 2 7 8" xfId="52061"/>
    <cellStyle name="Ausgabe 2 18 2 8" xfId="5674"/>
    <cellStyle name="Ausgabe 2 18 2 8 2" xfId="12784"/>
    <cellStyle name="Ausgabe 2 18 2 8 3" xfId="19077"/>
    <cellStyle name="Ausgabe 2 18 2 8 4" xfId="26016"/>
    <cellStyle name="Ausgabe 2 18 2 8 5" xfId="32681"/>
    <cellStyle name="Ausgabe 2 18 2 8 6" xfId="39351"/>
    <cellStyle name="Ausgabe 2 18 2 8 7" xfId="46167"/>
    <cellStyle name="Ausgabe 2 18 2 8 8" xfId="52690"/>
    <cellStyle name="Ausgabe 2 18 2 9" xfId="4243"/>
    <cellStyle name="Ausgabe 2 18 2 9 2" xfId="11353"/>
    <cellStyle name="Ausgabe 2 18 2 9 3" xfId="17646"/>
    <cellStyle name="Ausgabe 2 18 2 9 4" xfId="24585"/>
    <cellStyle name="Ausgabe 2 18 2 9 5" xfId="31250"/>
    <cellStyle name="Ausgabe 2 18 2 9 6" xfId="37920"/>
    <cellStyle name="Ausgabe 2 18 2 9 7" xfId="44736"/>
    <cellStyle name="Ausgabe 2 18 2 9 8" xfId="51259"/>
    <cellStyle name="Ausgabe 2 18 3" xfId="662"/>
    <cellStyle name="Ausgabe 2 18 3 10" xfId="7424"/>
    <cellStyle name="Ausgabe 2 18 3 10 2" xfId="14534"/>
    <cellStyle name="Ausgabe 2 18 3 10 3" xfId="20827"/>
    <cellStyle name="Ausgabe 2 18 3 10 4" xfId="27766"/>
    <cellStyle name="Ausgabe 2 18 3 10 5" xfId="34431"/>
    <cellStyle name="Ausgabe 2 18 3 10 6" xfId="41101"/>
    <cellStyle name="Ausgabe 2 18 3 10 7" xfId="47917"/>
    <cellStyle name="Ausgabe 2 18 3 10 8" xfId="54440"/>
    <cellStyle name="Ausgabe 2 18 3 11" xfId="1415"/>
    <cellStyle name="Ausgabe 2 18 3 11 2" xfId="8525"/>
    <cellStyle name="Ausgabe 2 18 3 11 3" xfId="14818"/>
    <cellStyle name="Ausgabe 2 18 3 11 4" xfId="21757"/>
    <cellStyle name="Ausgabe 2 18 3 11 5" xfId="28422"/>
    <cellStyle name="Ausgabe 2 18 3 11 6" xfId="35092"/>
    <cellStyle name="Ausgabe 2 18 3 11 7" xfId="41908"/>
    <cellStyle name="Ausgabe 2 18 3 11 8" xfId="48431"/>
    <cellStyle name="Ausgabe 2 18 3 12" xfId="7737"/>
    <cellStyle name="Ausgabe 2 18 3 13" xfId="21041"/>
    <cellStyle name="Ausgabe 2 18 3 14" xfId="20903"/>
    <cellStyle name="Ausgabe 2 18 3 15" xfId="20917"/>
    <cellStyle name="Ausgabe 2 18 3 16" xfId="41291"/>
    <cellStyle name="Ausgabe 2 18 3 17" xfId="41665"/>
    <cellStyle name="Ausgabe 2 18 3 2" xfId="975"/>
    <cellStyle name="Ausgabe 2 18 3 2 10" xfId="7365"/>
    <cellStyle name="Ausgabe 2 18 3 2 10 2" xfId="14475"/>
    <cellStyle name="Ausgabe 2 18 3 2 10 3" xfId="20768"/>
    <cellStyle name="Ausgabe 2 18 3 2 10 4" xfId="27707"/>
    <cellStyle name="Ausgabe 2 18 3 2 10 5" xfId="34372"/>
    <cellStyle name="Ausgabe 2 18 3 2 10 6" xfId="41042"/>
    <cellStyle name="Ausgabe 2 18 3 2 10 7" xfId="47858"/>
    <cellStyle name="Ausgabe 2 18 3 2 10 8" xfId="54381"/>
    <cellStyle name="Ausgabe 2 18 3 2 11" xfId="1650"/>
    <cellStyle name="Ausgabe 2 18 3 2 11 2" xfId="8760"/>
    <cellStyle name="Ausgabe 2 18 3 2 11 3" xfId="15053"/>
    <cellStyle name="Ausgabe 2 18 3 2 11 4" xfId="21992"/>
    <cellStyle name="Ausgabe 2 18 3 2 11 5" xfId="28657"/>
    <cellStyle name="Ausgabe 2 18 3 2 11 6" xfId="35327"/>
    <cellStyle name="Ausgabe 2 18 3 2 11 7" xfId="42143"/>
    <cellStyle name="Ausgabe 2 18 3 2 11 8" xfId="48666"/>
    <cellStyle name="Ausgabe 2 18 3 2 12" xfId="8091"/>
    <cellStyle name="Ausgabe 2 18 3 2 13" xfId="21339"/>
    <cellStyle name="Ausgabe 2 18 3 2 14" xfId="27982"/>
    <cellStyle name="Ausgabe 2 18 3 2 15" xfId="34654"/>
    <cellStyle name="Ausgabe 2 18 3 2 16" xfId="47996"/>
    <cellStyle name="Ausgabe 2 18 3 2 2" xfId="2521"/>
    <cellStyle name="Ausgabe 2 18 3 2 2 2" xfId="9631"/>
    <cellStyle name="Ausgabe 2 18 3 2 2 3" xfId="15924"/>
    <cellStyle name="Ausgabe 2 18 3 2 2 4" xfId="22863"/>
    <cellStyle name="Ausgabe 2 18 3 2 2 5" xfId="29528"/>
    <cellStyle name="Ausgabe 2 18 3 2 2 6" xfId="36198"/>
    <cellStyle name="Ausgabe 2 18 3 2 2 7" xfId="43014"/>
    <cellStyle name="Ausgabe 2 18 3 2 2 8" xfId="49537"/>
    <cellStyle name="Ausgabe 2 18 3 2 3" xfId="3211"/>
    <cellStyle name="Ausgabe 2 18 3 2 3 2" xfId="10321"/>
    <cellStyle name="Ausgabe 2 18 3 2 3 3" xfId="16614"/>
    <cellStyle name="Ausgabe 2 18 3 2 3 4" xfId="23553"/>
    <cellStyle name="Ausgabe 2 18 3 2 3 5" xfId="30218"/>
    <cellStyle name="Ausgabe 2 18 3 2 3 6" xfId="36888"/>
    <cellStyle name="Ausgabe 2 18 3 2 3 7" xfId="43704"/>
    <cellStyle name="Ausgabe 2 18 3 2 3 8" xfId="50227"/>
    <cellStyle name="Ausgabe 2 18 3 2 4" xfId="3898"/>
    <cellStyle name="Ausgabe 2 18 3 2 4 2" xfId="11008"/>
    <cellStyle name="Ausgabe 2 18 3 2 4 3" xfId="17301"/>
    <cellStyle name="Ausgabe 2 18 3 2 4 4" xfId="24240"/>
    <cellStyle name="Ausgabe 2 18 3 2 4 5" xfId="30905"/>
    <cellStyle name="Ausgabe 2 18 3 2 4 6" xfId="37575"/>
    <cellStyle name="Ausgabe 2 18 3 2 4 7" xfId="44391"/>
    <cellStyle name="Ausgabe 2 18 3 2 4 8" xfId="50914"/>
    <cellStyle name="Ausgabe 2 18 3 2 5" xfId="4585"/>
    <cellStyle name="Ausgabe 2 18 3 2 5 2" xfId="11695"/>
    <cellStyle name="Ausgabe 2 18 3 2 5 3" xfId="17988"/>
    <cellStyle name="Ausgabe 2 18 3 2 5 4" xfId="24927"/>
    <cellStyle name="Ausgabe 2 18 3 2 5 5" xfId="31592"/>
    <cellStyle name="Ausgabe 2 18 3 2 5 6" xfId="38262"/>
    <cellStyle name="Ausgabe 2 18 3 2 5 7" xfId="45078"/>
    <cellStyle name="Ausgabe 2 18 3 2 5 8" xfId="51601"/>
    <cellStyle name="Ausgabe 2 18 3 2 6" xfId="5270"/>
    <cellStyle name="Ausgabe 2 18 3 2 6 2" xfId="12380"/>
    <cellStyle name="Ausgabe 2 18 3 2 6 3" xfId="18673"/>
    <cellStyle name="Ausgabe 2 18 3 2 6 4" xfId="25612"/>
    <cellStyle name="Ausgabe 2 18 3 2 6 5" xfId="32277"/>
    <cellStyle name="Ausgabe 2 18 3 2 6 6" xfId="38947"/>
    <cellStyle name="Ausgabe 2 18 3 2 6 7" xfId="45763"/>
    <cellStyle name="Ausgabe 2 18 3 2 6 8" xfId="52286"/>
    <cellStyle name="Ausgabe 2 18 3 2 7" xfId="5853"/>
    <cellStyle name="Ausgabe 2 18 3 2 7 2" xfId="12963"/>
    <cellStyle name="Ausgabe 2 18 3 2 7 3" xfId="19256"/>
    <cellStyle name="Ausgabe 2 18 3 2 7 4" xfId="26195"/>
    <cellStyle name="Ausgabe 2 18 3 2 7 5" xfId="32860"/>
    <cellStyle name="Ausgabe 2 18 3 2 7 6" xfId="39530"/>
    <cellStyle name="Ausgabe 2 18 3 2 7 7" xfId="46346"/>
    <cellStyle name="Ausgabe 2 18 3 2 7 8" xfId="52869"/>
    <cellStyle name="Ausgabe 2 18 3 2 8" xfId="6311"/>
    <cellStyle name="Ausgabe 2 18 3 2 8 2" xfId="13421"/>
    <cellStyle name="Ausgabe 2 18 3 2 8 3" xfId="19714"/>
    <cellStyle name="Ausgabe 2 18 3 2 8 4" xfId="26653"/>
    <cellStyle name="Ausgabe 2 18 3 2 8 5" xfId="33318"/>
    <cellStyle name="Ausgabe 2 18 3 2 8 6" xfId="39988"/>
    <cellStyle name="Ausgabe 2 18 3 2 8 7" xfId="46804"/>
    <cellStyle name="Ausgabe 2 18 3 2 8 8" xfId="53327"/>
    <cellStyle name="Ausgabe 2 18 3 2 9" xfId="6965"/>
    <cellStyle name="Ausgabe 2 18 3 2 9 2" xfId="14075"/>
    <cellStyle name="Ausgabe 2 18 3 2 9 3" xfId="20368"/>
    <cellStyle name="Ausgabe 2 18 3 2 9 4" xfId="27307"/>
    <cellStyle name="Ausgabe 2 18 3 2 9 5" xfId="33972"/>
    <cellStyle name="Ausgabe 2 18 3 2 9 6" xfId="40642"/>
    <cellStyle name="Ausgabe 2 18 3 2 9 7" xfId="47458"/>
    <cellStyle name="Ausgabe 2 18 3 2 9 8" xfId="53981"/>
    <cellStyle name="Ausgabe 2 18 3 3" xfId="2286"/>
    <cellStyle name="Ausgabe 2 18 3 3 2" xfId="9396"/>
    <cellStyle name="Ausgabe 2 18 3 3 3" xfId="15689"/>
    <cellStyle name="Ausgabe 2 18 3 3 4" xfId="22628"/>
    <cellStyle name="Ausgabe 2 18 3 3 5" xfId="29293"/>
    <cellStyle name="Ausgabe 2 18 3 3 6" xfId="35963"/>
    <cellStyle name="Ausgabe 2 18 3 3 7" xfId="42779"/>
    <cellStyle name="Ausgabe 2 18 3 3 8" xfId="49302"/>
    <cellStyle name="Ausgabe 2 18 3 4" xfId="2976"/>
    <cellStyle name="Ausgabe 2 18 3 4 2" xfId="10086"/>
    <cellStyle name="Ausgabe 2 18 3 4 3" xfId="16379"/>
    <cellStyle name="Ausgabe 2 18 3 4 4" xfId="23318"/>
    <cellStyle name="Ausgabe 2 18 3 4 5" xfId="29983"/>
    <cellStyle name="Ausgabe 2 18 3 4 6" xfId="36653"/>
    <cellStyle name="Ausgabe 2 18 3 4 7" xfId="43469"/>
    <cellStyle name="Ausgabe 2 18 3 4 8" xfId="49992"/>
    <cellStyle name="Ausgabe 2 18 3 5" xfId="3663"/>
    <cellStyle name="Ausgabe 2 18 3 5 2" xfId="10773"/>
    <cellStyle name="Ausgabe 2 18 3 5 3" xfId="17066"/>
    <cellStyle name="Ausgabe 2 18 3 5 4" xfId="24005"/>
    <cellStyle name="Ausgabe 2 18 3 5 5" xfId="30670"/>
    <cellStyle name="Ausgabe 2 18 3 5 6" xfId="37340"/>
    <cellStyle name="Ausgabe 2 18 3 5 7" xfId="44156"/>
    <cellStyle name="Ausgabe 2 18 3 5 8" xfId="50679"/>
    <cellStyle name="Ausgabe 2 18 3 6" xfId="4350"/>
    <cellStyle name="Ausgabe 2 18 3 6 2" xfId="11460"/>
    <cellStyle name="Ausgabe 2 18 3 6 3" xfId="17753"/>
    <cellStyle name="Ausgabe 2 18 3 6 4" xfId="24692"/>
    <cellStyle name="Ausgabe 2 18 3 6 5" xfId="31357"/>
    <cellStyle name="Ausgabe 2 18 3 6 6" xfId="38027"/>
    <cellStyle name="Ausgabe 2 18 3 6 7" xfId="44843"/>
    <cellStyle name="Ausgabe 2 18 3 6 8" xfId="51366"/>
    <cellStyle name="Ausgabe 2 18 3 7" xfId="5035"/>
    <cellStyle name="Ausgabe 2 18 3 7 2" xfId="12145"/>
    <cellStyle name="Ausgabe 2 18 3 7 3" xfId="18438"/>
    <cellStyle name="Ausgabe 2 18 3 7 4" xfId="25377"/>
    <cellStyle name="Ausgabe 2 18 3 7 5" xfId="32042"/>
    <cellStyle name="Ausgabe 2 18 3 7 6" xfId="38712"/>
    <cellStyle name="Ausgabe 2 18 3 7 7" xfId="45528"/>
    <cellStyle name="Ausgabe 2 18 3 7 8" xfId="52051"/>
    <cellStyle name="Ausgabe 2 18 3 8" xfId="3552"/>
    <cellStyle name="Ausgabe 2 18 3 8 2" xfId="10662"/>
    <cellStyle name="Ausgabe 2 18 3 8 3" xfId="16955"/>
    <cellStyle name="Ausgabe 2 18 3 8 4" xfId="23894"/>
    <cellStyle name="Ausgabe 2 18 3 8 5" xfId="30559"/>
    <cellStyle name="Ausgabe 2 18 3 8 6" xfId="37229"/>
    <cellStyle name="Ausgabe 2 18 3 8 7" xfId="44045"/>
    <cellStyle name="Ausgabe 2 18 3 8 8" xfId="50568"/>
    <cellStyle name="Ausgabe 2 18 3 9" xfId="6730"/>
    <cellStyle name="Ausgabe 2 18 3 9 2" xfId="13840"/>
    <cellStyle name="Ausgabe 2 18 3 9 3" xfId="20133"/>
    <cellStyle name="Ausgabe 2 18 3 9 4" xfId="27072"/>
    <cellStyle name="Ausgabe 2 18 3 9 5" xfId="33737"/>
    <cellStyle name="Ausgabe 2 18 3 9 6" xfId="40407"/>
    <cellStyle name="Ausgabe 2 18 3 9 7" xfId="47223"/>
    <cellStyle name="Ausgabe 2 18 3 9 8" xfId="53746"/>
    <cellStyle name="Ausgabe 2 18 4" xfId="699"/>
    <cellStyle name="Ausgabe 2 18 4 10" xfId="7215"/>
    <cellStyle name="Ausgabe 2 18 4 10 2" xfId="14325"/>
    <cellStyle name="Ausgabe 2 18 4 10 3" xfId="20618"/>
    <cellStyle name="Ausgabe 2 18 4 10 4" xfId="27557"/>
    <cellStyle name="Ausgabe 2 18 4 10 5" xfId="34222"/>
    <cellStyle name="Ausgabe 2 18 4 10 6" xfId="40892"/>
    <cellStyle name="Ausgabe 2 18 4 10 7" xfId="47708"/>
    <cellStyle name="Ausgabe 2 18 4 10 8" xfId="54231"/>
    <cellStyle name="Ausgabe 2 18 4 11" xfId="1438"/>
    <cellStyle name="Ausgabe 2 18 4 11 2" xfId="8548"/>
    <cellStyle name="Ausgabe 2 18 4 11 3" xfId="14841"/>
    <cellStyle name="Ausgabe 2 18 4 11 4" xfId="21780"/>
    <cellStyle name="Ausgabe 2 18 4 11 5" xfId="28445"/>
    <cellStyle name="Ausgabe 2 18 4 11 6" xfId="35115"/>
    <cellStyle name="Ausgabe 2 18 4 11 7" xfId="41931"/>
    <cellStyle name="Ausgabe 2 18 4 11 8" xfId="48454"/>
    <cellStyle name="Ausgabe 2 18 4 12" xfId="7590"/>
    <cellStyle name="Ausgabe 2 18 4 13" xfId="21078"/>
    <cellStyle name="Ausgabe 2 18 4 14" xfId="21055"/>
    <cellStyle name="Ausgabe 2 18 4 15" xfId="21398"/>
    <cellStyle name="Ausgabe 2 18 4 16" xfId="41325"/>
    <cellStyle name="Ausgabe 2 18 4 17" xfId="41585"/>
    <cellStyle name="Ausgabe 2 18 4 2" xfId="996"/>
    <cellStyle name="Ausgabe 2 18 4 2 10" xfId="7228"/>
    <cellStyle name="Ausgabe 2 18 4 2 10 2" xfId="14338"/>
    <cellStyle name="Ausgabe 2 18 4 2 10 3" xfId="20631"/>
    <cellStyle name="Ausgabe 2 18 4 2 10 4" xfId="27570"/>
    <cellStyle name="Ausgabe 2 18 4 2 10 5" xfId="34235"/>
    <cellStyle name="Ausgabe 2 18 4 2 10 6" xfId="40905"/>
    <cellStyle name="Ausgabe 2 18 4 2 10 7" xfId="47721"/>
    <cellStyle name="Ausgabe 2 18 4 2 10 8" xfId="54244"/>
    <cellStyle name="Ausgabe 2 18 4 2 11" xfId="1669"/>
    <cellStyle name="Ausgabe 2 18 4 2 11 2" xfId="8779"/>
    <cellStyle name="Ausgabe 2 18 4 2 11 3" xfId="15072"/>
    <cellStyle name="Ausgabe 2 18 4 2 11 4" xfId="22011"/>
    <cellStyle name="Ausgabe 2 18 4 2 11 5" xfId="28676"/>
    <cellStyle name="Ausgabe 2 18 4 2 11 6" xfId="35346"/>
    <cellStyle name="Ausgabe 2 18 4 2 11 7" xfId="42162"/>
    <cellStyle name="Ausgabe 2 18 4 2 11 8" xfId="48685"/>
    <cellStyle name="Ausgabe 2 18 4 2 12" xfId="7817"/>
    <cellStyle name="Ausgabe 2 18 4 2 13" xfId="21360"/>
    <cellStyle name="Ausgabe 2 18 4 2 14" xfId="28003"/>
    <cellStyle name="Ausgabe 2 18 4 2 15" xfId="34673"/>
    <cellStyle name="Ausgabe 2 18 4 2 16" xfId="48015"/>
    <cellStyle name="Ausgabe 2 18 4 2 2" xfId="2540"/>
    <cellStyle name="Ausgabe 2 18 4 2 2 2" xfId="9650"/>
    <cellStyle name="Ausgabe 2 18 4 2 2 3" xfId="15943"/>
    <cellStyle name="Ausgabe 2 18 4 2 2 4" xfId="22882"/>
    <cellStyle name="Ausgabe 2 18 4 2 2 5" xfId="29547"/>
    <cellStyle name="Ausgabe 2 18 4 2 2 6" xfId="36217"/>
    <cellStyle name="Ausgabe 2 18 4 2 2 7" xfId="43033"/>
    <cellStyle name="Ausgabe 2 18 4 2 2 8" xfId="49556"/>
    <cellStyle name="Ausgabe 2 18 4 2 3" xfId="3230"/>
    <cellStyle name="Ausgabe 2 18 4 2 3 2" xfId="10340"/>
    <cellStyle name="Ausgabe 2 18 4 2 3 3" xfId="16633"/>
    <cellStyle name="Ausgabe 2 18 4 2 3 4" xfId="23572"/>
    <cellStyle name="Ausgabe 2 18 4 2 3 5" xfId="30237"/>
    <cellStyle name="Ausgabe 2 18 4 2 3 6" xfId="36907"/>
    <cellStyle name="Ausgabe 2 18 4 2 3 7" xfId="43723"/>
    <cellStyle name="Ausgabe 2 18 4 2 3 8" xfId="50246"/>
    <cellStyle name="Ausgabe 2 18 4 2 4" xfId="3917"/>
    <cellStyle name="Ausgabe 2 18 4 2 4 2" xfId="11027"/>
    <cellStyle name="Ausgabe 2 18 4 2 4 3" xfId="17320"/>
    <cellStyle name="Ausgabe 2 18 4 2 4 4" xfId="24259"/>
    <cellStyle name="Ausgabe 2 18 4 2 4 5" xfId="30924"/>
    <cellStyle name="Ausgabe 2 18 4 2 4 6" xfId="37594"/>
    <cellStyle name="Ausgabe 2 18 4 2 4 7" xfId="44410"/>
    <cellStyle name="Ausgabe 2 18 4 2 4 8" xfId="50933"/>
    <cellStyle name="Ausgabe 2 18 4 2 5" xfId="4604"/>
    <cellStyle name="Ausgabe 2 18 4 2 5 2" xfId="11714"/>
    <cellStyle name="Ausgabe 2 18 4 2 5 3" xfId="18007"/>
    <cellStyle name="Ausgabe 2 18 4 2 5 4" xfId="24946"/>
    <cellStyle name="Ausgabe 2 18 4 2 5 5" xfId="31611"/>
    <cellStyle name="Ausgabe 2 18 4 2 5 6" xfId="38281"/>
    <cellStyle name="Ausgabe 2 18 4 2 5 7" xfId="45097"/>
    <cellStyle name="Ausgabe 2 18 4 2 5 8" xfId="51620"/>
    <cellStyle name="Ausgabe 2 18 4 2 6" xfId="5289"/>
    <cellStyle name="Ausgabe 2 18 4 2 6 2" xfId="12399"/>
    <cellStyle name="Ausgabe 2 18 4 2 6 3" xfId="18692"/>
    <cellStyle name="Ausgabe 2 18 4 2 6 4" xfId="25631"/>
    <cellStyle name="Ausgabe 2 18 4 2 6 5" xfId="32296"/>
    <cellStyle name="Ausgabe 2 18 4 2 6 6" xfId="38966"/>
    <cellStyle name="Ausgabe 2 18 4 2 6 7" xfId="45782"/>
    <cellStyle name="Ausgabe 2 18 4 2 6 8" xfId="52305"/>
    <cellStyle name="Ausgabe 2 18 4 2 7" xfId="5872"/>
    <cellStyle name="Ausgabe 2 18 4 2 7 2" xfId="12982"/>
    <cellStyle name="Ausgabe 2 18 4 2 7 3" xfId="19275"/>
    <cellStyle name="Ausgabe 2 18 4 2 7 4" xfId="26214"/>
    <cellStyle name="Ausgabe 2 18 4 2 7 5" xfId="32879"/>
    <cellStyle name="Ausgabe 2 18 4 2 7 6" xfId="39549"/>
    <cellStyle name="Ausgabe 2 18 4 2 7 7" xfId="46365"/>
    <cellStyle name="Ausgabe 2 18 4 2 7 8" xfId="52888"/>
    <cellStyle name="Ausgabe 2 18 4 2 8" xfId="6330"/>
    <cellStyle name="Ausgabe 2 18 4 2 8 2" xfId="13440"/>
    <cellStyle name="Ausgabe 2 18 4 2 8 3" xfId="19733"/>
    <cellStyle name="Ausgabe 2 18 4 2 8 4" xfId="26672"/>
    <cellStyle name="Ausgabe 2 18 4 2 8 5" xfId="33337"/>
    <cellStyle name="Ausgabe 2 18 4 2 8 6" xfId="40007"/>
    <cellStyle name="Ausgabe 2 18 4 2 8 7" xfId="46823"/>
    <cellStyle name="Ausgabe 2 18 4 2 8 8" xfId="53346"/>
    <cellStyle name="Ausgabe 2 18 4 2 9" xfId="6984"/>
    <cellStyle name="Ausgabe 2 18 4 2 9 2" xfId="14094"/>
    <cellStyle name="Ausgabe 2 18 4 2 9 3" xfId="20387"/>
    <cellStyle name="Ausgabe 2 18 4 2 9 4" xfId="27326"/>
    <cellStyle name="Ausgabe 2 18 4 2 9 5" xfId="33991"/>
    <cellStyle name="Ausgabe 2 18 4 2 9 6" xfId="40661"/>
    <cellStyle name="Ausgabe 2 18 4 2 9 7" xfId="47477"/>
    <cellStyle name="Ausgabe 2 18 4 2 9 8" xfId="54000"/>
    <cellStyle name="Ausgabe 2 18 4 3" xfId="2309"/>
    <cellStyle name="Ausgabe 2 18 4 3 2" xfId="9419"/>
    <cellStyle name="Ausgabe 2 18 4 3 3" xfId="15712"/>
    <cellStyle name="Ausgabe 2 18 4 3 4" xfId="22651"/>
    <cellStyle name="Ausgabe 2 18 4 3 5" xfId="29316"/>
    <cellStyle name="Ausgabe 2 18 4 3 6" xfId="35986"/>
    <cellStyle name="Ausgabe 2 18 4 3 7" xfId="42802"/>
    <cellStyle name="Ausgabe 2 18 4 3 8" xfId="49325"/>
    <cellStyle name="Ausgabe 2 18 4 4" xfId="2999"/>
    <cellStyle name="Ausgabe 2 18 4 4 2" xfId="10109"/>
    <cellStyle name="Ausgabe 2 18 4 4 3" xfId="16402"/>
    <cellStyle name="Ausgabe 2 18 4 4 4" xfId="23341"/>
    <cellStyle name="Ausgabe 2 18 4 4 5" xfId="30006"/>
    <cellStyle name="Ausgabe 2 18 4 4 6" xfId="36676"/>
    <cellStyle name="Ausgabe 2 18 4 4 7" xfId="43492"/>
    <cellStyle name="Ausgabe 2 18 4 4 8" xfId="50015"/>
    <cellStyle name="Ausgabe 2 18 4 5" xfId="3686"/>
    <cellStyle name="Ausgabe 2 18 4 5 2" xfId="10796"/>
    <cellStyle name="Ausgabe 2 18 4 5 3" xfId="17089"/>
    <cellStyle name="Ausgabe 2 18 4 5 4" xfId="24028"/>
    <cellStyle name="Ausgabe 2 18 4 5 5" xfId="30693"/>
    <cellStyle name="Ausgabe 2 18 4 5 6" xfId="37363"/>
    <cellStyle name="Ausgabe 2 18 4 5 7" xfId="44179"/>
    <cellStyle name="Ausgabe 2 18 4 5 8" xfId="50702"/>
    <cellStyle name="Ausgabe 2 18 4 6" xfId="4373"/>
    <cellStyle name="Ausgabe 2 18 4 6 2" xfId="11483"/>
    <cellStyle name="Ausgabe 2 18 4 6 3" xfId="17776"/>
    <cellStyle name="Ausgabe 2 18 4 6 4" xfId="24715"/>
    <cellStyle name="Ausgabe 2 18 4 6 5" xfId="31380"/>
    <cellStyle name="Ausgabe 2 18 4 6 6" xfId="38050"/>
    <cellStyle name="Ausgabe 2 18 4 6 7" xfId="44866"/>
    <cellStyle name="Ausgabe 2 18 4 6 8" xfId="51389"/>
    <cellStyle name="Ausgabe 2 18 4 7" xfId="5058"/>
    <cellStyle name="Ausgabe 2 18 4 7 2" xfId="12168"/>
    <cellStyle name="Ausgabe 2 18 4 7 3" xfId="18461"/>
    <cellStyle name="Ausgabe 2 18 4 7 4" xfId="25400"/>
    <cellStyle name="Ausgabe 2 18 4 7 5" xfId="32065"/>
    <cellStyle name="Ausgabe 2 18 4 7 6" xfId="38735"/>
    <cellStyle name="Ausgabe 2 18 4 7 7" xfId="45551"/>
    <cellStyle name="Ausgabe 2 18 4 7 8" xfId="52074"/>
    <cellStyle name="Ausgabe 2 18 4 8" xfId="6099"/>
    <cellStyle name="Ausgabe 2 18 4 8 2" xfId="13209"/>
    <cellStyle name="Ausgabe 2 18 4 8 3" xfId="19502"/>
    <cellStyle name="Ausgabe 2 18 4 8 4" xfId="26441"/>
    <cellStyle name="Ausgabe 2 18 4 8 5" xfId="33106"/>
    <cellStyle name="Ausgabe 2 18 4 8 6" xfId="39776"/>
    <cellStyle name="Ausgabe 2 18 4 8 7" xfId="46592"/>
    <cellStyle name="Ausgabe 2 18 4 8 8" xfId="53115"/>
    <cellStyle name="Ausgabe 2 18 4 9" xfId="6753"/>
    <cellStyle name="Ausgabe 2 18 4 9 2" xfId="13863"/>
    <cellStyle name="Ausgabe 2 18 4 9 3" xfId="20156"/>
    <cellStyle name="Ausgabe 2 18 4 9 4" xfId="27095"/>
    <cellStyle name="Ausgabe 2 18 4 9 5" xfId="33760"/>
    <cellStyle name="Ausgabe 2 18 4 9 6" xfId="40430"/>
    <cellStyle name="Ausgabe 2 18 4 9 7" xfId="47246"/>
    <cellStyle name="Ausgabe 2 18 4 9 8" xfId="53769"/>
    <cellStyle name="Ausgabe 2 18 5" xfId="2180"/>
    <cellStyle name="Ausgabe 2 18 5 2" xfId="9290"/>
    <cellStyle name="Ausgabe 2 18 5 3" xfId="15583"/>
    <cellStyle name="Ausgabe 2 18 5 4" xfId="22522"/>
    <cellStyle name="Ausgabe 2 18 5 5" xfId="29187"/>
    <cellStyle name="Ausgabe 2 18 5 6" xfId="35857"/>
    <cellStyle name="Ausgabe 2 18 5 7" xfId="42673"/>
    <cellStyle name="Ausgabe 2 18 5 8" xfId="49196"/>
    <cellStyle name="Ausgabe 2 18 6" xfId="2870"/>
    <cellStyle name="Ausgabe 2 18 6 2" xfId="9980"/>
    <cellStyle name="Ausgabe 2 18 6 3" xfId="16273"/>
    <cellStyle name="Ausgabe 2 18 6 4" xfId="23212"/>
    <cellStyle name="Ausgabe 2 18 6 5" xfId="29877"/>
    <cellStyle name="Ausgabe 2 18 6 6" xfId="36547"/>
    <cellStyle name="Ausgabe 2 18 6 7" xfId="43363"/>
    <cellStyle name="Ausgabe 2 18 6 8" xfId="49886"/>
    <cellStyle name="Ausgabe 2 18 7" xfId="3557"/>
    <cellStyle name="Ausgabe 2 18 7 2" xfId="10667"/>
    <cellStyle name="Ausgabe 2 18 7 3" xfId="16960"/>
    <cellStyle name="Ausgabe 2 18 7 4" xfId="23899"/>
    <cellStyle name="Ausgabe 2 18 7 5" xfId="30564"/>
    <cellStyle name="Ausgabe 2 18 7 6" xfId="37234"/>
    <cellStyle name="Ausgabe 2 18 7 7" xfId="44050"/>
    <cellStyle name="Ausgabe 2 18 7 8" xfId="50573"/>
    <cellStyle name="Ausgabe 2 18 8" xfId="4244"/>
    <cellStyle name="Ausgabe 2 18 8 2" xfId="11354"/>
    <cellStyle name="Ausgabe 2 18 8 3" xfId="17647"/>
    <cellStyle name="Ausgabe 2 18 8 4" xfId="24586"/>
    <cellStyle name="Ausgabe 2 18 8 5" xfId="31251"/>
    <cellStyle name="Ausgabe 2 18 8 6" xfId="37921"/>
    <cellStyle name="Ausgabe 2 18 8 7" xfId="44737"/>
    <cellStyle name="Ausgabe 2 18 8 8" xfId="51260"/>
    <cellStyle name="Ausgabe 2 18 9" xfId="4929"/>
    <cellStyle name="Ausgabe 2 18 9 2" xfId="12039"/>
    <cellStyle name="Ausgabe 2 18 9 3" xfId="18332"/>
    <cellStyle name="Ausgabe 2 18 9 4" xfId="25271"/>
    <cellStyle name="Ausgabe 2 18 9 5" xfId="31936"/>
    <cellStyle name="Ausgabe 2 18 9 6" xfId="38606"/>
    <cellStyle name="Ausgabe 2 18 9 7" xfId="45422"/>
    <cellStyle name="Ausgabe 2 18 9 8" xfId="51945"/>
    <cellStyle name="Ausgabe 2 19" xfId="671"/>
    <cellStyle name="Ausgabe 2 19 10" xfId="6610"/>
    <cellStyle name="Ausgabe 2 19 10 2" xfId="13720"/>
    <cellStyle name="Ausgabe 2 19 10 3" xfId="20013"/>
    <cellStyle name="Ausgabe 2 19 10 4" xfId="26952"/>
    <cellStyle name="Ausgabe 2 19 10 5" xfId="33617"/>
    <cellStyle name="Ausgabe 2 19 10 6" xfId="40287"/>
    <cellStyle name="Ausgabe 2 19 10 7" xfId="47103"/>
    <cellStyle name="Ausgabe 2 19 10 8" xfId="53626"/>
    <cellStyle name="Ausgabe 2 19 11" xfId="1424"/>
    <cellStyle name="Ausgabe 2 19 11 2" xfId="8534"/>
    <cellStyle name="Ausgabe 2 19 11 3" xfId="14827"/>
    <cellStyle name="Ausgabe 2 19 11 4" xfId="21766"/>
    <cellStyle name="Ausgabe 2 19 11 5" xfId="28431"/>
    <cellStyle name="Ausgabe 2 19 11 6" xfId="35101"/>
    <cellStyle name="Ausgabe 2 19 11 7" xfId="41917"/>
    <cellStyle name="Ausgabe 2 19 11 8" xfId="48440"/>
    <cellStyle name="Ausgabe 2 19 12" xfId="317"/>
    <cellStyle name="Ausgabe 2 19 13" xfId="21050"/>
    <cellStyle name="Ausgabe 2 19 14" xfId="20900"/>
    <cellStyle name="Ausgabe 2 19 15" xfId="20918"/>
    <cellStyle name="Ausgabe 2 19 16" xfId="41300"/>
    <cellStyle name="Ausgabe 2 19 17" xfId="41530"/>
    <cellStyle name="Ausgabe 2 19 2" xfId="984"/>
    <cellStyle name="Ausgabe 2 19 2 10" xfId="7214"/>
    <cellStyle name="Ausgabe 2 19 2 10 2" xfId="14324"/>
    <cellStyle name="Ausgabe 2 19 2 10 3" xfId="20617"/>
    <cellStyle name="Ausgabe 2 19 2 10 4" xfId="27556"/>
    <cellStyle name="Ausgabe 2 19 2 10 5" xfId="34221"/>
    <cellStyle name="Ausgabe 2 19 2 10 6" xfId="40891"/>
    <cellStyle name="Ausgabe 2 19 2 10 7" xfId="47707"/>
    <cellStyle name="Ausgabe 2 19 2 10 8" xfId="54230"/>
    <cellStyle name="Ausgabe 2 19 2 11" xfId="1659"/>
    <cellStyle name="Ausgabe 2 19 2 11 2" xfId="8769"/>
    <cellStyle name="Ausgabe 2 19 2 11 3" xfId="15062"/>
    <cellStyle name="Ausgabe 2 19 2 11 4" xfId="22001"/>
    <cellStyle name="Ausgabe 2 19 2 11 5" xfId="28666"/>
    <cellStyle name="Ausgabe 2 19 2 11 6" xfId="35336"/>
    <cellStyle name="Ausgabe 2 19 2 11 7" xfId="42152"/>
    <cellStyle name="Ausgabe 2 19 2 11 8" xfId="48675"/>
    <cellStyle name="Ausgabe 2 19 2 12" xfId="7651"/>
    <cellStyle name="Ausgabe 2 19 2 13" xfId="21348"/>
    <cellStyle name="Ausgabe 2 19 2 14" xfId="27991"/>
    <cellStyle name="Ausgabe 2 19 2 15" xfId="34663"/>
    <cellStyle name="Ausgabe 2 19 2 16" xfId="48005"/>
    <cellStyle name="Ausgabe 2 19 2 2" xfId="2530"/>
    <cellStyle name="Ausgabe 2 19 2 2 2" xfId="9640"/>
    <cellStyle name="Ausgabe 2 19 2 2 3" xfId="15933"/>
    <cellStyle name="Ausgabe 2 19 2 2 4" xfId="22872"/>
    <cellStyle name="Ausgabe 2 19 2 2 5" xfId="29537"/>
    <cellStyle name="Ausgabe 2 19 2 2 6" xfId="36207"/>
    <cellStyle name="Ausgabe 2 19 2 2 7" xfId="43023"/>
    <cellStyle name="Ausgabe 2 19 2 2 8" xfId="49546"/>
    <cellStyle name="Ausgabe 2 19 2 3" xfId="3220"/>
    <cellStyle name="Ausgabe 2 19 2 3 2" xfId="10330"/>
    <cellStyle name="Ausgabe 2 19 2 3 3" xfId="16623"/>
    <cellStyle name="Ausgabe 2 19 2 3 4" xfId="23562"/>
    <cellStyle name="Ausgabe 2 19 2 3 5" xfId="30227"/>
    <cellStyle name="Ausgabe 2 19 2 3 6" xfId="36897"/>
    <cellStyle name="Ausgabe 2 19 2 3 7" xfId="43713"/>
    <cellStyle name="Ausgabe 2 19 2 3 8" xfId="50236"/>
    <cellStyle name="Ausgabe 2 19 2 4" xfId="3907"/>
    <cellStyle name="Ausgabe 2 19 2 4 2" xfId="11017"/>
    <cellStyle name="Ausgabe 2 19 2 4 3" xfId="17310"/>
    <cellStyle name="Ausgabe 2 19 2 4 4" xfId="24249"/>
    <cellStyle name="Ausgabe 2 19 2 4 5" xfId="30914"/>
    <cellStyle name="Ausgabe 2 19 2 4 6" xfId="37584"/>
    <cellStyle name="Ausgabe 2 19 2 4 7" xfId="44400"/>
    <cellStyle name="Ausgabe 2 19 2 4 8" xfId="50923"/>
    <cellStyle name="Ausgabe 2 19 2 5" xfId="4594"/>
    <cellStyle name="Ausgabe 2 19 2 5 2" xfId="11704"/>
    <cellStyle name="Ausgabe 2 19 2 5 3" xfId="17997"/>
    <cellStyle name="Ausgabe 2 19 2 5 4" xfId="24936"/>
    <cellStyle name="Ausgabe 2 19 2 5 5" xfId="31601"/>
    <cellStyle name="Ausgabe 2 19 2 5 6" xfId="38271"/>
    <cellStyle name="Ausgabe 2 19 2 5 7" xfId="45087"/>
    <cellStyle name="Ausgabe 2 19 2 5 8" xfId="51610"/>
    <cellStyle name="Ausgabe 2 19 2 6" xfId="5279"/>
    <cellStyle name="Ausgabe 2 19 2 6 2" xfId="12389"/>
    <cellStyle name="Ausgabe 2 19 2 6 3" xfId="18682"/>
    <cellStyle name="Ausgabe 2 19 2 6 4" xfId="25621"/>
    <cellStyle name="Ausgabe 2 19 2 6 5" xfId="32286"/>
    <cellStyle name="Ausgabe 2 19 2 6 6" xfId="38956"/>
    <cellStyle name="Ausgabe 2 19 2 6 7" xfId="45772"/>
    <cellStyle name="Ausgabe 2 19 2 6 8" xfId="52295"/>
    <cellStyle name="Ausgabe 2 19 2 7" xfId="5862"/>
    <cellStyle name="Ausgabe 2 19 2 7 2" xfId="12972"/>
    <cellStyle name="Ausgabe 2 19 2 7 3" xfId="19265"/>
    <cellStyle name="Ausgabe 2 19 2 7 4" xfId="26204"/>
    <cellStyle name="Ausgabe 2 19 2 7 5" xfId="32869"/>
    <cellStyle name="Ausgabe 2 19 2 7 6" xfId="39539"/>
    <cellStyle name="Ausgabe 2 19 2 7 7" xfId="46355"/>
    <cellStyle name="Ausgabe 2 19 2 7 8" xfId="52878"/>
    <cellStyle name="Ausgabe 2 19 2 8" xfId="6320"/>
    <cellStyle name="Ausgabe 2 19 2 8 2" xfId="13430"/>
    <cellStyle name="Ausgabe 2 19 2 8 3" xfId="19723"/>
    <cellStyle name="Ausgabe 2 19 2 8 4" xfId="26662"/>
    <cellStyle name="Ausgabe 2 19 2 8 5" xfId="33327"/>
    <cellStyle name="Ausgabe 2 19 2 8 6" xfId="39997"/>
    <cellStyle name="Ausgabe 2 19 2 8 7" xfId="46813"/>
    <cellStyle name="Ausgabe 2 19 2 8 8" xfId="53336"/>
    <cellStyle name="Ausgabe 2 19 2 9" xfId="6974"/>
    <cellStyle name="Ausgabe 2 19 2 9 2" xfId="14084"/>
    <cellStyle name="Ausgabe 2 19 2 9 3" xfId="20377"/>
    <cellStyle name="Ausgabe 2 19 2 9 4" xfId="27316"/>
    <cellStyle name="Ausgabe 2 19 2 9 5" xfId="33981"/>
    <cellStyle name="Ausgabe 2 19 2 9 6" xfId="40651"/>
    <cellStyle name="Ausgabe 2 19 2 9 7" xfId="47467"/>
    <cellStyle name="Ausgabe 2 19 2 9 8" xfId="53990"/>
    <cellStyle name="Ausgabe 2 19 3" xfId="2295"/>
    <cellStyle name="Ausgabe 2 19 3 2" xfId="9405"/>
    <cellStyle name="Ausgabe 2 19 3 3" xfId="15698"/>
    <cellStyle name="Ausgabe 2 19 3 4" xfId="22637"/>
    <cellStyle name="Ausgabe 2 19 3 5" xfId="29302"/>
    <cellStyle name="Ausgabe 2 19 3 6" xfId="35972"/>
    <cellStyle name="Ausgabe 2 19 3 7" xfId="42788"/>
    <cellStyle name="Ausgabe 2 19 3 8" xfId="49311"/>
    <cellStyle name="Ausgabe 2 19 4" xfId="2985"/>
    <cellStyle name="Ausgabe 2 19 4 2" xfId="10095"/>
    <cellStyle name="Ausgabe 2 19 4 3" xfId="16388"/>
    <cellStyle name="Ausgabe 2 19 4 4" xfId="23327"/>
    <cellStyle name="Ausgabe 2 19 4 5" xfId="29992"/>
    <cellStyle name="Ausgabe 2 19 4 6" xfId="36662"/>
    <cellStyle name="Ausgabe 2 19 4 7" xfId="43478"/>
    <cellStyle name="Ausgabe 2 19 4 8" xfId="50001"/>
    <cellStyle name="Ausgabe 2 19 5" xfId="3672"/>
    <cellStyle name="Ausgabe 2 19 5 2" xfId="10782"/>
    <cellStyle name="Ausgabe 2 19 5 3" xfId="17075"/>
    <cellStyle name="Ausgabe 2 19 5 4" xfId="24014"/>
    <cellStyle name="Ausgabe 2 19 5 5" xfId="30679"/>
    <cellStyle name="Ausgabe 2 19 5 6" xfId="37349"/>
    <cellStyle name="Ausgabe 2 19 5 7" xfId="44165"/>
    <cellStyle name="Ausgabe 2 19 5 8" xfId="50688"/>
    <cellStyle name="Ausgabe 2 19 6" xfId="4359"/>
    <cellStyle name="Ausgabe 2 19 6 2" xfId="11469"/>
    <cellStyle name="Ausgabe 2 19 6 3" xfId="17762"/>
    <cellStyle name="Ausgabe 2 19 6 4" xfId="24701"/>
    <cellStyle name="Ausgabe 2 19 6 5" xfId="31366"/>
    <cellStyle name="Ausgabe 2 19 6 6" xfId="38036"/>
    <cellStyle name="Ausgabe 2 19 6 7" xfId="44852"/>
    <cellStyle name="Ausgabe 2 19 6 8" xfId="51375"/>
    <cellStyle name="Ausgabe 2 19 7" xfId="5044"/>
    <cellStyle name="Ausgabe 2 19 7 2" xfId="12154"/>
    <cellStyle name="Ausgabe 2 19 7 3" xfId="18447"/>
    <cellStyle name="Ausgabe 2 19 7 4" xfId="25386"/>
    <cellStyle name="Ausgabe 2 19 7 5" xfId="32051"/>
    <cellStyle name="Ausgabe 2 19 7 6" xfId="38721"/>
    <cellStyle name="Ausgabe 2 19 7 7" xfId="45537"/>
    <cellStyle name="Ausgabe 2 19 7 8" xfId="52060"/>
    <cellStyle name="Ausgabe 2 19 8" xfId="3507"/>
    <cellStyle name="Ausgabe 2 19 8 2" xfId="10617"/>
    <cellStyle name="Ausgabe 2 19 8 3" xfId="16910"/>
    <cellStyle name="Ausgabe 2 19 8 4" xfId="23849"/>
    <cellStyle name="Ausgabe 2 19 8 5" xfId="30514"/>
    <cellStyle name="Ausgabe 2 19 8 6" xfId="37184"/>
    <cellStyle name="Ausgabe 2 19 8 7" xfId="44000"/>
    <cellStyle name="Ausgabe 2 19 8 8" xfId="50523"/>
    <cellStyle name="Ausgabe 2 19 9" xfId="6739"/>
    <cellStyle name="Ausgabe 2 19 9 2" xfId="13849"/>
    <cellStyle name="Ausgabe 2 19 9 3" xfId="20142"/>
    <cellStyle name="Ausgabe 2 19 9 4" xfId="27081"/>
    <cellStyle name="Ausgabe 2 19 9 5" xfId="33746"/>
    <cellStyle name="Ausgabe 2 19 9 6" xfId="40416"/>
    <cellStyle name="Ausgabe 2 19 9 7" xfId="47232"/>
    <cellStyle name="Ausgabe 2 19 9 8" xfId="53755"/>
    <cellStyle name="Ausgabe 2 2" xfId="233"/>
    <cellStyle name="Ausgabe 2 2 10" xfId="5628"/>
    <cellStyle name="Ausgabe 2 2 10 2" xfId="12738"/>
    <cellStyle name="Ausgabe 2 2 10 3" xfId="19031"/>
    <cellStyle name="Ausgabe 2 2 10 4" xfId="25970"/>
    <cellStyle name="Ausgabe 2 2 10 5" xfId="32635"/>
    <cellStyle name="Ausgabe 2 2 10 6" xfId="39305"/>
    <cellStyle name="Ausgabe 2 2 10 7" xfId="46121"/>
    <cellStyle name="Ausgabe 2 2 10 8" xfId="52644"/>
    <cellStyle name="Ausgabe 2 2 11" xfId="5743"/>
    <cellStyle name="Ausgabe 2 2 11 2" xfId="12853"/>
    <cellStyle name="Ausgabe 2 2 11 3" xfId="19146"/>
    <cellStyle name="Ausgabe 2 2 11 4" xfId="26085"/>
    <cellStyle name="Ausgabe 2 2 11 5" xfId="32750"/>
    <cellStyle name="Ausgabe 2 2 11 6" xfId="39420"/>
    <cellStyle name="Ausgabe 2 2 11 7" xfId="46236"/>
    <cellStyle name="Ausgabe 2 2 11 8" xfId="52759"/>
    <cellStyle name="Ausgabe 2 2 12" xfId="7233"/>
    <cellStyle name="Ausgabe 2 2 12 2" xfId="14343"/>
    <cellStyle name="Ausgabe 2 2 12 3" xfId="20636"/>
    <cellStyle name="Ausgabe 2 2 12 4" xfId="27575"/>
    <cellStyle name="Ausgabe 2 2 12 5" xfId="34240"/>
    <cellStyle name="Ausgabe 2 2 12 6" xfId="40910"/>
    <cellStyle name="Ausgabe 2 2 12 7" xfId="47726"/>
    <cellStyle name="Ausgabe 2 2 12 8" xfId="54249"/>
    <cellStyle name="Ausgabe 2 2 13" xfId="1222"/>
    <cellStyle name="Ausgabe 2 2 13 2" xfId="8332"/>
    <cellStyle name="Ausgabe 2 2 13 3" xfId="14625"/>
    <cellStyle name="Ausgabe 2 2 13 4" xfId="21564"/>
    <cellStyle name="Ausgabe 2 2 13 5" xfId="28229"/>
    <cellStyle name="Ausgabe 2 2 13 6" xfId="34899"/>
    <cellStyle name="Ausgabe 2 2 13 7" xfId="41718"/>
    <cellStyle name="Ausgabe 2 2 13 8" xfId="48241"/>
    <cellStyle name="Ausgabe 2 2 14" xfId="424"/>
    <cellStyle name="Ausgabe 2 2 15" xfId="7906"/>
    <cellStyle name="Ausgabe 2 2 16" xfId="8027"/>
    <cellStyle name="Ausgabe 2 2 17" xfId="21491"/>
    <cellStyle name="Ausgabe 2 2 18" xfId="41620"/>
    <cellStyle name="Ausgabe 2 2 2" xfId="661"/>
    <cellStyle name="Ausgabe 2 2 2 10" xfId="7339"/>
    <cellStyle name="Ausgabe 2 2 2 10 2" xfId="14449"/>
    <cellStyle name="Ausgabe 2 2 2 10 3" xfId="20742"/>
    <cellStyle name="Ausgabe 2 2 2 10 4" xfId="27681"/>
    <cellStyle name="Ausgabe 2 2 2 10 5" xfId="34346"/>
    <cellStyle name="Ausgabe 2 2 2 10 6" xfId="41016"/>
    <cellStyle name="Ausgabe 2 2 2 10 7" xfId="47832"/>
    <cellStyle name="Ausgabe 2 2 2 10 8" xfId="54355"/>
    <cellStyle name="Ausgabe 2 2 2 11" xfId="1414"/>
    <cellStyle name="Ausgabe 2 2 2 11 2" xfId="8524"/>
    <cellStyle name="Ausgabe 2 2 2 11 3" xfId="14817"/>
    <cellStyle name="Ausgabe 2 2 2 11 4" xfId="21756"/>
    <cellStyle name="Ausgabe 2 2 2 11 5" xfId="28421"/>
    <cellStyle name="Ausgabe 2 2 2 11 6" xfId="35091"/>
    <cellStyle name="Ausgabe 2 2 2 11 7" xfId="41907"/>
    <cellStyle name="Ausgabe 2 2 2 11 8" xfId="48430"/>
    <cellStyle name="Ausgabe 2 2 2 12" xfId="8241"/>
    <cellStyle name="Ausgabe 2 2 2 13" xfId="21040"/>
    <cellStyle name="Ausgabe 2 2 2 14" xfId="21057"/>
    <cellStyle name="Ausgabe 2 2 2 15" xfId="20882"/>
    <cellStyle name="Ausgabe 2 2 2 16" xfId="41290"/>
    <cellStyle name="Ausgabe 2 2 2 17" xfId="41528"/>
    <cellStyle name="Ausgabe 2 2 2 2" xfId="974"/>
    <cellStyle name="Ausgabe 2 2 2 2 10" xfId="5591"/>
    <cellStyle name="Ausgabe 2 2 2 2 10 2" xfId="12701"/>
    <cellStyle name="Ausgabe 2 2 2 2 10 3" xfId="18994"/>
    <cellStyle name="Ausgabe 2 2 2 2 10 4" xfId="25933"/>
    <cellStyle name="Ausgabe 2 2 2 2 10 5" xfId="32598"/>
    <cellStyle name="Ausgabe 2 2 2 2 10 6" xfId="39268"/>
    <cellStyle name="Ausgabe 2 2 2 2 10 7" xfId="46084"/>
    <cellStyle name="Ausgabe 2 2 2 2 10 8" xfId="52607"/>
    <cellStyle name="Ausgabe 2 2 2 2 11" xfId="1649"/>
    <cellStyle name="Ausgabe 2 2 2 2 11 2" xfId="8759"/>
    <cellStyle name="Ausgabe 2 2 2 2 11 3" xfId="15052"/>
    <cellStyle name="Ausgabe 2 2 2 2 11 4" xfId="21991"/>
    <cellStyle name="Ausgabe 2 2 2 2 11 5" xfId="28656"/>
    <cellStyle name="Ausgabe 2 2 2 2 11 6" xfId="35326"/>
    <cellStyle name="Ausgabe 2 2 2 2 11 7" xfId="42142"/>
    <cellStyle name="Ausgabe 2 2 2 2 11 8" xfId="48665"/>
    <cellStyle name="Ausgabe 2 2 2 2 12" xfId="7821"/>
    <cellStyle name="Ausgabe 2 2 2 2 13" xfId="21338"/>
    <cellStyle name="Ausgabe 2 2 2 2 14" xfId="27981"/>
    <cellStyle name="Ausgabe 2 2 2 2 15" xfId="34653"/>
    <cellStyle name="Ausgabe 2 2 2 2 16" xfId="47995"/>
    <cellStyle name="Ausgabe 2 2 2 2 2" xfId="2520"/>
    <cellStyle name="Ausgabe 2 2 2 2 2 2" xfId="9630"/>
    <cellStyle name="Ausgabe 2 2 2 2 2 3" xfId="15923"/>
    <cellStyle name="Ausgabe 2 2 2 2 2 4" xfId="22862"/>
    <cellStyle name="Ausgabe 2 2 2 2 2 5" xfId="29527"/>
    <cellStyle name="Ausgabe 2 2 2 2 2 6" xfId="36197"/>
    <cellStyle name="Ausgabe 2 2 2 2 2 7" xfId="43013"/>
    <cellStyle name="Ausgabe 2 2 2 2 2 8" xfId="49536"/>
    <cellStyle name="Ausgabe 2 2 2 2 3" xfId="3210"/>
    <cellStyle name="Ausgabe 2 2 2 2 3 2" xfId="10320"/>
    <cellStyle name="Ausgabe 2 2 2 2 3 3" xfId="16613"/>
    <cellStyle name="Ausgabe 2 2 2 2 3 4" xfId="23552"/>
    <cellStyle name="Ausgabe 2 2 2 2 3 5" xfId="30217"/>
    <cellStyle name="Ausgabe 2 2 2 2 3 6" xfId="36887"/>
    <cellStyle name="Ausgabe 2 2 2 2 3 7" xfId="43703"/>
    <cellStyle name="Ausgabe 2 2 2 2 3 8" xfId="50226"/>
    <cellStyle name="Ausgabe 2 2 2 2 4" xfId="3897"/>
    <cellStyle name="Ausgabe 2 2 2 2 4 2" xfId="11007"/>
    <cellStyle name="Ausgabe 2 2 2 2 4 3" xfId="17300"/>
    <cellStyle name="Ausgabe 2 2 2 2 4 4" xfId="24239"/>
    <cellStyle name="Ausgabe 2 2 2 2 4 5" xfId="30904"/>
    <cellStyle name="Ausgabe 2 2 2 2 4 6" xfId="37574"/>
    <cellStyle name="Ausgabe 2 2 2 2 4 7" xfId="44390"/>
    <cellStyle name="Ausgabe 2 2 2 2 4 8" xfId="50913"/>
    <cellStyle name="Ausgabe 2 2 2 2 5" xfId="4584"/>
    <cellStyle name="Ausgabe 2 2 2 2 5 2" xfId="11694"/>
    <cellStyle name="Ausgabe 2 2 2 2 5 3" xfId="17987"/>
    <cellStyle name="Ausgabe 2 2 2 2 5 4" xfId="24926"/>
    <cellStyle name="Ausgabe 2 2 2 2 5 5" xfId="31591"/>
    <cellStyle name="Ausgabe 2 2 2 2 5 6" xfId="38261"/>
    <cellStyle name="Ausgabe 2 2 2 2 5 7" xfId="45077"/>
    <cellStyle name="Ausgabe 2 2 2 2 5 8" xfId="51600"/>
    <cellStyle name="Ausgabe 2 2 2 2 6" xfId="5269"/>
    <cellStyle name="Ausgabe 2 2 2 2 6 2" xfId="12379"/>
    <cellStyle name="Ausgabe 2 2 2 2 6 3" xfId="18672"/>
    <cellStyle name="Ausgabe 2 2 2 2 6 4" xfId="25611"/>
    <cellStyle name="Ausgabe 2 2 2 2 6 5" xfId="32276"/>
    <cellStyle name="Ausgabe 2 2 2 2 6 6" xfId="38946"/>
    <cellStyle name="Ausgabe 2 2 2 2 6 7" xfId="45762"/>
    <cellStyle name="Ausgabe 2 2 2 2 6 8" xfId="52285"/>
    <cellStyle name="Ausgabe 2 2 2 2 7" xfId="5852"/>
    <cellStyle name="Ausgabe 2 2 2 2 7 2" xfId="12962"/>
    <cellStyle name="Ausgabe 2 2 2 2 7 3" xfId="19255"/>
    <cellStyle name="Ausgabe 2 2 2 2 7 4" xfId="26194"/>
    <cellStyle name="Ausgabe 2 2 2 2 7 5" xfId="32859"/>
    <cellStyle name="Ausgabe 2 2 2 2 7 6" xfId="39529"/>
    <cellStyle name="Ausgabe 2 2 2 2 7 7" xfId="46345"/>
    <cellStyle name="Ausgabe 2 2 2 2 7 8" xfId="52868"/>
    <cellStyle name="Ausgabe 2 2 2 2 8" xfId="6310"/>
    <cellStyle name="Ausgabe 2 2 2 2 8 2" xfId="13420"/>
    <cellStyle name="Ausgabe 2 2 2 2 8 3" xfId="19713"/>
    <cellStyle name="Ausgabe 2 2 2 2 8 4" xfId="26652"/>
    <cellStyle name="Ausgabe 2 2 2 2 8 5" xfId="33317"/>
    <cellStyle name="Ausgabe 2 2 2 2 8 6" xfId="39987"/>
    <cellStyle name="Ausgabe 2 2 2 2 8 7" xfId="46803"/>
    <cellStyle name="Ausgabe 2 2 2 2 8 8" xfId="53326"/>
    <cellStyle name="Ausgabe 2 2 2 2 9" xfId="6964"/>
    <cellStyle name="Ausgabe 2 2 2 2 9 2" xfId="14074"/>
    <cellStyle name="Ausgabe 2 2 2 2 9 3" xfId="20367"/>
    <cellStyle name="Ausgabe 2 2 2 2 9 4" xfId="27306"/>
    <cellStyle name="Ausgabe 2 2 2 2 9 5" xfId="33971"/>
    <cellStyle name="Ausgabe 2 2 2 2 9 6" xfId="40641"/>
    <cellStyle name="Ausgabe 2 2 2 2 9 7" xfId="47457"/>
    <cellStyle name="Ausgabe 2 2 2 2 9 8" xfId="53980"/>
    <cellStyle name="Ausgabe 2 2 2 3" xfId="2285"/>
    <cellStyle name="Ausgabe 2 2 2 3 2" xfId="9395"/>
    <cellStyle name="Ausgabe 2 2 2 3 3" xfId="15688"/>
    <cellStyle name="Ausgabe 2 2 2 3 4" xfId="22627"/>
    <cellStyle name="Ausgabe 2 2 2 3 5" xfId="29292"/>
    <cellStyle name="Ausgabe 2 2 2 3 6" xfId="35962"/>
    <cellStyle name="Ausgabe 2 2 2 3 7" xfId="42778"/>
    <cellStyle name="Ausgabe 2 2 2 3 8" xfId="49301"/>
    <cellStyle name="Ausgabe 2 2 2 4" xfId="2975"/>
    <cellStyle name="Ausgabe 2 2 2 4 2" xfId="10085"/>
    <cellStyle name="Ausgabe 2 2 2 4 3" xfId="16378"/>
    <cellStyle name="Ausgabe 2 2 2 4 4" xfId="23317"/>
    <cellStyle name="Ausgabe 2 2 2 4 5" xfId="29982"/>
    <cellStyle name="Ausgabe 2 2 2 4 6" xfId="36652"/>
    <cellStyle name="Ausgabe 2 2 2 4 7" xfId="43468"/>
    <cellStyle name="Ausgabe 2 2 2 4 8" xfId="49991"/>
    <cellStyle name="Ausgabe 2 2 2 5" xfId="3662"/>
    <cellStyle name="Ausgabe 2 2 2 5 2" xfId="10772"/>
    <cellStyle name="Ausgabe 2 2 2 5 3" xfId="17065"/>
    <cellStyle name="Ausgabe 2 2 2 5 4" xfId="24004"/>
    <cellStyle name="Ausgabe 2 2 2 5 5" xfId="30669"/>
    <cellStyle name="Ausgabe 2 2 2 5 6" xfId="37339"/>
    <cellStyle name="Ausgabe 2 2 2 5 7" xfId="44155"/>
    <cellStyle name="Ausgabe 2 2 2 5 8" xfId="50678"/>
    <cellStyle name="Ausgabe 2 2 2 6" xfId="4349"/>
    <cellStyle name="Ausgabe 2 2 2 6 2" xfId="11459"/>
    <cellStyle name="Ausgabe 2 2 2 6 3" xfId="17752"/>
    <cellStyle name="Ausgabe 2 2 2 6 4" xfId="24691"/>
    <cellStyle name="Ausgabe 2 2 2 6 5" xfId="31356"/>
    <cellStyle name="Ausgabe 2 2 2 6 6" xfId="38026"/>
    <cellStyle name="Ausgabe 2 2 2 6 7" xfId="44842"/>
    <cellStyle name="Ausgabe 2 2 2 6 8" xfId="51365"/>
    <cellStyle name="Ausgabe 2 2 2 7" xfId="5034"/>
    <cellStyle name="Ausgabe 2 2 2 7 2" xfId="12144"/>
    <cellStyle name="Ausgabe 2 2 2 7 3" xfId="18437"/>
    <cellStyle name="Ausgabe 2 2 2 7 4" xfId="25376"/>
    <cellStyle name="Ausgabe 2 2 2 7 5" xfId="32041"/>
    <cellStyle name="Ausgabe 2 2 2 7 6" xfId="38711"/>
    <cellStyle name="Ausgabe 2 2 2 7 7" xfId="45527"/>
    <cellStyle name="Ausgabe 2 2 2 7 8" xfId="52050"/>
    <cellStyle name="Ausgabe 2 2 2 8" xfId="2851"/>
    <cellStyle name="Ausgabe 2 2 2 8 2" xfId="9961"/>
    <cellStyle name="Ausgabe 2 2 2 8 3" xfId="16254"/>
    <cellStyle name="Ausgabe 2 2 2 8 4" xfId="23193"/>
    <cellStyle name="Ausgabe 2 2 2 8 5" xfId="29858"/>
    <cellStyle name="Ausgabe 2 2 2 8 6" xfId="36528"/>
    <cellStyle name="Ausgabe 2 2 2 8 7" xfId="43344"/>
    <cellStyle name="Ausgabe 2 2 2 8 8" xfId="49867"/>
    <cellStyle name="Ausgabe 2 2 2 9" xfId="6729"/>
    <cellStyle name="Ausgabe 2 2 2 9 2" xfId="13839"/>
    <cellStyle name="Ausgabe 2 2 2 9 3" xfId="20132"/>
    <cellStyle name="Ausgabe 2 2 2 9 4" xfId="27071"/>
    <cellStyle name="Ausgabe 2 2 2 9 5" xfId="33736"/>
    <cellStyle name="Ausgabe 2 2 2 9 6" xfId="40406"/>
    <cellStyle name="Ausgabe 2 2 2 9 7" xfId="47222"/>
    <cellStyle name="Ausgabe 2 2 2 9 8" xfId="53745"/>
    <cellStyle name="Ausgabe 2 2 3" xfId="700"/>
    <cellStyle name="Ausgabe 2 2 3 10" xfId="7383"/>
    <cellStyle name="Ausgabe 2 2 3 10 2" xfId="14493"/>
    <cellStyle name="Ausgabe 2 2 3 10 3" xfId="20786"/>
    <cellStyle name="Ausgabe 2 2 3 10 4" xfId="27725"/>
    <cellStyle name="Ausgabe 2 2 3 10 5" xfId="34390"/>
    <cellStyle name="Ausgabe 2 2 3 10 6" xfId="41060"/>
    <cellStyle name="Ausgabe 2 2 3 10 7" xfId="47876"/>
    <cellStyle name="Ausgabe 2 2 3 10 8" xfId="54399"/>
    <cellStyle name="Ausgabe 2 2 3 11" xfId="1439"/>
    <cellStyle name="Ausgabe 2 2 3 11 2" xfId="8549"/>
    <cellStyle name="Ausgabe 2 2 3 11 3" xfId="14842"/>
    <cellStyle name="Ausgabe 2 2 3 11 4" xfId="21781"/>
    <cellStyle name="Ausgabe 2 2 3 11 5" xfId="28446"/>
    <cellStyle name="Ausgabe 2 2 3 11 6" xfId="35116"/>
    <cellStyle name="Ausgabe 2 2 3 11 7" xfId="41932"/>
    <cellStyle name="Ausgabe 2 2 3 11 8" xfId="48455"/>
    <cellStyle name="Ausgabe 2 2 3 12" xfId="7993"/>
    <cellStyle name="Ausgabe 2 2 3 13" xfId="21079"/>
    <cellStyle name="Ausgabe 2 2 3 14" xfId="20896"/>
    <cellStyle name="Ausgabe 2 2 3 15" xfId="21270"/>
    <cellStyle name="Ausgabe 2 2 3 16" xfId="41326"/>
    <cellStyle name="Ausgabe 2 2 3 17" xfId="41684"/>
    <cellStyle name="Ausgabe 2 2 3 2" xfId="997"/>
    <cellStyle name="Ausgabe 2 2 3 2 10" xfId="6608"/>
    <cellStyle name="Ausgabe 2 2 3 2 10 2" xfId="13718"/>
    <cellStyle name="Ausgabe 2 2 3 2 10 3" xfId="20011"/>
    <cellStyle name="Ausgabe 2 2 3 2 10 4" xfId="26950"/>
    <cellStyle name="Ausgabe 2 2 3 2 10 5" xfId="33615"/>
    <cellStyle name="Ausgabe 2 2 3 2 10 6" xfId="40285"/>
    <cellStyle name="Ausgabe 2 2 3 2 10 7" xfId="47101"/>
    <cellStyle name="Ausgabe 2 2 3 2 10 8" xfId="53624"/>
    <cellStyle name="Ausgabe 2 2 3 2 11" xfId="1670"/>
    <cellStyle name="Ausgabe 2 2 3 2 11 2" xfId="8780"/>
    <cellStyle name="Ausgabe 2 2 3 2 11 3" xfId="15073"/>
    <cellStyle name="Ausgabe 2 2 3 2 11 4" xfId="22012"/>
    <cellStyle name="Ausgabe 2 2 3 2 11 5" xfId="28677"/>
    <cellStyle name="Ausgabe 2 2 3 2 11 6" xfId="35347"/>
    <cellStyle name="Ausgabe 2 2 3 2 11 7" xfId="42163"/>
    <cellStyle name="Ausgabe 2 2 3 2 11 8" xfId="48686"/>
    <cellStyle name="Ausgabe 2 2 3 2 12" xfId="8095"/>
    <cellStyle name="Ausgabe 2 2 3 2 13" xfId="21361"/>
    <cellStyle name="Ausgabe 2 2 3 2 14" xfId="28004"/>
    <cellStyle name="Ausgabe 2 2 3 2 15" xfId="34674"/>
    <cellStyle name="Ausgabe 2 2 3 2 16" xfId="48016"/>
    <cellStyle name="Ausgabe 2 2 3 2 2" xfId="2541"/>
    <cellStyle name="Ausgabe 2 2 3 2 2 2" xfId="9651"/>
    <cellStyle name="Ausgabe 2 2 3 2 2 3" xfId="15944"/>
    <cellStyle name="Ausgabe 2 2 3 2 2 4" xfId="22883"/>
    <cellStyle name="Ausgabe 2 2 3 2 2 5" xfId="29548"/>
    <cellStyle name="Ausgabe 2 2 3 2 2 6" xfId="36218"/>
    <cellStyle name="Ausgabe 2 2 3 2 2 7" xfId="43034"/>
    <cellStyle name="Ausgabe 2 2 3 2 2 8" xfId="49557"/>
    <cellStyle name="Ausgabe 2 2 3 2 3" xfId="3231"/>
    <cellStyle name="Ausgabe 2 2 3 2 3 2" xfId="10341"/>
    <cellStyle name="Ausgabe 2 2 3 2 3 3" xfId="16634"/>
    <cellStyle name="Ausgabe 2 2 3 2 3 4" xfId="23573"/>
    <cellStyle name="Ausgabe 2 2 3 2 3 5" xfId="30238"/>
    <cellStyle name="Ausgabe 2 2 3 2 3 6" xfId="36908"/>
    <cellStyle name="Ausgabe 2 2 3 2 3 7" xfId="43724"/>
    <cellStyle name="Ausgabe 2 2 3 2 3 8" xfId="50247"/>
    <cellStyle name="Ausgabe 2 2 3 2 4" xfId="3918"/>
    <cellStyle name="Ausgabe 2 2 3 2 4 2" xfId="11028"/>
    <cellStyle name="Ausgabe 2 2 3 2 4 3" xfId="17321"/>
    <cellStyle name="Ausgabe 2 2 3 2 4 4" xfId="24260"/>
    <cellStyle name="Ausgabe 2 2 3 2 4 5" xfId="30925"/>
    <cellStyle name="Ausgabe 2 2 3 2 4 6" xfId="37595"/>
    <cellStyle name="Ausgabe 2 2 3 2 4 7" xfId="44411"/>
    <cellStyle name="Ausgabe 2 2 3 2 4 8" xfId="50934"/>
    <cellStyle name="Ausgabe 2 2 3 2 5" xfId="4605"/>
    <cellStyle name="Ausgabe 2 2 3 2 5 2" xfId="11715"/>
    <cellStyle name="Ausgabe 2 2 3 2 5 3" xfId="18008"/>
    <cellStyle name="Ausgabe 2 2 3 2 5 4" xfId="24947"/>
    <cellStyle name="Ausgabe 2 2 3 2 5 5" xfId="31612"/>
    <cellStyle name="Ausgabe 2 2 3 2 5 6" xfId="38282"/>
    <cellStyle name="Ausgabe 2 2 3 2 5 7" xfId="45098"/>
    <cellStyle name="Ausgabe 2 2 3 2 5 8" xfId="51621"/>
    <cellStyle name="Ausgabe 2 2 3 2 6" xfId="5290"/>
    <cellStyle name="Ausgabe 2 2 3 2 6 2" xfId="12400"/>
    <cellStyle name="Ausgabe 2 2 3 2 6 3" xfId="18693"/>
    <cellStyle name="Ausgabe 2 2 3 2 6 4" xfId="25632"/>
    <cellStyle name="Ausgabe 2 2 3 2 6 5" xfId="32297"/>
    <cellStyle name="Ausgabe 2 2 3 2 6 6" xfId="38967"/>
    <cellStyle name="Ausgabe 2 2 3 2 6 7" xfId="45783"/>
    <cellStyle name="Ausgabe 2 2 3 2 6 8" xfId="52306"/>
    <cellStyle name="Ausgabe 2 2 3 2 7" xfId="5873"/>
    <cellStyle name="Ausgabe 2 2 3 2 7 2" xfId="12983"/>
    <cellStyle name="Ausgabe 2 2 3 2 7 3" xfId="19276"/>
    <cellStyle name="Ausgabe 2 2 3 2 7 4" xfId="26215"/>
    <cellStyle name="Ausgabe 2 2 3 2 7 5" xfId="32880"/>
    <cellStyle name="Ausgabe 2 2 3 2 7 6" xfId="39550"/>
    <cellStyle name="Ausgabe 2 2 3 2 7 7" xfId="46366"/>
    <cellStyle name="Ausgabe 2 2 3 2 7 8" xfId="52889"/>
    <cellStyle name="Ausgabe 2 2 3 2 8" xfId="6331"/>
    <cellStyle name="Ausgabe 2 2 3 2 8 2" xfId="13441"/>
    <cellStyle name="Ausgabe 2 2 3 2 8 3" xfId="19734"/>
    <cellStyle name="Ausgabe 2 2 3 2 8 4" xfId="26673"/>
    <cellStyle name="Ausgabe 2 2 3 2 8 5" xfId="33338"/>
    <cellStyle name="Ausgabe 2 2 3 2 8 6" xfId="40008"/>
    <cellStyle name="Ausgabe 2 2 3 2 8 7" xfId="46824"/>
    <cellStyle name="Ausgabe 2 2 3 2 8 8" xfId="53347"/>
    <cellStyle name="Ausgabe 2 2 3 2 9" xfId="6985"/>
    <cellStyle name="Ausgabe 2 2 3 2 9 2" xfId="14095"/>
    <cellStyle name="Ausgabe 2 2 3 2 9 3" xfId="20388"/>
    <cellStyle name="Ausgabe 2 2 3 2 9 4" xfId="27327"/>
    <cellStyle name="Ausgabe 2 2 3 2 9 5" xfId="33992"/>
    <cellStyle name="Ausgabe 2 2 3 2 9 6" xfId="40662"/>
    <cellStyle name="Ausgabe 2 2 3 2 9 7" xfId="47478"/>
    <cellStyle name="Ausgabe 2 2 3 2 9 8" xfId="54001"/>
    <cellStyle name="Ausgabe 2 2 3 3" xfId="2310"/>
    <cellStyle name="Ausgabe 2 2 3 3 2" xfId="9420"/>
    <cellStyle name="Ausgabe 2 2 3 3 3" xfId="15713"/>
    <cellStyle name="Ausgabe 2 2 3 3 4" xfId="22652"/>
    <cellStyle name="Ausgabe 2 2 3 3 5" xfId="29317"/>
    <cellStyle name="Ausgabe 2 2 3 3 6" xfId="35987"/>
    <cellStyle name="Ausgabe 2 2 3 3 7" xfId="42803"/>
    <cellStyle name="Ausgabe 2 2 3 3 8" xfId="49326"/>
    <cellStyle name="Ausgabe 2 2 3 4" xfId="3000"/>
    <cellStyle name="Ausgabe 2 2 3 4 2" xfId="10110"/>
    <cellStyle name="Ausgabe 2 2 3 4 3" xfId="16403"/>
    <cellStyle name="Ausgabe 2 2 3 4 4" xfId="23342"/>
    <cellStyle name="Ausgabe 2 2 3 4 5" xfId="30007"/>
    <cellStyle name="Ausgabe 2 2 3 4 6" xfId="36677"/>
    <cellStyle name="Ausgabe 2 2 3 4 7" xfId="43493"/>
    <cellStyle name="Ausgabe 2 2 3 4 8" xfId="50016"/>
    <cellStyle name="Ausgabe 2 2 3 5" xfId="3687"/>
    <cellStyle name="Ausgabe 2 2 3 5 2" xfId="10797"/>
    <cellStyle name="Ausgabe 2 2 3 5 3" xfId="17090"/>
    <cellStyle name="Ausgabe 2 2 3 5 4" xfId="24029"/>
    <cellStyle name="Ausgabe 2 2 3 5 5" xfId="30694"/>
    <cellStyle name="Ausgabe 2 2 3 5 6" xfId="37364"/>
    <cellStyle name="Ausgabe 2 2 3 5 7" xfId="44180"/>
    <cellStyle name="Ausgabe 2 2 3 5 8" xfId="50703"/>
    <cellStyle name="Ausgabe 2 2 3 6" xfId="4374"/>
    <cellStyle name="Ausgabe 2 2 3 6 2" xfId="11484"/>
    <cellStyle name="Ausgabe 2 2 3 6 3" xfId="17777"/>
    <cellStyle name="Ausgabe 2 2 3 6 4" xfId="24716"/>
    <cellStyle name="Ausgabe 2 2 3 6 5" xfId="31381"/>
    <cellStyle name="Ausgabe 2 2 3 6 6" xfId="38051"/>
    <cellStyle name="Ausgabe 2 2 3 6 7" xfId="44867"/>
    <cellStyle name="Ausgabe 2 2 3 6 8" xfId="51390"/>
    <cellStyle name="Ausgabe 2 2 3 7" xfId="5059"/>
    <cellStyle name="Ausgabe 2 2 3 7 2" xfId="12169"/>
    <cellStyle name="Ausgabe 2 2 3 7 3" xfId="18462"/>
    <cellStyle name="Ausgabe 2 2 3 7 4" xfId="25401"/>
    <cellStyle name="Ausgabe 2 2 3 7 5" xfId="32066"/>
    <cellStyle name="Ausgabe 2 2 3 7 6" xfId="38736"/>
    <cellStyle name="Ausgabe 2 2 3 7 7" xfId="45552"/>
    <cellStyle name="Ausgabe 2 2 3 7 8" xfId="52075"/>
    <cellStyle name="Ausgabe 2 2 3 8" xfId="6100"/>
    <cellStyle name="Ausgabe 2 2 3 8 2" xfId="13210"/>
    <cellStyle name="Ausgabe 2 2 3 8 3" xfId="19503"/>
    <cellStyle name="Ausgabe 2 2 3 8 4" xfId="26442"/>
    <cellStyle name="Ausgabe 2 2 3 8 5" xfId="33107"/>
    <cellStyle name="Ausgabe 2 2 3 8 6" xfId="39777"/>
    <cellStyle name="Ausgabe 2 2 3 8 7" xfId="46593"/>
    <cellStyle name="Ausgabe 2 2 3 8 8" xfId="53116"/>
    <cellStyle name="Ausgabe 2 2 3 9" xfId="6754"/>
    <cellStyle name="Ausgabe 2 2 3 9 2" xfId="13864"/>
    <cellStyle name="Ausgabe 2 2 3 9 3" xfId="20157"/>
    <cellStyle name="Ausgabe 2 2 3 9 4" xfId="27096"/>
    <cellStyle name="Ausgabe 2 2 3 9 5" xfId="33761"/>
    <cellStyle name="Ausgabe 2 2 3 9 6" xfId="40431"/>
    <cellStyle name="Ausgabe 2 2 3 9 7" xfId="47247"/>
    <cellStyle name="Ausgabe 2 2 3 9 8" xfId="53770"/>
    <cellStyle name="Ausgabe 2 2 4" xfId="2050"/>
    <cellStyle name="Ausgabe 2 2 4 2" xfId="9160"/>
    <cellStyle name="Ausgabe 2 2 4 3" xfId="15453"/>
    <cellStyle name="Ausgabe 2 2 4 4" xfId="22392"/>
    <cellStyle name="Ausgabe 2 2 4 5" xfId="29057"/>
    <cellStyle name="Ausgabe 2 2 4 6" xfId="35727"/>
    <cellStyle name="Ausgabe 2 2 4 7" xfId="42543"/>
    <cellStyle name="Ausgabe 2 2 4 8" xfId="49066"/>
    <cellStyle name="Ausgabe 2 2 5" xfId="1963"/>
    <cellStyle name="Ausgabe 2 2 5 2" xfId="9073"/>
    <cellStyle name="Ausgabe 2 2 5 3" xfId="15366"/>
    <cellStyle name="Ausgabe 2 2 5 4" xfId="22305"/>
    <cellStyle name="Ausgabe 2 2 5 5" xfId="28970"/>
    <cellStyle name="Ausgabe 2 2 5 6" xfId="35640"/>
    <cellStyle name="Ausgabe 2 2 5 7" xfId="42456"/>
    <cellStyle name="Ausgabe 2 2 5 8" xfId="48979"/>
    <cellStyle name="Ausgabe 2 2 6" xfId="2022"/>
    <cellStyle name="Ausgabe 2 2 6 2" xfId="9132"/>
    <cellStyle name="Ausgabe 2 2 6 3" xfId="15425"/>
    <cellStyle name="Ausgabe 2 2 6 4" xfId="22364"/>
    <cellStyle name="Ausgabe 2 2 6 5" xfId="29029"/>
    <cellStyle name="Ausgabe 2 2 6 6" xfId="35699"/>
    <cellStyle name="Ausgabe 2 2 6 7" xfId="42515"/>
    <cellStyle name="Ausgabe 2 2 6 8" xfId="49038"/>
    <cellStyle name="Ausgabe 2 2 7" xfId="2029"/>
    <cellStyle name="Ausgabe 2 2 7 2" xfId="9139"/>
    <cellStyle name="Ausgabe 2 2 7 3" xfId="15432"/>
    <cellStyle name="Ausgabe 2 2 7 4" xfId="22371"/>
    <cellStyle name="Ausgabe 2 2 7 5" xfId="29036"/>
    <cellStyle name="Ausgabe 2 2 7 6" xfId="35706"/>
    <cellStyle name="Ausgabe 2 2 7 7" xfId="42522"/>
    <cellStyle name="Ausgabe 2 2 7 8" xfId="49045"/>
    <cellStyle name="Ausgabe 2 2 8" xfId="1921"/>
    <cellStyle name="Ausgabe 2 2 8 2" xfId="9031"/>
    <cellStyle name="Ausgabe 2 2 8 3" xfId="15324"/>
    <cellStyle name="Ausgabe 2 2 8 4" xfId="22263"/>
    <cellStyle name="Ausgabe 2 2 8 5" xfId="28928"/>
    <cellStyle name="Ausgabe 2 2 8 6" xfId="35598"/>
    <cellStyle name="Ausgabe 2 2 8 7" xfId="42414"/>
    <cellStyle name="Ausgabe 2 2 8 8" xfId="48937"/>
    <cellStyle name="Ausgabe 2 2 9" xfId="827"/>
    <cellStyle name="Ausgabe 2 2 9 2" xfId="7944"/>
    <cellStyle name="Ausgabe 2 2 9 3" xfId="7563"/>
    <cellStyle name="Ausgabe 2 2 9 4" xfId="21205"/>
    <cellStyle name="Ausgabe 2 2 9 5" xfId="27839"/>
    <cellStyle name="Ausgabe 2 2 9 6" xfId="34512"/>
    <cellStyle name="Ausgabe 2 2 9 7" xfId="41448"/>
    <cellStyle name="Ausgabe 2 2 9 8" xfId="34519"/>
    <cellStyle name="Ausgabe 2 20" xfId="690"/>
    <cellStyle name="Ausgabe 2 20 10" xfId="7426"/>
    <cellStyle name="Ausgabe 2 20 10 2" xfId="14536"/>
    <cellStyle name="Ausgabe 2 20 10 3" xfId="20829"/>
    <cellStyle name="Ausgabe 2 20 10 4" xfId="27768"/>
    <cellStyle name="Ausgabe 2 20 10 5" xfId="34433"/>
    <cellStyle name="Ausgabe 2 20 10 6" xfId="41103"/>
    <cellStyle name="Ausgabe 2 20 10 7" xfId="47919"/>
    <cellStyle name="Ausgabe 2 20 10 8" xfId="54442"/>
    <cellStyle name="Ausgabe 2 20 11" xfId="1429"/>
    <cellStyle name="Ausgabe 2 20 11 2" xfId="8539"/>
    <cellStyle name="Ausgabe 2 20 11 3" xfId="14832"/>
    <cellStyle name="Ausgabe 2 20 11 4" xfId="21771"/>
    <cellStyle name="Ausgabe 2 20 11 5" xfId="28436"/>
    <cellStyle name="Ausgabe 2 20 11 6" xfId="35106"/>
    <cellStyle name="Ausgabe 2 20 11 7" xfId="41922"/>
    <cellStyle name="Ausgabe 2 20 11 8" xfId="48445"/>
    <cellStyle name="Ausgabe 2 20 12" xfId="8246"/>
    <cellStyle name="Ausgabe 2 20 13" xfId="21069"/>
    <cellStyle name="Ausgabe 2 20 14" xfId="7696"/>
    <cellStyle name="Ausgabe 2 20 15" xfId="21427"/>
    <cellStyle name="Ausgabe 2 20 16" xfId="41316"/>
    <cellStyle name="Ausgabe 2 20 17" xfId="41686"/>
    <cellStyle name="Ausgabe 2 20 2" xfId="987"/>
    <cellStyle name="Ausgabe 2 20 2 10" xfId="7363"/>
    <cellStyle name="Ausgabe 2 20 2 10 2" xfId="14473"/>
    <cellStyle name="Ausgabe 2 20 2 10 3" xfId="20766"/>
    <cellStyle name="Ausgabe 2 20 2 10 4" xfId="27705"/>
    <cellStyle name="Ausgabe 2 20 2 10 5" xfId="34370"/>
    <cellStyle name="Ausgabe 2 20 2 10 6" xfId="41040"/>
    <cellStyle name="Ausgabe 2 20 2 10 7" xfId="47856"/>
    <cellStyle name="Ausgabe 2 20 2 10 8" xfId="54379"/>
    <cellStyle name="Ausgabe 2 20 2 11" xfId="1660"/>
    <cellStyle name="Ausgabe 2 20 2 11 2" xfId="8770"/>
    <cellStyle name="Ausgabe 2 20 2 11 3" xfId="15063"/>
    <cellStyle name="Ausgabe 2 20 2 11 4" xfId="22002"/>
    <cellStyle name="Ausgabe 2 20 2 11 5" xfId="28667"/>
    <cellStyle name="Ausgabe 2 20 2 11 6" xfId="35337"/>
    <cellStyle name="Ausgabe 2 20 2 11 7" xfId="42153"/>
    <cellStyle name="Ausgabe 2 20 2 11 8" xfId="48676"/>
    <cellStyle name="Ausgabe 2 20 2 12" xfId="8093"/>
    <cellStyle name="Ausgabe 2 20 2 13" xfId="21351"/>
    <cellStyle name="Ausgabe 2 20 2 14" xfId="27994"/>
    <cellStyle name="Ausgabe 2 20 2 15" xfId="34664"/>
    <cellStyle name="Ausgabe 2 20 2 16" xfId="48006"/>
    <cellStyle name="Ausgabe 2 20 2 2" xfId="2531"/>
    <cellStyle name="Ausgabe 2 20 2 2 2" xfId="9641"/>
    <cellStyle name="Ausgabe 2 20 2 2 3" xfId="15934"/>
    <cellStyle name="Ausgabe 2 20 2 2 4" xfId="22873"/>
    <cellStyle name="Ausgabe 2 20 2 2 5" xfId="29538"/>
    <cellStyle name="Ausgabe 2 20 2 2 6" xfId="36208"/>
    <cellStyle name="Ausgabe 2 20 2 2 7" xfId="43024"/>
    <cellStyle name="Ausgabe 2 20 2 2 8" xfId="49547"/>
    <cellStyle name="Ausgabe 2 20 2 3" xfId="3221"/>
    <cellStyle name="Ausgabe 2 20 2 3 2" xfId="10331"/>
    <cellStyle name="Ausgabe 2 20 2 3 3" xfId="16624"/>
    <cellStyle name="Ausgabe 2 20 2 3 4" xfId="23563"/>
    <cellStyle name="Ausgabe 2 20 2 3 5" xfId="30228"/>
    <cellStyle name="Ausgabe 2 20 2 3 6" xfId="36898"/>
    <cellStyle name="Ausgabe 2 20 2 3 7" xfId="43714"/>
    <cellStyle name="Ausgabe 2 20 2 3 8" xfId="50237"/>
    <cellStyle name="Ausgabe 2 20 2 4" xfId="3908"/>
    <cellStyle name="Ausgabe 2 20 2 4 2" xfId="11018"/>
    <cellStyle name="Ausgabe 2 20 2 4 3" xfId="17311"/>
    <cellStyle name="Ausgabe 2 20 2 4 4" xfId="24250"/>
    <cellStyle name="Ausgabe 2 20 2 4 5" xfId="30915"/>
    <cellStyle name="Ausgabe 2 20 2 4 6" xfId="37585"/>
    <cellStyle name="Ausgabe 2 20 2 4 7" xfId="44401"/>
    <cellStyle name="Ausgabe 2 20 2 4 8" xfId="50924"/>
    <cellStyle name="Ausgabe 2 20 2 5" xfId="4595"/>
    <cellStyle name="Ausgabe 2 20 2 5 2" xfId="11705"/>
    <cellStyle name="Ausgabe 2 20 2 5 3" xfId="17998"/>
    <cellStyle name="Ausgabe 2 20 2 5 4" xfId="24937"/>
    <cellStyle name="Ausgabe 2 20 2 5 5" xfId="31602"/>
    <cellStyle name="Ausgabe 2 20 2 5 6" xfId="38272"/>
    <cellStyle name="Ausgabe 2 20 2 5 7" xfId="45088"/>
    <cellStyle name="Ausgabe 2 20 2 5 8" xfId="51611"/>
    <cellStyle name="Ausgabe 2 20 2 6" xfId="5280"/>
    <cellStyle name="Ausgabe 2 20 2 6 2" xfId="12390"/>
    <cellStyle name="Ausgabe 2 20 2 6 3" xfId="18683"/>
    <cellStyle name="Ausgabe 2 20 2 6 4" xfId="25622"/>
    <cellStyle name="Ausgabe 2 20 2 6 5" xfId="32287"/>
    <cellStyle name="Ausgabe 2 20 2 6 6" xfId="38957"/>
    <cellStyle name="Ausgabe 2 20 2 6 7" xfId="45773"/>
    <cellStyle name="Ausgabe 2 20 2 6 8" xfId="52296"/>
    <cellStyle name="Ausgabe 2 20 2 7" xfId="5863"/>
    <cellStyle name="Ausgabe 2 20 2 7 2" xfId="12973"/>
    <cellStyle name="Ausgabe 2 20 2 7 3" xfId="19266"/>
    <cellStyle name="Ausgabe 2 20 2 7 4" xfId="26205"/>
    <cellStyle name="Ausgabe 2 20 2 7 5" xfId="32870"/>
    <cellStyle name="Ausgabe 2 20 2 7 6" xfId="39540"/>
    <cellStyle name="Ausgabe 2 20 2 7 7" xfId="46356"/>
    <cellStyle name="Ausgabe 2 20 2 7 8" xfId="52879"/>
    <cellStyle name="Ausgabe 2 20 2 8" xfId="6321"/>
    <cellStyle name="Ausgabe 2 20 2 8 2" xfId="13431"/>
    <cellStyle name="Ausgabe 2 20 2 8 3" xfId="19724"/>
    <cellStyle name="Ausgabe 2 20 2 8 4" xfId="26663"/>
    <cellStyle name="Ausgabe 2 20 2 8 5" xfId="33328"/>
    <cellStyle name="Ausgabe 2 20 2 8 6" xfId="39998"/>
    <cellStyle name="Ausgabe 2 20 2 8 7" xfId="46814"/>
    <cellStyle name="Ausgabe 2 20 2 8 8" xfId="53337"/>
    <cellStyle name="Ausgabe 2 20 2 9" xfId="6975"/>
    <cellStyle name="Ausgabe 2 20 2 9 2" xfId="14085"/>
    <cellStyle name="Ausgabe 2 20 2 9 3" xfId="20378"/>
    <cellStyle name="Ausgabe 2 20 2 9 4" xfId="27317"/>
    <cellStyle name="Ausgabe 2 20 2 9 5" xfId="33982"/>
    <cellStyle name="Ausgabe 2 20 2 9 6" xfId="40652"/>
    <cellStyle name="Ausgabe 2 20 2 9 7" xfId="47468"/>
    <cellStyle name="Ausgabe 2 20 2 9 8" xfId="53991"/>
    <cellStyle name="Ausgabe 2 20 3" xfId="2300"/>
    <cellStyle name="Ausgabe 2 20 3 2" xfId="9410"/>
    <cellStyle name="Ausgabe 2 20 3 3" xfId="15703"/>
    <cellStyle name="Ausgabe 2 20 3 4" xfId="22642"/>
    <cellStyle name="Ausgabe 2 20 3 5" xfId="29307"/>
    <cellStyle name="Ausgabe 2 20 3 6" xfId="35977"/>
    <cellStyle name="Ausgabe 2 20 3 7" xfId="42793"/>
    <cellStyle name="Ausgabe 2 20 3 8" xfId="49316"/>
    <cellStyle name="Ausgabe 2 20 4" xfId="2990"/>
    <cellStyle name="Ausgabe 2 20 4 2" xfId="10100"/>
    <cellStyle name="Ausgabe 2 20 4 3" xfId="16393"/>
    <cellStyle name="Ausgabe 2 20 4 4" xfId="23332"/>
    <cellStyle name="Ausgabe 2 20 4 5" xfId="29997"/>
    <cellStyle name="Ausgabe 2 20 4 6" xfId="36667"/>
    <cellStyle name="Ausgabe 2 20 4 7" xfId="43483"/>
    <cellStyle name="Ausgabe 2 20 4 8" xfId="50006"/>
    <cellStyle name="Ausgabe 2 20 5" xfId="3677"/>
    <cellStyle name="Ausgabe 2 20 5 2" xfId="10787"/>
    <cellStyle name="Ausgabe 2 20 5 3" xfId="17080"/>
    <cellStyle name="Ausgabe 2 20 5 4" xfId="24019"/>
    <cellStyle name="Ausgabe 2 20 5 5" xfId="30684"/>
    <cellStyle name="Ausgabe 2 20 5 6" xfId="37354"/>
    <cellStyle name="Ausgabe 2 20 5 7" xfId="44170"/>
    <cellStyle name="Ausgabe 2 20 5 8" xfId="50693"/>
    <cellStyle name="Ausgabe 2 20 6" xfId="4364"/>
    <cellStyle name="Ausgabe 2 20 6 2" xfId="11474"/>
    <cellStyle name="Ausgabe 2 20 6 3" xfId="17767"/>
    <cellStyle name="Ausgabe 2 20 6 4" xfId="24706"/>
    <cellStyle name="Ausgabe 2 20 6 5" xfId="31371"/>
    <cellStyle name="Ausgabe 2 20 6 6" xfId="38041"/>
    <cellStyle name="Ausgabe 2 20 6 7" xfId="44857"/>
    <cellStyle name="Ausgabe 2 20 6 8" xfId="51380"/>
    <cellStyle name="Ausgabe 2 20 7" xfId="5049"/>
    <cellStyle name="Ausgabe 2 20 7 2" xfId="12159"/>
    <cellStyle name="Ausgabe 2 20 7 3" xfId="18452"/>
    <cellStyle name="Ausgabe 2 20 7 4" xfId="25391"/>
    <cellStyle name="Ausgabe 2 20 7 5" xfId="32056"/>
    <cellStyle name="Ausgabe 2 20 7 6" xfId="38726"/>
    <cellStyle name="Ausgabe 2 20 7 7" xfId="45542"/>
    <cellStyle name="Ausgabe 2 20 7 8" xfId="52065"/>
    <cellStyle name="Ausgabe 2 20 8" xfId="2169"/>
    <cellStyle name="Ausgabe 2 20 8 2" xfId="9279"/>
    <cellStyle name="Ausgabe 2 20 8 3" xfId="15572"/>
    <cellStyle name="Ausgabe 2 20 8 4" xfId="22511"/>
    <cellStyle name="Ausgabe 2 20 8 5" xfId="29176"/>
    <cellStyle name="Ausgabe 2 20 8 6" xfId="35846"/>
    <cellStyle name="Ausgabe 2 20 8 7" xfId="42662"/>
    <cellStyle name="Ausgabe 2 20 8 8" xfId="49185"/>
    <cellStyle name="Ausgabe 2 20 9" xfId="6744"/>
    <cellStyle name="Ausgabe 2 20 9 2" xfId="13854"/>
    <cellStyle name="Ausgabe 2 20 9 3" xfId="20147"/>
    <cellStyle name="Ausgabe 2 20 9 4" xfId="27086"/>
    <cellStyle name="Ausgabe 2 20 9 5" xfId="33751"/>
    <cellStyle name="Ausgabe 2 20 9 6" xfId="40421"/>
    <cellStyle name="Ausgabe 2 20 9 7" xfId="47237"/>
    <cellStyle name="Ausgabe 2 20 9 8" xfId="53760"/>
    <cellStyle name="Ausgabe 2 21" xfId="1106"/>
    <cellStyle name="Ausgabe 2 21 10" xfId="2836"/>
    <cellStyle name="Ausgabe 2 21 10 2" xfId="9946"/>
    <cellStyle name="Ausgabe 2 21 10 3" xfId="16239"/>
    <cellStyle name="Ausgabe 2 21 10 4" xfId="23178"/>
    <cellStyle name="Ausgabe 2 21 10 5" xfId="29843"/>
    <cellStyle name="Ausgabe 2 21 10 6" xfId="36513"/>
    <cellStyle name="Ausgabe 2 21 10 7" xfId="43329"/>
    <cellStyle name="Ausgabe 2 21 10 8" xfId="49852"/>
    <cellStyle name="Ausgabe 2 21 11" xfId="1779"/>
    <cellStyle name="Ausgabe 2 21 11 2" xfId="8889"/>
    <cellStyle name="Ausgabe 2 21 11 3" xfId="15182"/>
    <cellStyle name="Ausgabe 2 21 11 4" xfId="22121"/>
    <cellStyle name="Ausgabe 2 21 11 5" xfId="28786"/>
    <cellStyle name="Ausgabe 2 21 11 6" xfId="35456"/>
    <cellStyle name="Ausgabe 2 21 11 7" xfId="42272"/>
    <cellStyle name="Ausgabe 2 21 11 8" xfId="48795"/>
    <cellStyle name="Ausgabe 2 21 12" xfId="553"/>
    <cellStyle name="Ausgabe 2 21 13" xfId="21459"/>
    <cellStyle name="Ausgabe 2 21 14" xfId="28113"/>
    <cellStyle name="Ausgabe 2 21 15" xfId="34783"/>
    <cellStyle name="Ausgabe 2 21 16" xfId="48125"/>
    <cellStyle name="Ausgabe 2 21 2" xfId="2650"/>
    <cellStyle name="Ausgabe 2 21 2 2" xfId="9760"/>
    <cellStyle name="Ausgabe 2 21 2 3" xfId="16053"/>
    <cellStyle name="Ausgabe 2 21 2 4" xfId="22992"/>
    <cellStyle name="Ausgabe 2 21 2 5" xfId="29657"/>
    <cellStyle name="Ausgabe 2 21 2 6" xfId="36327"/>
    <cellStyle name="Ausgabe 2 21 2 7" xfId="43143"/>
    <cellStyle name="Ausgabe 2 21 2 8" xfId="49666"/>
    <cellStyle name="Ausgabe 2 21 3" xfId="3340"/>
    <cellStyle name="Ausgabe 2 21 3 2" xfId="10450"/>
    <cellStyle name="Ausgabe 2 21 3 3" xfId="16743"/>
    <cellStyle name="Ausgabe 2 21 3 4" xfId="23682"/>
    <cellStyle name="Ausgabe 2 21 3 5" xfId="30347"/>
    <cellStyle name="Ausgabe 2 21 3 6" xfId="37017"/>
    <cellStyle name="Ausgabe 2 21 3 7" xfId="43833"/>
    <cellStyle name="Ausgabe 2 21 3 8" xfId="50356"/>
    <cellStyle name="Ausgabe 2 21 4" xfId="4027"/>
    <cellStyle name="Ausgabe 2 21 4 2" xfId="11137"/>
    <cellStyle name="Ausgabe 2 21 4 3" xfId="17430"/>
    <cellStyle name="Ausgabe 2 21 4 4" xfId="24369"/>
    <cellStyle name="Ausgabe 2 21 4 5" xfId="31034"/>
    <cellStyle name="Ausgabe 2 21 4 6" xfId="37704"/>
    <cellStyle name="Ausgabe 2 21 4 7" xfId="44520"/>
    <cellStyle name="Ausgabe 2 21 4 8" xfId="51043"/>
    <cellStyle name="Ausgabe 2 21 5" xfId="4714"/>
    <cellStyle name="Ausgabe 2 21 5 2" xfId="11824"/>
    <cellStyle name="Ausgabe 2 21 5 3" xfId="18117"/>
    <cellStyle name="Ausgabe 2 21 5 4" xfId="25056"/>
    <cellStyle name="Ausgabe 2 21 5 5" xfId="31721"/>
    <cellStyle name="Ausgabe 2 21 5 6" xfId="38391"/>
    <cellStyle name="Ausgabe 2 21 5 7" xfId="45207"/>
    <cellStyle name="Ausgabe 2 21 5 8" xfId="51730"/>
    <cellStyle name="Ausgabe 2 21 6" xfId="5399"/>
    <cellStyle name="Ausgabe 2 21 6 2" xfId="12509"/>
    <cellStyle name="Ausgabe 2 21 6 3" xfId="18802"/>
    <cellStyle name="Ausgabe 2 21 6 4" xfId="25741"/>
    <cellStyle name="Ausgabe 2 21 6 5" xfId="32406"/>
    <cellStyle name="Ausgabe 2 21 6 6" xfId="39076"/>
    <cellStyle name="Ausgabe 2 21 6 7" xfId="45892"/>
    <cellStyle name="Ausgabe 2 21 6 8" xfId="52415"/>
    <cellStyle name="Ausgabe 2 21 7" xfId="5982"/>
    <cellStyle name="Ausgabe 2 21 7 2" xfId="13092"/>
    <cellStyle name="Ausgabe 2 21 7 3" xfId="19385"/>
    <cellStyle name="Ausgabe 2 21 7 4" xfId="26324"/>
    <cellStyle name="Ausgabe 2 21 7 5" xfId="32989"/>
    <cellStyle name="Ausgabe 2 21 7 6" xfId="39659"/>
    <cellStyle name="Ausgabe 2 21 7 7" xfId="46475"/>
    <cellStyle name="Ausgabe 2 21 7 8" xfId="52998"/>
    <cellStyle name="Ausgabe 2 21 8" xfId="6440"/>
    <cellStyle name="Ausgabe 2 21 8 2" xfId="13550"/>
    <cellStyle name="Ausgabe 2 21 8 3" xfId="19843"/>
    <cellStyle name="Ausgabe 2 21 8 4" xfId="26782"/>
    <cellStyle name="Ausgabe 2 21 8 5" xfId="33447"/>
    <cellStyle name="Ausgabe 2 21 8 6" xfId="40117"/>
    <cellStyle name="Ausgabe 2 21 8 7" xfId="46933"/>
    <cellStyle name="Ausgabe 2 21 8 8" xfId="53456"/>
    <cellStyle name="Ausgabe 2 21 9" xfId="7094"/>
    <cellStyle name="Ausgabe 2 21 9 2" xfId="14204"/>
    <cellStyle name="Ausgabe 2 21 9 3" xfId="20497"/>
    <cellStyle name="Ausgabe 2 21 9 4" xfId="27436"/>
    <cellStyle name="Ausgabe 2 21 9 5" xfId="34101"/>
    <cellStyle name="Ausgabe 2 21 9 6" xfId="40771"/>
    <cellStyle name="Ausgabe 2 21 9 7" xfId="47587"/>
    <cellStyle name="Ausgabe 2 21 9 8" xfId="54110"/>
    <cellStyle name="Ausgabe 2 22" xfId="679"/>
    <cellStyle name="Ausgabe 2 22 2" xfId="7801"/>
    <cellStyle name="Ausgabe 2 22 3" xfId="8158"/>
    <cellStyle name="Ausgabe 2 22 4" xfId="21058"/>
    <cellStyle name="Ausgabe 2 22 5" xfId="7577"/>
    <cellStyle name="Ausgabe 2 22 6" xfId="21267"/>
    <cellStyle name="Ausgabe 2 22 7" xfId="41306"/>
    <cellStyle name="Ausgabe 2 22 8" xfId="41531"/>
    <cellStyle name="Ausgabe 2 23" xfId="1902"/>
    <cellStyle name="Ausgabe 2 23 2" xfId="9012"/>
    <cellStyle name="Ausgabe 2 23 3" xfId="15305"/>
    <cellStyle name="Ausgabe 2 23 4" xfId="22244"/>
    <cellStyle name="Ausgabe 2 23 5" xfId="28909"/>
    <cellStyle name="Ausgabe 2 23 6" xfId="35579"/>
    <cellStyle name="Ausgabe 2 23 7" xfId="42395"/>
    <cellStyle name="Ausgabe 2 23 8" xfId="48918"/>
    <cellStyle name="Ausgabe 2 24" xfId="2177"/>
    <cellStyle name="Ausgabe 2 24 2" xfId="9287"/>
    <cellStyle name="Ausgabe 2 24 3" xfId="15580"/>
    <cellStyle name="Ausgabe 2 24 4" xfId="22519"/>
    <cellStyle name="Ausgabe 2 24 5" xfId="29184"/>
    <cellStyle name="Ausgabe 2 24 6" xfId="35854"/>
    <cellStyle name="Ausgabe 2 24 7" xfId="42670"/>
    <cellStyle name="Ausgabe 2 24 8" xfId="49193"/>
    <cellStyle name="Ausgabe 2 25" xfId="2867"/>
    <cellStyle name="Ausgabe 2 25 2" xfId="9977"/>
    <cellStyle name="Ausgabe 2 25 3" xfId="16270"/>
    <cellStyle name="Ausgabe 2 25 4" xfId="23209"/>
    <cellStyle name="Ausgabe 2 25 5" xfId="29874"/>
    <cellStyle name="Ausgabe 2 25 6" xfId="36544"/>
    <cellStyle name="Ausgabe 2 25 7" xfId="43360"/>
    <cellStyle name="Ausgabe 2 25 8" xfId="49883"/>
    <cellStyle name="Ausgabe 2 26" xfId="3554"/>
    <cellStyle name="Ausgabe 2 26 2" xfId="10664"/>
    <cellStyle name="Ausgabe 2 26 3" xfId="16957"/>
    <cellStyle name="Ausgabe 2 26 4" xfId="23896"/>
    <cellStyle name="Ausgabe 2 26 5" xfId="30561"/>
    <cellStyle name="Ausgabe 2 26 6" xfId="37231"/>
    <cellStyle name="Ausgabe 2 26 7" xfId="44047"/>
    <cellStyle name="Ausgabe 2 26 8" xfId="50570"/>
    <cellStyle name="Ausgabe 2 27" xfId="4241"/>
    <cellStyle name="Ausgabe 2 27 2" xfId="11351"/>
    <cellStyle name="Ausgabe 2 27 3" xfId="17644"/>
    <cellStyle name="Ausgabe 2 27 4" xfId="24583"/>
    <cellStyle name="Ausgabe 2 27 5" xfId="31248"/>
    <cellStyle name="Ausgabe 2 27 6" xfId="37918"/>
    <cellStyle name="Ausgabe 2 27 7" xfId="44734"/>
    <cellStyle name="Ausgabe 2 27 8" xfId="51257"/>
    <cellStyle name="Ausgabe 2 28" xfId="4927"/>
    <cellStyle name="Ausgabe 2 28 2" xfId="12037"/>
    <cellStyle name="Ausgabe 2 28 3" xfId="18330"/>
    <cellStyle name="Ausgabe 2 28 4" xfId="25269"/>
    <cellStyle name="Ausgabe 2 28 5" xfId="31934"/>
    <cellStyle name="Ausgabe 2 28 6" xfId="38604"/>
    <cellStyle name="Ausgabe 2 28 7" xfId="45420"/>
    <cellStyle name="Ausgabe 2 28 8" xfId="51943"/>
    <cellStyle name="Ausgabe 2 29" xfId="5597"/>
    <cellStyle name="Ausgabe 2 29 2" xfId="12707"/>
    <cellStyle name="Ausgabe 2 29 3" xfId="19000"/>
    <cellStyle name="Ausgabe 2 29 4" xfId="25939"/>
    <cellStyle name="Ausgabe 2 29 5" xfId="32604"/>
    <cellStyle name="Ausgabe 2 29 6" xfId="39274"/>
    <cellStyle name="Ausgabe 2 29 7" xfId="46090"/>
    <cellStyle name="Ausgabe 2 29 8" xfId="52613"/>
    <cellStyle name="Ausgabe 2 3" xfId="243"/>
    <cellStyle name="Ausgabe 2 3 10" xfId="5703"/>
    <cellStyle name="Ausgabe 2 3 10 2" xfId="12813"/>
    <cellStyle name="Ausgabe 2 3 10 3" xfId="19106"/>
    <cellStyle name="Ausgabe 2 3 10 4" xfId="26045"/>
    <cellStyle name="Ausgabe 2 3 10 5" xfId="32710"/>
    <cellStyle name="Ausgabe 2 3 10 6" xfId="39380"/>
    <cellStyle name="Ausgabe 2 3 10 7" xfId="46196"/>
    <cellStyle name="Ausgabe 2 3 10 8" xfId="52719"/>
    <cellStyle name="Ausgabe 2 3 11" xfId="6574"/>
    <cellStyle name="Ausgabe 2 3 11 2" xfId="13684"/>
    <cellStyle name="Ausgabe 2 3 11 3" xfId="19977"/>
    <cellStyle name="Ausgabe 2 3 11 4" xfId="26916"/>
    <cellStyle name="Ausgabe 2 3 11 5" xfId="33581"/>
    <cellStyle name="Ausgabe 2 3 11 6" xfId="40251"/>
    <cellStyle name="Ausgabe 2 3 11 7" xfId="47067"/>
    <cellStyle name="Ausgabe 2 3 11 8" xfId="53590"/>
    <cellStyle name="Ausgabe 2 3 12" xfId="7399"/>
    <cellStyle name="Ausgabe 2 3 12 2" xfId="14509"/>
    <cellStyle name="Ausgabe 2 3 12 3" xfId="20802"/>
    <cellStyle name="Ausgabe 2 3 12 4" xfId="27741"/>
    <cellStyle name="Ausgabe 2 3 12 5" xfId="34406"/>
    <cellStyle name="Ausgabe 2 3 12 6" xfId="41076"/>
    <cellStyle name="Ausgabe 2 3 12 7" xfId="47892"/>
    <cellStyle name="Ausgabe 2 3 12 8" xfId="54415"/>
    <cellStyle name="Ausgabe 2 3 13" xfId="1268"/>
    <cellStyle name="Ausgabe 2 3 13 2" xfId="8378"/>
    <cellStyle name="Ausgabe 2 3 13 3" xfId="14671"/>
    <cellStyle name="Ausgabe 2 3 13 4" xfId="21610"/>
    <cellStyle name="Ausgabe 2 3 13 5" xfId="28275"/>
    <cellStyle name="Ausgabe 2 3 13 6" xfId="34945"/>
    <cellStyle name="Ausgabe 2 3 13 7" xfId="41764"/>
    <cellStyle name="Ausgabe 2 3 13 8" xfId="48287"/>
    <cellStyle name="Ausgabe 2 3 14" xfId="470"/>
    <cellStyle name="Ausgabe 2 3 15" xfId="8018"/>
    <cellStyle name="Ausgabe 2 3 16" xfId="7621"/>
    <cellStyle name="Ausgabe 2 3 17" xfId="251"/>
    <cellStyle name="Ausgabe 2 3 18" xfId="41614"/>
    <cellStyle name="Ausgabe 2 3 2" xfId="660"/>
    <cellStyle name="Ausgabe 2 3 2 10" xfId="7308"/>
    <cellStyle name="Ausgabe 2 3 2 10 2" xfId="14418"/>
    <cellStyle name="Ausgabe 2 3 2 10 3" xfId="20711"/>
    <cellStyle name="Ausgabe 2 3 2 10 4" xfId="27650"/>
    <cellStyle name="Ausgabe 2 3 2 10 5" xfId="34315"/>
    <cellStyle name="Ausgabe 2 3 2 10 6" xfId="40985"/>
    <cellStyle name="Ausgabe 2 3 2 10 7" xfId="47801"/>
    <cellStyle name="Ausgabe 2 3 2 10 8" xfId="54324"/>
    <cellStyle name="Ausgabe 2 3 2 11" xfId="1413"/>
    <cellStyle name="Ausgabe 2 3 2 11 2" xfId="8523"/>
    <cellStyle name="Ausgabe 2 3 2 11 3" xfId="14816"/>
    <cellStyle name="Ausgabe 2 3 2 11 4" xfId="21755"/>
    <cellStyle name="Ausgabe 2 3 2 11 5" xfId="28420"/>
    <cellStyle name="Ausgabe 2 3 2 11 6" xfId="35090"/>
    <cellStyle name="Ausgabe 2 3 2 11 7" xfId="41906"/>
    <cellStyle name="Ausgabe 2 3 2 11 8" xfId="48429"/>
    <cellStyle name="Ausgabe 2 3 2 12" xfId="8044"/>
    <cellStyle name="Ausgabe 2 3 2 13" xfId="21039"/>
    <cellStyle name="Ausgabe 2 3 2 14" xfId="7673"/>
    <cellStyle name="Ausgabe 2 3 2 15" xfId="27858"/>
    <cellStyle name="Ausgabe 2 3 2 16" xfId="41289"/>
    <cellStyle name="Ausgabe 2 3 2 17" xfId="41690"/>
    <cellStyle name="Ausgabe 2 3 2 2" xfId="973"/>
    <cellStyle name="Ausgabe 2 3 2 2 10" xfId="7279"/>
    <cellStyle name="Ausgabe 2 3 2 2 10 2" xfId="14389"/>
    <cellStyle name="Ausgabe 2 3 2 2 10 3" xfId="20682"/>
    <cellStyle name="Ausgabe 2 3 2 2 10 4" xfId="27621"/>
    <cellStyle name="Ausgabe 2 3 2 2 10 5" xfId="34286"/>
    <cellStyle name="Ausgabe 2 3 2 2 10 6" xfId="40956"/>
    <cellStyle name="Ausgabe 2 3 2 2 10 7" xfId="47772"/>
    <cellStyle name="Ausgabe 2 3 2 2 10 8" xfId="54295"/>
    <cellStyle name="Ausgabe 2 3 2 2 11" xfId="1648"/>
    <cellStyle name="Ausgabe 2 3 2 2 11 2" xfId="8758"/>
    <cellStyle name="Ausgabe 2 3 2 2 11 3" xfId="15051"/>
    <cellStyle name="Ausgabe 2 3 2 2 11 4" xfId="21990"/>
    <cellStyle name="Ausgabe 2 3 2 2 11 5" xfId="28655"/>
    <cellStyle name="Ausgabe 2 3 2 2 11 6" xfId="35325"/>
    <cellStyle name="Ausgabe 2 3 2 2 11 7" xfId="42141"/>
    <cellStyle name="Ausgabe 2 3 2 2 11 8" xfId="48664"/>
    <cellStyle name="Ausgabe 2 3 2 2 12" xfId="8112"/>
    <cellStyle name="Ausgabe 2 3 2 2 13" xfId="21337"/>
    <cellStyle name="Ausgabe 2 3 2 2 14" xfId="27980"/>
    <cellStyle name="Ausgabe 2 3 2 2 15" xfId="34652"/>
    <cellStyle name="Ausgabe 2 3 2 2 16" xfId="47994"/>
    <cellStyle name="Ausgabe 2 3 2 2 2" xfId="2519"/>
    <cellStyle name="Ausgabe 2 3 2 2 2 2" xfId="9629"/>
    <cellStyle name="Ausgabe 2 3 2 2 2 3" xfId="15922"/>
    <cellStyle name="Ausgabe 2 3 2 2 2 4" xfId="22861"/>
    <cellStyle name="Ausgabe 2 3 2 2 2 5" xfId="29526"/>
    <cellStyle name="Ausgabe 2 3 2 2 2 6" xfId="36196"/>
    <cellStyle name="Ausgabe 2 3 2 2 2 7" xfId="43012"/>
    <cellStyle name="Ausgabe 2 3 2 2 2 8" xfId="49535"/>
    <cellStyle name="Ausgabe 2 3 2 2 3" xfId="3209"/>
    <cellStyle name="Ausgabe 2 3 2 2 3 2" xfId="10319"/>
    <cellStyle name="Ausgabe 2 3 2 2 3 3" xfId="16612"/>
    <cellStyle name="Ausgabe 2 3 2 2 3 4" xfId="23551"/>
    <cellStyle name="Ausgabe 2 3 2 2 3 5" xfId="30216"/>
    <cellStyle name="Ausgabe 2 3 2 2 3 6" xfId="36886"/>
    <cellStyle name="Ausgabe 2 3 2 2 3 7" xfId="43702"/>
    <cellStyle name="Ausgabe 2 3 2 2 3 8" xfId="50225"/>
    <cellStyle name="Ausgabe 2 3 2 2 4" xfId="3896"/>
    <cellStyle name="Ausgabe 2 3 2 2 4 2" xfId="11006"/>
    <cellStyle name="Ausgabe 2 3 2 2 4 3" xfId="17299"/>
    <cellStyle name="Ausgabe 2 3 2 2 4 4" xfId="24238"/>
    <cellStyle name="Ausgabe 2 3 2 2 4 5" xfId="30903"/>
    <cellStyle name="Ausgabe 2 3 2 2 4 6" xfId="37573"/>
    <cellStyle name="Ausgabe 2 3 2 2 4 7" xfId="44389"/>
    <cellStyle name="Ausgabe 2 3 2 2 4 8" xfId="50912"/>
    <cellStyle name="Ausgabe 2 3 2 2 5" xfId="4583"/>
    <cellStyle name="Ausgabe 2 3 2 2 5 2" xfId="11693"/>
    <cellStyle name="Ausgabe 2 3 2 2 5 3" xfId="17986"/>
    <cellStyle name="Ausgabe 2 3 2 2 5 4" xfId="24925"/>
    <cellStyle name="Ausgabe 2 3 2 2 5 5" xfId="31590"/>
    <cellStyle name="Ausgabe 2 3 2 2 5 6" xfId="38260"/>
    <cellStyle name="Ausgabe 2 3 2 2 5 7" xfId="45076"/>
    <cellStyle name="Ausgabe 2 3 2 2 5 8" xfId="51599"/>
    <cellStyle name="Ausgabe 2 3 2 2 6" xfId="5268"/>
    <cellStyle name="Ausgabe 2 3 2 2 6 2" xfId="12378"/>
    <cellStyle name="Ausgabe 2 3 2 2 6 3" xfId="18671"/>
    <cellStyle name="Ausgabe 2 3 2 2 6 4" xfId="25610"/>
    <cellStyle name="Ausgabe 2 3 2 2 6 5" xfId="32275"/>
    <cellStyle name="Ausgabe 2 3 2 2 6 6" xfId="38945"/>
    <cellStyle name="Ausgabe 2 3 2 2 6 7" xfId="45761"/>
    <cellStyle name="Ausgabe 2 3 2 2 6 8" xfId="52284"/>
    <cellStyle name="Ausgabe 2 3 2 2 7" xfId="5851"/>
    <cellStyle name="Ausgabe 2 3 2 2 7 2" xfId="12961"/>
    <cellStyle name="Ausgabe 2 3 2 2 7 3" xfId="19254"/>
    <cellStyle name="Ausgabe 2 3 2 2 7 4" xfId="26193"/>
    <cellStyle name="Ausgabe 2 3 2 2 7 5" xfId="32858"/>
    <cellStyle name="Ausgabe 2 3 2 2 7 6" xfId="39528"/>
    <cellStyle name="Ausgabe 2 3 2 2 7 7" xfId="46344"/>
    <cellStyle name="Ausgabe 2 3 2 2 7 8" xfId="52867"/>
    <cellStyle name="Ausgabe 2 3 2 2 8" xfId="6309"/>
    <cellStyle name="Ausgabe 2 3 2 2 8 2" xfId="13419"/>
    <cellStyle name="Ausgabe 2 3 2 2 8 3" xfId="19712"/>
    <cellStyle name="Ausgabe 2 3 2 2 8 4" xfId="26651"/>
    <cellStyle name="Ausgabe 2 3 2 2 8 5" xfId="33316"/>
    <cellStyle name="Ausgabe 2 3 2 2 8 6" xfId="39986"/>
    <cellStyle name="Ausgabe 2 3 2 2 8 7" xfId="46802"/>
    <cellStyle name="Ausgabe 2 3 2 2 8 8" xfId="53325"/>
    <cellStyle name="Ausgabe 2 3 2 2 9" xfId="6963"/>
    <cellStyle name="Ausgabe 2 3 2 2 9 2" xfId="14073"/>
    <cellStyle name="Ausgabe 2 3 2 2 9 3" xfId="20366"/>
    <cellStyle name="Ausgabe 2 3 2 2 9 4" xfId="27305"/>
    <cellStyle name="Ausgabe 2 3 2 2 9 5" xfId="33970"/>
    <cellStyle name="Ausgabe 2 3 2 2 9 6" xfId="40640"/>
    <cellStyle name="Ausgabe 2 3 2 2 9 7" xfId="47456"/>
    <cellStyle name="Ausgabe 2 3 2 2 9 8" xfId="53979"/>
    <cellStyle name="Ausgabe 2 3 2 3" xfId="2284"/>
    <cellStyle name="Ausgabe 2 3 2 3 2" xfId="9394"/>
    <cellStyle name="Ausgabe 2 3 2 3 3" xfId="15687"/>
    <cellStyle name="Ausgabe 2 3 2 3 4" xfId="22626"/>
    <cellStyle name="Ausgabe 2 3 2 3 5" xfId="29291"/>
    <cellStyle name="Ausgabe 2 3 2 3 6" xfId="35961"/>
    <cellStyle name="Ausgabe 2 3 2 3 7" xfId="42777"/>
    <cellStyle name="Ausgabe 2 3 2 3 8" xfId="49300"/>
    <cellStyle name="Ausgabe 2 3 2 4" xfId="2974"/>
    <cellStyle name="Ausgabe 2 3 2 4 2" xfId="10084"/>
    <cellStyle name="Ausgabe 2 3 2 4 3" xfId="16377"/>
    <cellStyle name="Ausgabe 2 3 2 4 4" xfId="23316"/>
    <cellStyle name="Ausgabe 2 3 2 4 5" xfId="29981"/>
    <cellStyle name="Ausgabe 2 3 2 4 6" xfId="36651"/>
    <cellStyle name="Ausgabe 2 3 2 4 7" xfId="43467"/>
    <cellStyle name="Ausgabe 2 3 2 4 8" xfId="49990"/>
    <cellStyle name="Ausgabe 2 3 2 5" xfId="3661"/>
    <cellStyle name="Ausgabe 2 3 2 5 2" xfId="10771"/>
    <cellStyle name="Ausgabe 2 3 2 5 3" xfId="17064"/>
    <cellStyle name="Ausgabe 2 3 2 5 4" xfId="24003"/>
    <cellStyle name="Ausgabe 2 3 2 5 5" xfId="30668"/>
    <cellStyle name="Ausgabe 2 3 2 5 6" xfId="37338"/>
    <cellStyle name="Ausgabe 2 3 2 5 7" xfId="44154"/>
    <cellStyle name="Ausgabe 2 3 2 5 8" xfId="50677"/>
    <cellStyle name="Ausgabe 2 3 2 6" xfId="4348"/>
    <cellStyle name="Ausgabe 2 3 2 6 2" xfId="11458"/>
    <cellStyle name="Ausgabe 2 3 2 6 3" xfId="17751"/>
    <cellStyle name="Ausgabe 2 3 2 6 4" xfId="24690"/>
    <cellStyle name="Ausgabe 2 3 2 6 5" xfId="31355"/>
    <cellStyle name="Ausgabe 2 3 2 6 6" xfId="38025"/>
    <cellStyle name="Ausgabe 2 3 2 6 7" xfId="44841"/>
    <cellStyle name="Ausgabe 2 3 2 6 8" xfId="51364"/>
    <cellStyle name="Ausgabe 2 3 2 7" xfId="5033"/>
    <cellStyle name="Ausgabe 2 3 2 7 2" xfId="12143"/>
    <cellStyle name="Ausgabe 2 3 2 7 3" xfId="18436"/>
    <cellStyle name="Ausgabe 2 3 2 7 4" xfId="25375"/>
    <cellStyle name="Ausgabe 2 3 2 7 5" xfId="32040"/>
    <cellStyle name="Ausgabe 2 3 2 7 6" xfId="38710"/>
    <cellStyle name="Ausgabe 2 3 2 7 7" xfId="45526"/>
    <cellStyle name="Ausgabe 2 3 2 7 8" xfId="52049"/>
    <cellStyle name="Ausgabe 2 3 2 8" xfId="5567"/>
    <cellStyle name="Ausgabe 2 3 2 8 2" xfId="12677"/>
    <cellStyle name="Ausgabe 2 3 2 8 3" xfId="18970"/>
    <cellStyle name="Ausgabe 2 3 2 8 4" xfId="25909"/>
    <cellStyle name="Ausgabe 2 3 2 8 5" xfId="32574"/>
    <cellStyle name="Ausgabe 2 3 2 8 6" xfId="39244"/>
    <cellStyle name="Ausgabe 2 3 2 8 7" xfId="46060"/>
    <cellStyle name="Ausgabe 2 3 2 8 8" xfId="52583"/>
    <cellStyle name="Ausgabe 2 3 2 9" xfId="6728"/>
    <cellStyle name="Ausgabe 2 3 2 9 2" xfId="13838"/>
    <cellStyle name="Ausgabe 2 3 2 9 3" xfId="20131"/>
    <cellStyle name="Ausgabe 2 3 2 9 4" xfId="27070"/>
    <cellStyle name="Ausgabe 2 3 2 9 5" xfId="33735"/>
    <cellStyle name="Ausgabe 2 3 2 9 6" xfId="40405"/>
    <cellStyle name="Ausgabe 2 3 2 9 7" xfId="47221"/>
    <cellStyle name="Ausgabe 2 3 2 9 8" xfId="53744"/>
    <cellStyle name="Ausgabe 2 3 3" xfId="701"/>
    <cellStyle name="Ausgabe 2 3 3 10" xfId="7460"/>
    <cellStyle name="Ausgabe 2 3 3 10 2" xfId="14570"/>
    <cellStyle name="Ausgabe 2 3 3 10 3" xfId="20863"/>
    <cellStyle name="Ausgabe 2 3 3 10 4" xfId="27802"/>
    <cellStyle name="Ausgabe 2 3 3 10 5" xfId="34467"/>
    <cellStyle name="Ausgabe 2 3 3 10 6" xfId="41137"/>
    <cellStyle name="Ausgabe 2 3 3 10 7" xfId="47953"/>
    <cellStyle name="Ausgabe 2 3 3 10 8" xfId="54476"/>
    <cellStyle name="Ausgabe 2 3 3 11" xfId="1440"/>
    <cellStyle name="Ausgabe 2 3 3 11 2" xfId="8550"/>
    <cellStyle name="Ausgabe 2 3 3 11 3" xfId="14843"/>
    <cellStyle name="Ausgabe 2 3 3 11 4" xfId="21782"/>
    <cellStyle name="Ausgabe 2 3 3 11 5" xfId="28447"/>
    <cellStyle name="Ausgabe 2 3 3 11 6" xfId="35117"/>
    <cellStyle name="Ausgabe 2 3 3 11 7" xfId="41933"/>
    <cellStyle name="Ausgabe 2 3 3 11 8" xfId="48456"/>
    <cellStyle name="Ausgabe 2 3 3 12" xfId="8222"/>
    <cellStyle name="Ausgabe 2 3 3 13" xfId="21080"/>
    <cellStyle name="Ausgabe 2 3 3 14" xfId="8217"/>
    <cellStyle name="Ausgabe 2 3 3 15" xfId="7938"/>
    <cellStyle name="Ausgabe 2 3 3 16" xfId="41327"/>
    <cellStyle name="Ausgabe 2 3 3 17" xfId="41535"/>
    <cellStyle name="Ausgabe 2 3 3 2" xfId="998"/>
    <cellStyle name="Ausgabe 2 3 3 2 10" xfId="7227"/>
    <cellStyle name="Ausgabe 2 3 3 2 10 2" xfId="14337"/>
    <cellStyle name="Ausgabe 2 3 3 2 10 3" xfId="20630"/>
    <cellStyle name="Ausgabe 2 3 3 2 10 4" xfId="27569"/>
    <cellStyle name="Ausgabe 2 3 3 2 10 5" xfId="34234"/>
    <cellStyle name="Ausgabe 2 3 3 2 10 6" xfId="40904"/>
    <cellStyle name="Ausgabe 2 3 3 2 10 7" xfId="47720"/>
    <cellStyle name="Ausgabe 2 3 3 2 10 8" xfId="54243"/>
    <cellStyle name="Ausgabe 2 3 3 2 11" xfId="1671"/>
    <cellStyle name="Ausgabe 2 3 3 2 11 2" xfId="8781"/>
    <cellStyle name="Ausgabe 2 3 3 2 11 3" xfId="15074"/>
    <cellStyle name="Ausgabe 2 3 3 2 11 4" xfId="22013"/>
    <cellStyle name="Ausgabe 2 3 3 2 11 5" xfId="28678"/>
    <cellStyle name="Ausgabe 2 3 3 2 11 6" xfId="35348"/>
    <cellStyle name="Ausgabe 2 3 3 2 11 7" xfId="42164"/>
    <cellStyle name="Ausgabe 2 3 3 2 11 8" xfId="48687"/>
    <cellStyle name="Ausgabe 2 3 3 2 12" xfId="7788"/>
    <cellStyle name="Ausgabe 2 3 3 2 13" xfId="21362"/>
    <cellStyle name="Ausgabe 2 3 3 2 14" xfId="28005"/>
    <cellStyle name="Ausgabe 2 3 3 2 15" xfId="34675"/>
    <cellStyle name="Ausgabe 2 3 3 2 16" xfId="48017"/>
    <cellStyle name="Ausgabe 2 3 3 2 2" xfId="2542"/>
    <cellStyle name="Ausgabe 2 3 3 2 2 2" xfId="9652"/>
    <cellStyle name="Ausgabe 2 3 3 2 2 3" xfId="15945"/>
    <cellStyle name="Ausgabe 2 3 3 2 2 4" xfId="22884"/>
    <cellStyle name="Ausgabe 2 3 3 2 2 5" xfId="29549"/>
    <cellStyle name="Ausgabe 2 3 3 2 2 6" xfId="36219"/>
    <cellStyle name="Ausgabe 2 3 3 2 2 7" xfId="43035"/>
    <cellStyle name="Ausgabe 2 3 3 2 2 8" xfId="49558"/>
    <cellStyle name="Ausgabe 2 3 3 2 3" xfId="3232"/>
    <cellStyle name="Ausgabe 2 3 3 2 3 2" xfId="10342"/>
    <cellStyle name="Ausgabe 2 3 3 2 3 3" xfId="16635"/>
    <cellStyle name="Ausgabe 2 3 3 2 3 4" xfId="23574"/>
    <cellStyle name="Ausgabe 2 3 3 2 3 5" xfId="30239"/>
    <cellStyle name="Ausgabe 2 3 3 2 3 6" xfId="36909"/>
    <cellStyle name="Ausgabe 2 3 3 2 3 7" xfId="43725"/>
    <cellStyle name="Ausgabe 2 3 3 2 3 8" xfId="50248"/>
    <cellStyle name="Ausgabe 2 3 3 2 4" xfId="3919"/>
    <cellStyle name="Ausgabe 2 3 3 2 4 2" xfId="11029"/>
    <cellStyle name="Ausgabe 2 3 3 2 4 3" xfId="17322"/>
    <cellStyle name="Ausgabe 2 3 3 2 4 4" xfId="24261"/>
    <cellStyle name="Ausgabe 2 3 3 2 4 5" xfId="30926"/>
    <cellStyle name="Ausgabe 2 3 3 2 4 6" xfId="37596"/>
    <cellStyle name="Ausgabe 2 3 3 2 4 7" xfId="44412"/>
    <cellStyle name="Ausgabe 2 3 3 2 4 8" xfId="50935"/>
    <cellStyle name="Ausgabe 2 3 3 2 5" xfId="4606"/>
    <cellStyle name="Ausgabe 2 3 3 2 5 2" xfId="11716"/>
    <cellStyle name="Ausgabe 2 3 3 2 5 3" xfId="18009"/>
    <cellStyle name="Ausgabe 2 3 3 2 5 4" xfId="24948"/>
    <cellStyle name="Ausgabe 2 3 3 2 5 5" xfId="31613"/>
    <cellStyle name="Ausgabe 2 3 3 2 5 6" xfId="38283"/>
    <cellStyle name="Ausgabe 2 3 3 2 5 7" xfId="45099"/>
    <cellStyle name="Ausgabe 2 3 3 2 5 8" xfId="51622"/>
    <cellStyle name="Ausgabe 2 3 3 2 6" xfId="5291"/>
    <cellStyle name="Ausgabe 2 3 3 2 6 2" xfId="12401"/>
    <cellStyle name="Ausgabe 2 3 3 2 6 3" xfId="18694"/>
    <cellStyle name="Ausgabe 2 3 3 2 6 4" xfId="25633"/>
    <cellStyle name="Ausgabe 2 3 3 2 6 5" xfId="32298"/>
    <cellStyle name="Ausgabe 2 3 3 2 6 6" xfId="38968"/>
    <cellStyle name="Ausgabe 2 3 3 2 6 7" xfId="45784"/>
    <cellStyle name="Ausgabe 2 3 3 2 6 8" xfId="52307"/>
    <cellStyle name="Ausgabe 2 3 3 2 7" xfId="5874"/>
    <cellStyle name="Ausgabe 2 3 3 2 7 2" xfId="12984"/>
    <cellStyle name="Ausgabe 2 3 3 2 7 3" xfId="19277"/>
    <cellStyle name="Ausgabe 2 3 3 2 7 4" xfId="26216"/>
    <cellStyle name="Ausgabe 2 3 3 2 7 5" xfId="32881"/>
    <cellStyle name="Ausgabe 2 3 3 2 7 6" xfId="39551"/>
    <cellStyle name="Ausgabe 2 3 3 2 7 7" xfId="46367"/>
    <cellStyle name="Ausgabe 2 3 3 2 7 8" xfId="52890"/>
    <cellStyle name="Ausgabe 2 3 3 2 8" xfId="6332"/>
    <cellStyle name="Ausgabe 2 3 3 2 8 2" xfId="13442"/>
    <cellStyle name="Ausgabe 2 3 3 2 8 3" xfId="19735"/>
    <cellStyle name="Ausgabe 2 3 3 2 8 4" xfId="26674"/>
    <cellStyle name="Ausgabe 2 3 3 2 8 5" xfId="33339"/>
    <cellStyle name="Ausgabe 2 3 3 2 8 6" xfId="40009"/>
    <cellStyle name="Ausgabe 2 3 3 2 8 7" xfId="46825"/>
    <cellStyle name="Ausgabe 2 3 3 2 8 8" xfId="53348"/>
    <cellStyle name="Ausgabe 2 3 3 2 9" xfId="6986"/>
    <cellStyle name="Ausgabe 2 3 3 2 9 2" xfId="14096"/>
    <cellStyle name="Ausgabe 2 3 3 2 9 3" xfId="20389"/>
    <cellStyle name="Ausgabe 2 3 3 2 9 4" xfId="27328"/>
    <cellStyle name="Ausgabe 2 3 3 2 9 5" xfId="33993"/>
    <cellStyle name="Ausgabe 2 3 3 2 9 6" xfId="40663"/>
    <cellStyle name="Ausgabe 2 3 3 2 9 7" xfId="47479"/>
    <cellStyle name="Ausgabe 2 3 3 2 9 8" xfId="54002"/>
    <cellStyle name="Ausgabe 2 3 3 3" xfId="2311"/>
    <cellStyle name="Ausgabe 2 3 3 3 2" xfId="9421"/>
    <cellStyle name="Ausgabe 2 3 3 3 3" xfId="15714"/>
    <cellStyle name="Ausgabe 2 3 3 3 4" xfId="22653"/>
    <cellStyle name="Ausgabe 2 3 3 3 5" xfId="29318"/>
    <cellStyle name="Ausgabe 2 3 3 3 6" xfId="35988"/>
    <cellStyle name="Ausgabe 2 3 3 3 7" xfId="42804"/>
    <cellStyle name="Ausgabe 2 3 3 3 8" xfId="49327"/>
    <cellStyle name="Ausgabe 2 3 3 4" xfId="3001"/>
    <cellStyle name="Ausgabe 2 3 3 4 2" xfId="10111"/>
    <cellStyle name="Ausgabe 2 3 3 4 3" xfId="16404"/>
    <cellStyle name="Ausgabe 2 3 3 4 4" xfId="23343"/>
    <cellStyle name="Ausgabe 2 3 3 4 5" xfId="30008"/>
    <cellStyle name="Ausgabe 2 3 3 4 6" xfId="36678"/>
    <cellStyle name="Ausgabe 2 3 3 4 7" xfId="43494"/>
    <cellStyle name="Ausgabe 2 3 3 4 8" xfId="50017"/>
    <cellStyle name="Ausgabe 2 3 3 5" xfId="3688"/>
    <cellStyle name="Ausgabe 2 3 3 5 2" xfId="10798"/>
    <cellStyle name="Ausgabe 2 3 3 5 3" xfId="17091"/>
    <cellStyle name="Ausgabe 2 3 3 5 4" xfId="24030"/>
    <cellStyle name="Ausgabe 2 3 3 5 5" xfId="30695"/>
    <cellStyle name="Ausgabe 2 3 3 5 6" xfId="37365"/>
    <cellStyle name="Ausgabe 2 3 3 5 7" xfId="44181"/>
    <cellStyle name="Ausgabe 2 3 3 5 8" xfId="50704"/>
    <cellStyle name="Ausgabe 2 3 3 6" xfId="4375"/>
    <cellStyle name="Ausgabe 2 3 3 6 2" xfId="11485"/>
    <cellStyle name="Ausgabe 2 3 3 6 3" xfId="17778"/>
    <cellStyle name="Ausgabe 2 3 3 6 4" xfId="24717"/>
    <cellStyle name="Ausgabe 2 3 3 6 5" xfId="31382"/>
    <cellStyle name="Ausgabe 2 3 3 6 6" xfId="38052"/>
    <cellStyle name="Ausgabe 2 3 3 6 7" xfId="44868"/>
    <cellStyle name="Ausgabe 2 3 3 6 8" xfId="51391"/>
    <cellStyle name="Ausgabe 2 3 3 7" xfId="5060"/>
    <cellStyle name="Ausgabe 2 3 3 7 2" xfId="12170"/>
    <cellStyle name="Ausgabe 2 3 3 7 3" xfId="18463"/>
    <cellStyle name="Ausgabe 2 3 3 7 4" xfId="25402"/>
    <cellStyle name="Ausgabe 2 3 3 7 5" xfId="32067"/>
    <cellStyle name="Ausgabe 2 3 3 7 6" xfId="38737"/>
    <cellStyle name="Ausgabe 2 3 3 7 7" xfId="45553"/>
    <cellStyle name="Ausgabe 2 3 3 7 8" xfId="52076"/>
    <cellStyle name="Ausgabe 2 3 3 8" xfId="6101"/>
    <cellStyle name="Ausgabe 2 3 3 8 2" xfId="13211"/>
    <cellStyle name="Ausgabe 2 3 3 8 3" xfId="19504"/>
    <cellStyle name="Ausgabe 2 3 3 8 4" xfId="26443"/>
    <cellStyle name="Ausgabe 2 3 3 8 5" xfId="33108"/>
    <cellStyle name="Ausgabe 2 3 3 8 6" xfId="39778"/>
    <cellStyle name="Ausgabe 2 3 3 8 7" xfId="46594"/>
    <cellStyle name="Ausgabe 2 3 3 8 8" xfId="53117"/>
    <cellStyle name="Ausgabe 2 3 3 9" xfId="6755"/>
    <cellStyle name="Ausgabe 2 3 3 9 2" xfId="13865"/>
    <cellStyle name="Ausgabe 2 3 3 9 3" xfId="20158"/>
    <cellStyle name="Ausgabe 2 3 3 9 4" xfId="27097"/>
    <cellStyle name="Ausgabe 2 3 3 9 5" xfId="33762"/>
    <cellStyle name="Ausgabe 2 3 3 9 6" xfId="40432"/>
    <cellStyle name="Ausgabe 2 3 3 9 7" xfId="47248"/>
    <cellStyle name="Ausgabe 2 3 3 9 8" xfId="53771"/>
    <cellStyle name="Ausgabe 2 3 4" xfId="2096"/>
    <cellStyle name="Ausgabe 2 3 4 2" xfId="9206"/>
    <cellStyle name="Ausgabe 2 3 4 3" xfId="15499"/>
    <cellStyle name="Ausgabe 2 3 4 4" xfId="22438"/>
    <cellStyle name="Ausgabe 2 3 4 5" xfId="29103"/>
    <cellStyle name="Ausgabe 2 3 4 6" xfId="35773"/>
    <cellStyle name="Ausgabe 2 3 4 7" xfId="42589"/>
    <cellStyle name="Ausgabe 2 3 4 8" xfId="49112"/>
    <cellStyle name="Ausgabe 2 3 5" xfId="2784"/>
    <cellStyle name="Ausgabe 2 3 5 2" xfId="9894"/>
    <cellStyle name="Ausgabe 2 3 5 3" xfId="16187"/>
    <cellStyle name="Ausgabe 2 3 5 4" xfId="23126"/>
    <cellStyle name="Ausgabe 2 3 5 5" xfId="29791"/>
    <cellStyle name="Ausgabe 2 3 5 6" xfId="36461"/>
    <cellStyle name="Ausgabe 2 3 5 7" xfId="43277"/>
    <cellStyle name="Ausgabe 2 3 5 8" xfId="49800"/>
    <cellStyle name="Ausgabe 2 3 6" xfId="3472"/>
    <cellStyle name="Ausgabe 2 3 6 2" xfId="10582"/>
    <cellStyle name="Ausgabe 2 3 6 3" xfId="16875"/>
    <cellStyle name="Ausgabe 2 3 6 4" xfId="23814"/>
    <cellStyle name="Ausgabe 2 3 6 5" xfId="30479"/>
    <cellStyle name="Ausgabe 2 3 6 6" xfId="37149"/>
    <cellStyle name="Ausgabe 2 3 6 7" xfId="43965"/>
    <cellStyle name="Ausgabe 2 3 6 8" xfId="50488"/>
    <cellStyle name="Ausgabe 2 3 7" xfId="4159"/>
    <cellStyle name="Ausgabe 2 3 7 2" xfId="11269"/>
    <cellStyle name="Ausgabe 2 3 7 3" xfId="17562"/>
    <cellStyle name="Ausgabe 2 3 7 4" xfId="24501"/>
    <cellStyle name="Ausgabe 2 3 7 5" xfId="31166"/>
    <cellStyle name="Ausgabe 2 3 7 6" xfId="37836"/>
    <cellStyle name="Ausgabe 2 3 7 7" xfId="44652"/>
    <cellStyle name="Ausgabe 2 3 7 8" xfId="51175"/>
    <cellStyle name="Ausgabe 2 3 8" xfId="4848"/>
    <cellStyle name="Ausgabe 2 3 8 2" xfId="11958"/>
    <cellStyle name="Ausgabe 2 3 8 3" xfId="18251"/>
    <cellStyle name="Ausgabe 2 3 8 4" xfId="25190"/>
    <cellStyle name="Ausgabe 2 3 8 5" xfId="31855"/>
    <cellStyle name="Ausgabe 2 3 8 6" xfId="38525"/>
    <cellStyle name="Ausgabe 2 3 8 7" xfId="45341"/>
    <cellStyle name="Ausgabe 2 3 8 8" xfId="51864"/>
    <cellStyle name="Ausgabe 2 3 9" xfId="5531"/>
    <cellStyle name="Ausgabe 2 3 9 2" xfId="12641"/>
    <cellStyle name="Ausgabe 2 3 9 3" xfId="18934"/>
    <cellStyle name="Ausgabe 2 3 9 4" xfId="25873"/>
    <cellStyle name="Ausgabe 2 3 9 5" xfId="32538"/>
    <cellStyle name="Ausgabe 2 3 9 6" xfId="39208"/>
    <cellStyle name="Ausgabe 2 3 9 7" xfId="46024"/>
    <cellStyle name="Ausgabe 2 3 9 8" xfId="52547"/>
    <cellStyle name="Ausgabe 2 30" xfId="5583"/>
    <cellStyle name="Ausgabe 2 30 2" xfId="12693"/>
    <cellStyle name="Ausgabe 2 30 3" xfId="18986"/>
    <cellStyle name="Ausgabe 2 30 4" xfId="25925"/>
    <cellStyle name="Ausgabe 2 30 5" xfId="32590"/>
    <cellStyle name="Ausgabe 2 30 6" xfId="39260"/>
    <cellStyle name="Ausgabe 2 30 7" xfId="46076"/>
    <cellStyle name="Ausgabe 2 30 8" xfId="52599"/>
    <cellStyle name="Ausgabe 2 31" xfId="6621"/>
    <cellStyle name="Ausgabe 2 31 2" xfId="13731"/>
    <cellStyle name="Ausgabe 2 31 3" xfId="20024"/>
    <cellStyle name="Ausgabe 2 31 4" xfId="26963"/>
    <cellStyle name="Ausgabe 2 31 5" xfId="33628"/>
    <cellStyle name="Ausgabe 2 31 6" xfId="40298"/>
    <cellStyle name="Ausgabe 2 31 7" xfId="47114"/>
    <cellStyle name="Ausgabe 2 31 8" xfId="53637"/>
    <cellStyle name="Ausgabe 2 32" xfId="7222"/>
    <cellStyle name="Ausgabe 2 32 2" xfId="14332"/>
    <cellStyle name="Ausgabe 2 32 3" xfId="20625"/>
    <cellStyle name="Ausgabe 2 32 4" xfId="27564"/>
    <cellStyle name="Ausgabe 2 32 5" xfId="34229"/>
    <cellStyle name="Ausgabe 2 32 6" xfId="40899"/>
    <cellStyle name="Ausgabe 2 32 7" xfId="47715"/>
    <cellStyle name="Ausgabe 2 32 8" xfId="54238"/>
    <cellStyle name="Ausgabe 2 33" xfId="275"/>
    <cellStyle name="Ausgabe 2 34" xfId="8025"/>
    <cellStyle name="Ausgabe 2 35" xfId="20885"/>
    <cellStyle name="Ausgabe 2 36" xfId="21390"/>
    <cellStyle name="Ausgabe 2 37" xfId="41159"/>
    <cellStyle name="Ausgabe 2 4" xfId="230"/>
    <cellStyle name="Ausgabe 2 4 10" xfId="5652"/>
    <cellStyle name="Ausgabe 2 4 10 2" xfId="12762"/>
    <cellStyle name="Ausgabe 2 4 10 3" xfId="19055"/>
    <cellStyle name="Ausgabe 2 4 10 4" xfId="25994"/>
    <cellStyle name="Ausgabe 2 4 10 5" xfId="32659"/>
    <cellStyle name="Ausgabe 2 4 10 6" xfId="39329"/>
    <cellStyle name="Ausgabe 2 4 10 7" xfId="46145"/>
    <cellStyle name="Ausgabe 2 4 10 8" xfId="52668"/>
    <cellStyle name="Ausgabe 2 4 11" xfId="6556"/>
    <cellStyle name="Ausgabe 2 4 11 2" xfId="13666"/>
    <cellStyle name="Ausgabe 2 4 11 3" xfId="19959"/>
    <cellStyle name="Ausgabe 2 4 11 4" xfId="26898"/>
    <cellStyle name="Ausgabe 2 4 11 5" xfId="33563"/>
    <cellStyle name="Ausgabe 2 4 11 6" xfId="40233"/>
    <cellStyle name="Ausgabe 2 4 11 7" xfId="47049"/>
    <cellStyle name="Ausgabe 2 4 11 8" xfId="53572"/>
    <cellStyle name="Ausgabe 2 4 12" xfId="7325"/>
    <cellStyle name="Ausgabe 2 4 12 2" xfId="14435"/>
    <cellStyle name="Ausgabe 2 4 12 3" xfId="20728"/>
    <cellStyle name="Ausgabe 2 4 12 4" xfId="27667"/>
    <cellStyle name="Ausgabe 2 4 12 5" xfId="34332"/>
    <cellStyle name="Ausgabe 2 4 12 6" xfId="41002"/>
    <cellStyle name="Ausgabe 2 4 12 7" xfId="47818"/>
    <cellStyle name="Ausgabe 2 4 12 8" xfId="54341"/>
    <cellStyle name="Ausgabe 2 4 13" xfId="1250"/>
    <cellStyle name="Ausgabe 2 4 13 2" xfId="8360"/>
    <cellStyle name="Ausgabe 2 4 13 3" xfId="14653"/>
    <cellStyle name="Ausgabe 2 4 13 4" xfId="21592"/>
    <cellStyle name="Ausgabe 2 4 13 5" xfId="28257"/>
    <cellStyle name="Ausgabe 2 4 13 6" xfId="34927"/>
    <cellStyle name="Ausgabe 2 4 13 7" xfId="41746"/>
    <cellStyle name="Ausgabe 2 4 13 8" xfId="48269"/>
    <cellStyle name="Ausgabe 2 4 14" xfId="452"/>
    <cellStyle name="Ausgabe 2 4 15" xfId="8189"/>
    <cellStyle name="Ausgabe 2 4 16" xfId="8177"/>
    <cellStyle name="Ausgabe 2 4 17" xfId="21448"/>
    <cellStyle name="Ausgabe 2 4 18" xfId="34517"/>
    <cellStyle name="Ausgabe 2 4 2" xfId="659"/>
    <cellStyle name="Ausgabe 2 4 2 10" xfId="7463"/>
    <cellStyle name="Ausgabe 2 4 2 10 2" xfId="14573"/>
    <cellStyle name="Ausgabe 2 4 2 10 3" xfId="20866"/>
    <cellStyle name="Ausgabe 2 4 2 10 4" xfId="27805"/>
    <cellStyle name="Ausgabe 2 4 2 10 5" xfId="34470"/>
    <cellStyle name="Ausgabe 2 4 2 10 6" xfId="41140"/>
    <cellStyle name="Ausgabe 2 4 2 10 7" xfId="47956"/>
    <cellStyle name="Ausgabe 2 4 2 10 8" xfId="54479"/>
    <cellStyle name="Ausgabe 2 4 2 11" xfId="1412"/>
    <cellStyle name="Ausgabe 2 4 2 11 2" xfId="8522"/>
    <cellStyle name="Ausgabe 2 4 2 11 3" xfId="14815"/>
    <cellStyle name="Ausgabe 2 4 2 11 4" xfId="21754"/>
    <cellStyle name="Ausgabe 2 4 2 11 5" xfId="28419"/>
    <cellStyle name="Ausgabe 2 4 2 11 6" xfId="35089"/>
    <cellStyle name="Ausgabe 2 4 2 11 7" xfId="41905"/>
    <cellStyle name="Ausgabe 2 4 2 11 8" xfId="48428"/>
    <cellStyle name="Ausgabe 2 4 2 12" xfId="7683"/>
    <cellStyle name="Ausgabe 2 4 2 13" xfId="21038"/>
    <cellStyle name="Ausgabe 2 4 2 14" xfId="8200"/>
    <cellStyle name="Ausgabe 2 4 2 15" xfId="7765"/>
    <cellStyle name="Ausgabe 2 4 2 16" xfId="41288"/>
    <cellStyle name="Ausgabe 2 4 2 17" xfId="41591"/>
    <cellStyle name="Ausgabe 2 4 2 2" xfId="972"/>
    <cellStyle name="Ausgabe 2 4 2 2 10" xfId="7359"/>
    <cellStyle name="Ausgabe 2 4 2 2 10 2" xfId="14469"/>
    <cellStyle name="Ausgabe 2 4 2 2 10 3" xfId="20762"/>
    <cellStyle name="Ausgabe 2 4 2 2 10 4" xfId="27701"/>
    <cellStyle name="Ausgabe 2 4 2 2 10 5" xfId="34366"/>
    <cellStyle name="Ausgabe 2 4 2 2 10 6" xfId="41036"/>
    <cellStyle name="Ausgabe 2 4 2 2 10 7" xfId="47852"/>
    <cellStyle name="Ausgabe 2 4 2 2 10 8" xfId="54375"/>
    <cellStyle name="Ausgabe 2 4 2 2 11" xfId="1647"/>
    <cellStyle name="Ausgabe 2 4 2 2 11 2" xfId="8757"/>
    <cellStyle name="Ausgabe 2 4 2 2 11 3" xfId="15050"/>
    <cellStyle name="Ausgabe 2 4 2 2 11 4" xfId="21989"/>
    <cellStyle name="Ausgabe 2 4 2 2 11 5" xfId="28654"/>
    <cellStyle name="Ausgabe 2 4 2 2 11 6" xfId="35324"/>
    <cellStyle name="Ausgabe 2 4 2 2 11 7" xfId="42140"/>
    <cellStyle name="Ausgabe 2 4 2 2 11 8" xfId="48663"/>
    <cellStyle name="Ausgabe 2 4 2 2 12" xfId="7793"/>
    <cellStyle name="Ausgabe 2 4 2 2 13" xfId="21336"/>
    <cellStyle name="Ausgabe 2 4 2 2 14" xfId="27979"/>
    <cellStyle name="Ausgabe 2 4 2 2 15" xfId="34651"/>
    <cellStyle name="Ausgabe 2 4 2 2 16" xfId="47993"/>
    <cellStyle name="Ausgabe 2 4 2 2 2" xfId="2518"/>
    <cellStyle name="Ausgabe 2 4 2 2 2 2" xfId="9628"/>
    <cellStyle name="Ausgabe 2 4 2 2 2 3" xfId="15921"/>
    <cellStyle name="Ausgabe 2 4 2 2 2 4" xfId="22860"/>
    <cellStyle name="Ausgabe 2 4 2 2 2 5" xfId="29525"/>
    <cellStyle name="Ausgabe 2 4 2 2 2 6" xfId="36195"/>
    <cellStyle name="Ausgabe 2 4 2 2 2 7" xfId="43011"/>
    <cellStyle name="Ausgabe 2 4 2 2 2 8" xfId="49534"/>
    <cellStyle name="Ausgabe 2 4 2 2 3" xfId="3208"/>
    <cellStyle name="Ausgabe 2 4 2 2 3 2" xfId="10318"/>
    <cellStyle name="Ausgabe 2 4 2 2 3 3" xfId="16611"/>
    <cellStyle name="Ausgabe 2 4 2 2 3 4" xfId="23550"/>
    <cellStyle name="Ausgabe 2 4 2 2 3 5" xfId="30215"/>
    <cellStyle name="Ausgabe 2 4 2 2 3 6" xfId="36885"/>
    <cellStyle name="Ausgabe 2 4 2 2 3 7" xfId="43701"/>
    <cellStyle name="Ausgabe 2 4 2 2 3 8" xfId="50224"/>
    <cellStyle name="Ausgabe 2 4 2 2 4" xfId="3895"/>
    <cellStyle name="Ausgabe 2 4 2 2 4 2" xfId="11005"/>
    <cellStyle name="Ausgabe 2 4 2 2 4 3" xfId="17298"/>
    <cellStyle name="Ausgabe 2 4 2 2 4 4" xfId="24237"/>
    <cellStyle name="Ausgabe 2 4 2 2 4 5" xfId="30902"/>
    <cellStyle name="Ausgabe 2 4 2 2 4 6" xfId="37572"/>
    <cellStyle name="Ausgabe 2 4 2 2 4 7" xfId="44388"/>
    <cellStyle name="Ausgabe 2 4 2 2 4 8" xfId="50911"/>
    <cellStyle name="Ausgabe 2 4 2 2 5" xfId="4582"/>
    <cellStyle name="Ausgabe 2 4 2 2 5 2" xfId="11692"/>
    <cellStyle name="Ausgabe 2 4 2 2 5 3" xfId="17985"/>
    <cellStyle name="Ausgabe 2 4 2 2 5 4" xfId="24924"/>
    <cellStyle name="Ausgabe 2 4 2 2 5 5" xfId="31589"/>
    <cellStyle name="Ausgabe 2 4 2 2 5 6" xfId="38259"/>
    <cellStyle name="Ausgabe 2 4 2 2 5 7" xfId="45075"/>
    <cellStyle name="Ausgabe 2 4 2 2 5 8" xfId="51598"/>
    <cellStyle name="Ausgabe 2 4 2 2 6" xfId="5267"/>
    <cellStyle name="Ausgabe 2 4 2 2 6 2" xfId="12377"/>
    <cellStyle name="Ausgabe 2 4 2 2 6 3" xfId="18670"/>
    <cellStyle name="Ausgabe 2 4 2 2 6 4" xfId="25609"/>
    <cellStyle name="Ausgabe 2 4 2 2 6 5" xfId="32274"/>
    <cellStyle name="Ausgabe 2 4 2 2 6 6" xfId="38944"/>
    <cellStyle name="Ausgabe 2 4 2 2 6 7" xfId="45760"/>
    <cellStyle name="Ausgabe 2 4 2 2 6 8" xfId="52283"/>
    <cellStyle name="Ausgabe 2 4 2 2 7" xfId="5850"/>
    <cellStyle name="Ausgabe 2 4 2 2 7 2" xfId="12960"/>
    <cellStyle name="Ausgabe 2 4 2 2 7 3" xfId="19253"/>
    <cellStyle name="Ausgabe 2 4 2 2 7 4" xfId="26192"/>
    <cellStyle name="Ausgabe 2 4 2 2 7 5" xfId="32857"/>
    <cellStyle name="Ausgabe 2 4 2 2 7 6" xfId="39527"/>
    <cellStyle name="Ausgabe 2 4 2 2 7 7" xfId="46343"/>
    <cellStyle name="Ausgabe 2 4 2 2 7 8" xfId="52866"/>
    <cellStyle name="Ausgabe 2 4 2 2 8" xfId="6308"/>
    <cellStyle name="Ausgabe 2 4 2 2 8 2" xfId="13418"/>
    <cellStyle name="Ausgabe 2 4 2 2 8 3" xfId="19711"/>
    <cellStyle name="Ausgabe 2 4 2 2 8 4" xfId="26650"/>
    <cellStyle name="Ausgabe 2 4 2 2 8 5" xfId="33315"/>
    <cellStyle name="Ausgabe 2 4 2 2 8 6" xfId="39985"/>
    <cellStyle name="Ausgabe 2 4 2 2 8 7" xfId="46801"/>
    <cellStyle name="Ausgabe 2 4 2 2 8 8" xfId="53324"/>
    <cellStyle name="Ausgabe 2 4 2 2 9" xfId="6962"/>
    <cellStyle name="Ausgabe 2 4 2 2 9 2" xfId="14072"/>
    <cellStyle name="Ausgabe 2 4 2 2 9 3" xfId="20365"/>
    <cellStyle name="Ausgabe 2 4 2 2 9 4" xfId="27304"/>
    <cellStyle name="Ausgabe 2 4 2 2 9 5" xfId="33969"/>
    <cellStyle name="Ausgabe 2 4 2 2 9 6" xfId="40639"/>
    <cellStyle name="Ausgabe 2 4 2 2 9 7" xfId="47455"/>
    <cellStyle name="Ausgabe 2 4 2 2 9 8" xfId="53978"/>
    <cellStyle name="Ausgabe 2 4 2 3" xfId="2283"/>
    <cellStyle name="Ausgabe 2 4 2 3 2" xfId="9393"/>
    <cellStyle name="Ausgabe 2 4 2 3 3" xfId="15686"/>
    <cellStyle name="Ausgabe 2 4 2 3 4" xfId="22625"/>
    <cellStyle name="Ausgabe 2 4 2 3 5" xfId="29290"/>
    <cellStyle name="Ausgabe 2 4 2 3 6" xfId="35960"/>
    <cellStyle name="Ausgabe 2 4 2 3 7" xfId="42776"/>
    <cellStyle name="Ausgabe 2 4 2 3 8" xfId="49299"/>
    <cellStyle name="Ausgabe 2 4 2 4" xfId="2973"/>
    <cellStyle name="Ausgabe 2 4 2 4 2" xfId="10083"/>
    <cellStyle name="Ausgabe 2 4 2 4 3" xfId="16376"/>
    <cellStyle name="Ausgabe 2 4 2 4 4" xfId="23315"/>
    <cellStyle name="Ausgabe 2 4 2 4 5" xfId="29980"/>
    <cellStyle name="Ausgabe 2 4 2 4 6" xfId="36650"/>
    <cellStyle name="Ausgabe 2 4 2 4 7" xfId="43466"/>
    <cellStyle name="Ausgabe 2 4 2 4 8" xfId="49989"/>
    <cellStyle name="Ausgabe 2 4 2 5" xfId="3660"/>
    <cellStyle name="Ausgabe 2 4 2 5 2" xfId="10770"/>
    <cellStyle name="Ausgabe 2 4 2 5 3" xfId="17063"/>
    <cellStyle name="Ausgabe 2 4 2 5 4" xfId="24002"/>
    <cellStyle name="Ausgabe 2 4 2 5 5" xfId="30667"/>
    <cellStyle name="Ausgabe 2 4 2 5 6" xfId="37337"/>
    <cellStyle name="Ausgabe 2 4 2 5 7" xfId="44153"/>
    <cellStyle name="Ausgabe 2 4 2 5 8" xfId="50676"/>
    <cellStyle name="Ausgabe 2 4 2 6" xfId="4347"/>
    <cellStyle name="Ausgabe 2 4 2 6 2" xfId="11457"/>
    <cellStyle name="Ausgabe 2 4 2 6 3" xfId="17750"/>
    <cellStyle name="Ausgabe 2 4 2 6 4" xfId="24689"/>
    <cellStyle name="Ausgabe 2 4 2 6 5" xfId="31354"/>
    <cellStyle name="Ausgabe 2 4 2 6 6" xfId="38024"/>
    <cellStyle name="Ausgabe 2 4 2 6 7" xfId="44840"/>
    <cellStyle name="Ausgabe 2 4 2 6 8" xfId="51363"/>
    <cellStyle name="Ausgabe 2 4 2 7" xfId="5032"/>
    <cellStyle name="Ausgabe 2 4 2 7 2" xfId="12142"/>
    <cellStyle name="Ausgabe 2 4 2 7 3" xfId="18435"/>
    <cellStyle name="Ausgabe 2 4 2 7 4" xfId="25374"/>
    <cellStyle name="Ausgabe 2 4 2 7 5" xfId="32039"/>
    <cellStyle name="Ausgabe 2 4 2 7 6" xfId="38709"/>
    <cellStyle name="Ausgabe 2 4 2 7 7" xfId="45525"/>
    <cellStyle name="Ausgabe 2 4 2 7 8" xfId="52048"/>
    <cellStyle name="Ausgabe 2 4 2 8" xfId="4919"/>
    <cellStyle name="Ausgabe 2 4 2 8 2" xfId="12029"/>
    <cellStyle name="Ausgabe 2 4 2 8 3" xfId="18322"/>
    <cellStyle name="Ausgabe 2 4 2 8 4" xfId="25261"/>
    <cellStyle name="Ausgabe 2 4 2 8 5" xfId="31926"/>
    <cellStyle name="Ausgabe 2 4 2 8 6" xfId="38596"/>
    <cellStyle name="Ausgabe 2 4 2 8 7" xfId="45412"/>
    <cellStyle name="Ausgabe 2 4 2 8 8" xfId="51935"/>
    <cellStyle name="Ausgabe 2 4 2 9" xfId="6727"/>
    <cellStyle name="Ausgabe 2 4 2 9 2" xfId="13837"/>
    <cellStyle name="Ausgabe 2 4 2 9 3" xfId="20130"/>
    <cellStyle name="Ausgabe 2 4 2 9 4" xfId="27069"/>
    <cellStyle name="Ausgabe 2 4 2 9 5" xfId="33734"/>
    <cellStyle name="Ausgabe 2 4 2 9 6" xfId="40404"/>
    <cellStyle name="Ausgabe 2 4 2 9 7" xfId="47220"/>
    <cellStyle name="Ausgabe 2 4 2 9 8" xfId="53743"/>
    <cellStyle name="Ausgabe 2 4 3" xfId="702"/>
    <cellStyle name="Ausgabe 2 4 3 10" xfId="7305"/>
    <cellStyle name="Ausgabe 2 4 3 10 2" xfId="14415"/>
    <cellStyle name="Ausgabe 2 4 3 10 3" xfId="20708"/>
    <cellStyle name="Ausgabe 2 4 3 10 4" xfId="27647"/>
    <cellStyle name="Ausgabe 2 4 3 10 5" xfId="34312"/>
    <cellStyle name="Ausgabe 2 4 3 10 6" xfId="40982"/>
    <cellStyle name="Ausgabe 2 4 3 10 7" xfId="47798"/>
    <cellStyle name="Ausgabe 2 4 3 10 8" xfId="54321"/>
    <cellStyle name="Ausgabe 2 4 3 11" xfId="1441"/>
    <cellStyle name="Ausgabe 2 4 3 11 2" xfId="8551"/>
    <cellStyle name="Ausgabe 2 4 3 11 3" xfId="14844"/>
    <cellStyle name="Ausgabe 2 4 3 11 4" xfId="21783"/>
    <cellStyle name="Ausgabe 2 4 3 11 5" xfId="28448"/>
    <cellStyle name="Ausgabe 2 4 3 11 6" xfId="35118"/>
    <cellStyle name="Ausgabe 2 4 3 11 7" xfId="41934"/>
    <cellStyle name="Ausgabe 2 4 3 11 8" xfId="48457"/>
    <cellStyle name="Ausgabe 2 4 3 12" xfId="7685"/>
    <cellStyle name="Ausgabe 2 4 3 13" xfId="21081"/>
    <cellStyle name="Ausgabe 2 4 3 14" xfId="7615"/>
    <cellStyle name="Ausgabe 2 4 3 15" xfId="20919"/>
    <cellStyle name="Ausgabe 2 4 3 16" xfId="41328"/>
    <cellStyle name="Ausgabe 2 4 3 17" xfId="41672"/>
    <cellStyle name="Ausgabe 2 4 3 2" xfId="999"/>
    <cellStyle name="Ausgabe 2 4 3 2 10" xfId="2829"/>
    <cellStyle name="Ausgabe 2 4 3 2 10 2" xfId="9939"/>
    <cellStyle name="Ausgabe 2 4 3 2 10 3" xfId="16232"/>
    <cellStyle name="Ausgabe 2 4 3 2 10 4" xfId="23171"/>
    <cellStyle name="Ausgabe 2 4 3 2 10 5" xfId="29836"/>
    <cellStyle name="Ausgabe 2 4 3 2 10 6" xfId="36506"/>
    <cellStyle name="Ausgabe 2 4 3 2 10 7" xfId="43322"/>
    <cellStyle name="Ausgabe 2 4 3 2 10 8" xfId="49845"/>
    <cellStyle name="Ausgabe 2 4 3 2 11" xfId="1672"/>
    <cellStyle name="Ausgabe 2 4 3 2 11 2" xfId="8782"/>
    <cellStyle name="Ausgabe 2 4 3 2 11 3" xfId="15075"/>
    <cellStyle name="Ausgabe 2 4 3 2 11 4" xfId="22014"/>
    <cellStyle name="Ausgabe 2 4 3 2 11 5" xfId="28679"/>
    <cellStyle name="Ausgabe 2 4 3 2 11 6" xfId="35349"/>
    <cellStyle name="Ausgabe 2 4 3 2 11 7" xfId="42165"/>
    <cellStyle name="Ausgabe 2 4 3 2 11 8" xfId="48688"/>
    <cellStyle name="Ausgabe 2 4 3 2 12" xfId="7612"/>
    <cellStyle name="Ausgabe 2 4 3 2 13" xfId="21363"/>
    <cellStyle name="Ausgabe 2 4 3 2 14" xfId="28006"/>
    <cellStyle name="Ausgabe 2 4 3 2 15" xfId="34676"/>
    <cellStyle name="Ausgabe 2 4 3 2 16" xfId="48018"/>
    <cellStyle name="Ausgabe 2 4 3 2 2" xfId="2543"/>
    <cellStyle name="Ausgabe 2 4 3 2 2 2" xfId="9653"/>
    <cellStyle name="Ausgabe 2 4 3 2 2 3" xfId="15946"/>
    <cellStyle name="Ausgabe 2 4 3 2 2 4" xfId="22885"/>
    <cellStyle name="Ausgabe 2 4 3 2 2 5" xfId="29550"/>
    <cellStyle name="Ausgabe 2 4 3 2 2 6" xfId="36220"/>
    <cellStyle name="Ausgabe 2 4 3 2 2 7" xfId="43036"/>
    <cellStyle name="Ausgabe 2 4 3 2 2 8" xfId="49559"/>
    <cellStyle name="Ausgabe 2 4 3 2 3" xfId="3233"/>
    <cellStyle name="Ausgabe 2 4 3 2 3 2" xfId="10343"/>
    <cellStyle name="Ausgabe 2 4 3 2 3 3" xfId="16636"/>
    <cellStyle name="Ausgabe 2 4 3 2 3 4" xfId="23575"/>
    <cellStyle name="Ausgabe 2 4 3 2 3 5" xfId="30240"/>
    <cellStyle name="Ausgabe 2 4 3 2 3 6" xfId="36910"/>
    <cellStyle name="Ausgabe 2 4 3 2 3 7" xfId="43726"/>
    <cellStyle name="Ausgabe 2 4 3 2 3 8" xfId="50249"/>
    <cellStyle name="Ausgabe 2 4 3 2 4" xfId="3920"/>
    <cellStyle name="Ausgabe 2 4 3 2 4 2" xfId="11030"/>
    <cellStyle name="Ausgabe 2 4 3 2 4 3" xfId="17323"/>
    <cellStyle name="Ausgabe 2 4 3 2 4 4" xfId="24262"/>
    <cellStyle name="Ausgabe 2 4 3 2 4 5" xfId="30927"/>
    <cellStyle name="Ausgabe 2 4 3 2 4 6" xfId="37597"/>
    <cellStyle name="Ausgabe 2 4 3 2 4 7" xfId="44413"/>
    <cellStyle name="Ausgabe 2 4 3 2 4 8" xfId="50936"/>
    <cellStyle name="Ausgabe 2 4 3 2 5" xfId="4607"/>
    <cellStyle name="Ausgabe 2 4 3 2 5 2" xfId="11717"/>
    <cellStyle name="Ausgabe 2 4 3 2 5 3" xfId="18010"/>
    <cellStyle name="Ausgabe 2 4 3 2 5 4" xfId="24949"/>
    <cellStyle name="Ausgabe 2 4 3 2 5 5" xfId="31614"/>
    <cellStyle name="Ausgabe 2 4 3 2 5 6" xfId="38284"/>
    <cellStyle name="Ausgabe 2 4 3 2 5 7" xfId="45100"/>
    <cellStyle name="Ausgabe 2 4 3 2 5 8" xfId="51623"/>
    <cellStyle name="Ausgabe 2 4 3 2 6" xfId="5292"/>
    <cellStyle name="Ausgabe 2 4 3 2 6 2" xfId="12402"/>
    <cellStyle name="Ausgabe 2 4 3 2 6 3" xfId="18695"/>
    <cellStyle name="Ausgabe 2 4 3 2 6 4" xfId="25634"/>
    <cellStyle name="Ausgabe 2 4 3 2 6 5" xfId="32299"/>
    <cellStyle name="Ausgabe 2 4 3 2 6 6" xfId="38969"/>
    <cellStyle name="Ausgabe 2 4 3 2 6 7" xfId="45785"/>
    <cellStyle name="Ausgabe 2 4 3 2 6 8" xfId="52308"/>
    <cellStyle name="Ausgabe 2 4 3 2 7" xfId="5875"/>
    <cellStyle name="Ausgabe 2 4 3 2 7 2" xfId="12985"/>
    <cellStyle name="Ausgabe 2 4 3 2 7 3" xfId="19278"/>
    <cellStyle name="Ausgabe 2 4 3 2 7 4" xfId="26217"/>
    <cellStyle name="Ausgabe 2 4 3 2 7 5" xfId="32882"/>
    <cellStyle name="Ausgabe 2 4 3 2 7 6" xfId="39552"/>
    <cellStyle name="Ausgabe 2 4 3 2 7 7" xfId="46368"/>
    <cellStyle name="Ausgabe 2 4 3 2 7 8" xfId="52891"/>
    <cellStyle name="Ausgabe 2 4 3 2 8" xfId="6333"/>
    <cellStyle name="Ausgabe 2 4 3 2 8 2" xfId="13443"/>
    <cellStyle name="Ausgabe 2 4 3 2 8 3" xfId="19736"/>
    <cellStyle name="Ausgabe 2 4 3 2 8 4" xfId="26675"/>
    <cellStyle name="Ausgabe 2 4 3 2 8 5" xfId="33340"/>
    <cellStyle name="Ausgabe 2 4 3 2 8 6" xfId="40010"/>
    <cellStyle name="Ausgabe 2 4 3 2 8 7" xfId="46826"/>
    <cellStyle name="Ausgabe 2 4 3 2 8 8" xfId="53349"/>
    <cellStyle name="Ausgabe 2 4 3 2 9" xfId="6987"/>
    <cellStyle name="Ausgabe 2 4 3 2 9 2" xfId="14097"/>
    <cellStyle name="Ausgabe 2 4 3 2 9 3" xfId="20390"/>
    <cellStyle name="Ausgabe 2 4 3 2 9 4" xfId="27329"/>
    <cellStyle name="Ausgabe 2 4 3 2 9 5" xfId="33994"/>
    <cellStyle name="Ausgabe 2 4 3 2 9 6" xfId="40664"/>
    <cellStyle name="Ausgabe 2 4 3 2 9 7" xfId="47480"/>
    <cellStyle name="Ausgabe 2 4 3 2 9 8" xfId="54003"/>
    <cellStyle name="Ausgabe 2 4 3 3" xfId="2312"/>
    <cellStyle name="Ausgabe 2 4 3 3 2" xfId="9422"/>
    <cellStyle name="Ausgabe 2 4 3 3 3" xfId="15715"/>
    <cellStyle name="Ausgabe 2 4 3 3 4" xfId="22654"/>
    <cellStyle name="Ausgabe 2 4 3 3 5" xfId="29319"/>
    <cellStyle name="Ausgabe 2 4 3 3 6" xfId="35989"/>
    <cellStyle name="Ausgabe 2 4 3 3 7" xfId="42805"/>
    <cellStyle name="Ausgabe 2 4 3 3 8" xfId="49328"/>
    <cellStyle name="Ausgabe 2 4 3 4" xfId="3002"/>
    <cellStyle name="Ausgabe 2 4 3 4 2" xfId="10112"/>
    <cellStyle name="Ausgabe 2 4 3 4 3" xfId="16405"/>
    <cellStyle name="Ausgabe 2 4 3 4 4" xfId="23344"/>
    <cellStyle name="Ausgabe 2 4 3 4 5" xfId="30009"/>
    <cellStyle name="Ausgabe 2 4 3 4 6" xfId="36679"/>
    <cellStyle name="Ausgabe 2 4 3 4 7" xfId="43495"/>
    <cellStyle name="Ausgabe 2 4 3 4 8" xfId="50018"/>
    <cellStyle name="Ausgabe 2 4 3 5" xfId="3689"/>
    <cellStyle name="Ausgabe 2 4 3 5 2" xfId="10799"/>
    <cellStyle name="Ausgabe 2 4 3 5 3" xfId="17092"/>
    <cellStyle name="Ausgabe 2 4 3 5 4" xfId="24031"/>
    <cellStyle name="Ausgabe 2 4 3 5 5" xfId="30696"/>
    <cellStyle name="Ausgabe 2 4 3 5 6" xfId="37366"/>
    <cellStyle name="Ausgabe 2 4 3 5 7" xfId="44182"/>
    <cellStyle name="Ausgabe 2 4 3 5 8" xfId="50705"/>
    <cellStyle name="Ausgabe 2 4 3 6" xfId="4376"/>
    <cellStyle name="Ausgabe 2 4 3 6 2" xfId="11486"/>
    <cellStyle name="Ausgabe 2 4 3 6 3" xfId="17779"/>
    <cellStyle name="Ausgabe 2 4 3 6 4" xfId="24718"/>
    <cellStyle name="Ausgabe 2 4 3 6 5" xfId="31383"/>
    <cellStyle name="Ausgabe 2 4 3 6 6" xfId="38053"/>
    <cellStyle name="Ausgabe 2 4 3 6 7" xfId="44869"/>
    <cellStyle name="Ausgabe 2 4 3 6 8" xfId="51392"/>
    <cellStyle name="Ausgabe 2 4 3 7" xfId="5061"/>
    <cellStyle name="Ausgabe 2 4 3 7 2" xfId="12171"/>
    <cellStyle name="Ausgabe 2 4 3 7 3" xfId="18464"/>
    <cellStyle name="Ausgabe 2 4 3 7 4" xfId="25403"/>
    <cellStyle name="Ausgabe 2 4 3 7 5" xfId="32068"/>
    <cellStyle name="Ausgabe 2 4 3 7 6" xfId="38738"/>
    <cellStyle name="Ausgabe 2 4 3 7 7" xfId="45554"/>
    <cellStyle name="Ausgabe 2 4 3 7 8" xfId="52077"/>
    <cellStyle name="Ausgabe 2 4 3 8" xfId="6102"/>
    <cellStyle name="Ausgabe 2 4 3 8 2" xfId="13212"/>
    <cellStyle name="Ausgabe 2 4 3 8 3" xfId="19505"/>
    <cellStyle name="Ausgabe 2 4 3 8 4" xfId="26444"/>
    <cellStyle name="Ausgabe 2 4 3 8 5" xfId="33109"/>
    <cellStyle name="Ausgabe 2 4 3 8 6" xfId="39779"/>
    <cellStyle name="Ausgabe 2 4 3 8 7" xfId="46595"/>
    <cellStyle name="Ausgabe 2 4 3 8 8" xfId="53118"/>
    <cellStyle name="Ausgabe 2 4 3 9" xfId="6756"/>
    <cellStyle name="Ausgabe 2 4 3 9 2" xfId="13866"/>
    <cellStyle name="Ausgabe 2 4 3 9 3" xfId="20159"/>
    <cellStyle name="Ausgabe 2 4 3 9 4" xfId="27098"/>
    <cellStyle name="Ausgabe 2 4 3 9 5" xfId="33763"/>
    <cellStyle name="Ausgabe 2 4 3 9 6" xfId="40433"/>
    <cellStyle name="Ausgabe 2 4 3 9 7" xfId="47249"/>
    <cellStyle name="Ausgabe 2 4 3 9 8" xfId="53772"/>
    <cellStyle name="Ausgabe 2 4 4" xfId="2078"/>
    <cellStyle name="Ausgabe 2 4 4 2" xfId="9188"/>
    <cellStyle name="Ausgabe 2 4 4 3" xfId="15481"/>
    <cellStyle name="Ausgabe 2 4 4 4" xfId="22420"/>
    <cellStyle name="Ausgabe 2 4 4 5" xfId="29085"/>
    <cellStyle name="Ausgabe 2 4 4 6" xfId="35755"/>
    <cellStyle name="Ausgabe 2 4 4 7" xfId="42571"/>
    <cellStyle name="Ausgabe 2 4 4 8" xfId="49094"/>
    <cellStyle name="Ausgabe 2 4 5" xfId="2766"/>
    <cellStyle name="Ausgabe 2 4 5 2" xfId="9876"/>
    <cellStyle name="Ausgabe 2 4 5 3" xfId="16169"/>
    <cellStyle name="Ausgabe 2 4 5 4" xfId="23108"/>
    <cellStyle name="Ausgabe 2 4 5 5" xfId="29773"/>
    <cellStyle name="Ausgabe 2 4 5 6" xfId="36443"/>
    <cellStyle name="Ausgabe 2 4 5 7" xfId="43259"/>
    <cellStyle name="Ausgabe 2 4 5 8" xfId="49782"/>
    <cellStyle name="Ausgabe 2 4 6" xfId="3454"/>
    <cellStyle name="Ausgabe 2 4 6 2" xfId="10564"/>
    <cellStyle name="Ausgabe 2 4 6 3" xfId="16857"/>
    <cellStyle name="Ausgabe 2 4 6 4" xfId="23796"/>
    <cellStyle name="Ausgabe 2 4 6 5" xfId="30461"/>
    <cellStyle name="Ausgabe 2 4 6 6" xfId="37131"/>
    <cellStyle name="Ausgabe 2 4 6 7" xfId="43947"/>
    <cellStyle name="Ausgabe 2 4 6 8" xfId="50470"/>
    <cellStyle name="Ausgabe 2 4 7" xfId="4141"/>
    <cellStyle name="Ausgabe 2 4 7 2" xfId="11251"/>
    <cellStyle name="Ausgabe 2 4 7 3" xfId="17544"/>
    <cellStyle name="Ausgabe 2 4 7 4" xfId="24483"/>
    <cellStyle name="Ausgabe 2 4 7 5" xfId="31148"/>
    <cellStyle name="Ausgabe 2 4 7 6" xfId="37818"/>
    <cellStyle name="Ausgabe 2 4 7 7" xfId="44634"/>
    <cellStyle name="Ausgabe 2 4 7 8" xfId="51157"/>
    <cellStyle name="Ausgabe 2 4 8" xfId="4830"/>
    <cellStyle name="Ausgabe 2 4 8 2" xfId="11940"/>
    <cellStyle name="Ausgabe 2 4 8 3" xfId="18233"/>
    <cellStyle name="Ausgabe 2 4 8 4" xfId="25172"/>
    <cellStyle name="Ausgabe 2 4 8 5" xfId="31837"/>
    <cellStyle name="Ausgabe 2 4 8 6" xfId="38507"/>
    <cellStyle name="Ausgabe 2 4 8 7" xfId="45323"/>
    <cellStyle name="Ausgabe 2 4 8 8" xfId="51846"/>
    <cellStyle name="Ausgabe 2 4 9" xfId="5513"/>
    <cellStyle name="Ausgabe 2 4 9 2" xfId="12623"/>
    <cellStyle name="Ausgabe 2 4 9 3" xfId="18916"/>
    <cellStyle name="Ausgabe 2 4 9 4" xfId="25855"/>
    <cellStyle name="Ausgabe 2 4 9 5" xfId="32520"/>
    <cellStyle name="Ausgabe 2 4 9 6" xfId="39190"/>
    <cellStyle name="Ausgabe 2 4 9 7" xfId="46006"/>
    <cellStyle name="Ausgabe 2 4 9 8" xfId="52529"/>
    <cellStyle name="Ausgabe 2 5" xfId="246"/>
    <cellStyle name="Ausgabe 2 5 10" xfId="5625"/>
    <cellStyle name="Ausgabe 2 5 10 2" xfId="12735"/>
    <cellStyle name="Ausgabe 2 5 10 3" xfId="19028"/>
    <cellStyle name="Ausgabe 2 5 10 4" xfId="25967"/>
    <cellStyle name="Ausgabe 2 5 10 5" xfId="32632"/>
    <cellStyle name="Ausgabe 2 5 10 6" xfId="39302"/>
    <cellStyle name="Ausgabe 2 5 10 7" xfId="46118"/>
    <cellStyle name="Ausgabe 2 5 10 8" xfId="52641"/>
    <cellStyle name="Ausgabe 2 5 11" xfId="5613"/>
    <cellStyle name="Ausgabe 2 5 11 2" xfId="12723"/>
    <cellStyle name="Ausgabe 2 5 11 3" xfId="19016"/>
    <cellStyle name="Ausgabe 2 5 11 4" xfId="25955"/>
    <cellStyle name="Ausgabe 2 5 11 5" xfId="32620"/>
    <cellStyle name="Ausgabe 2 5 11 6" xfId="39290"/>
    <cellStyle name="Ausgabe 2 5 11 7" xfId="46106"/>
    <cellStyle name="Ausgabe 2 5 11 8" xfId="52629"/>
    <cellStyle name="Ausgabe 2 5 12" xfId="7400"/>
    <cellStyle name="Ausgabe 2 5 12 2" xfId="14510"/>
    <cellStyle name="Ausgabe 2 5 12 3" xfId="20803"/>
    <cellStyle name="Ausgabe 2 5 12 4" xfId="27742"/>
    <cellStyle name="Ausgabe 2 5 12 5" xfId="34407"/>
    <cellStyle name="Ausgabe 2 5 12 6" xfId="41077"/>
    <cellStyle name="Ausgabe 2 5 12 7" xfId="47893"/>
    <cellStyle name="Ausgabe 2 5 12 8" xfId="54416"/>
    <cellStyle name="Ausgabe 2 5 13" xfId="817"/>
    <cellStyle name="Ausgabe 2 5 13 2" xfId="7934"/>
    <cellStyle name="Ausgabe 2 5 13 3" xfId="8067"/>
    <cellStyle name="Ausgabe 2 5 13 4" xfId="21196"/>
    <cellStyle name="Ausgabe 2 5 13 5" xfId="27831"/>
    <cellStyle name="Ausgabe 2 5 13 6" xfId="34503"/>
    <cellStyle name="Ausgabe 2 5 13 7" xfId="41441"/>
    <cellStyle name="Ausgabe 2 5 13 8" xfId="41171"/>
    <cellStyle name="Ausgabe 2 5 14" xfId="417"/>
    <cellStyle name="Ausgabe 2 5 15" xfId="7538"/>
    <cellStyle name="Ausgabe 2 5 16" xfId="8207"/>
    <cellStyle name="Ausgabe 2 5 17" xfId="21377"/>
    <cellStyle name="Ausgabe 2 5 18" xfId="8152"/>
    <cellStyle name="Ausgabe 2 5 2" xfId="658"/>
    <cellStyle name="Ausgabe 2 5 2 10" xfId="7387"/>
    <cellStyle name="Ausgabe 2 5 2 10 2" xfId="14497"/>
    <cellStyle name="Ausgabe 2 5 2 10 3" xfId="20790"/>
    <cellStyle name="Ausgabe 2 5 2 10 4" xfId="27729"/>
    <cellStyle name="Ausgabe 2 5 2 10 5" xfId="34394"/>
    <cellStyle name="Ausgabe 2 5 2 10 6" xfId="41064"/>
    <cellStyle name="Ausgabe 2 5 2 10 7" xfId="47880"/>
    <cellStyle name="Ausgabe 2 5 2 10 8" xfId="54403"/>
    <cellStyle name="Ausgabe 2 5 2 11" xfId="1411"/>
    <cellStyle name="Ausgabe 2 5 2 11 2" xfId="8521"/>
    <cellStyle name="Ausgabe 2 5 2 11 3" xfId="14814"/>
    <cellStyle name="Ausgabe 2 5 2 11 4" xfId="21753"/>
    <cellStyle name="Ausgabe 2 5 2 11 5" xfId="28418"/>
    <cellStyle name="Ausgabe 2 5 2 11 6" xfId="35088"/>
    <cellStyle name="Ausgabe 2 5 2 11 7" xfId="41904"/>
    <cellStyle name="Ausgabe 2 5 2 11 8" xfId="48427"/>
    <cellStyle name="Ausgabe 2 5 2 12" xfId="8220"/>
    <cellStyle name="Ausgabe 2 5 2 13" xfId="21037"/>
    <cellStyle name="Ausgabe 2 5 2 14" xfId="8001"/>
    <cellStyle name="Ausgabe 2 5 2 15" xfId="21387"/>
    <cellStyle name="Ausgabe 2 5 2 16" xfId="41287"/>
    <cellStyle name="Ausgabe 2 5 2 17" xfId="21277"/>
    <cellStyle name="Ausgabe 2 5 2 2" xfId="971"/>
    <cellStyle name="Ausgabe 2 5 2 2 10" xfId="7288"/>
    <cellStyle name="Ausgabe 2 5 2 2 10 2" xfId="14398"/>
    <cellStyle name="Ausgabe 2 5 2 2 10 3" xfId="20691"/>
    <cellStyle name="Ausgabe 2 5 2 2 10 4" xfId="27630"/>
    <cellStyle name="Ausgabe 2 5 2 2 10 5" xfId="34295"/>
    <cellStyle name="Ausgabe 2 5 2 2 10 6" xfId="40965"/>
    <cellStyle name="Ausgabe 2 5 2 2 10 7" xfId="47781"/>
    <cellStyle name="Ausgabe 2 5 2 2 10 8" xfId="54304"/>
    <cellStyle name="Ausgabe 2 5 2 2 11" xfId="1646"/>
    <cellStyle name="Ausgabe 2 5 2 2 11 2" xfId="8756"/>
    <cellStyle name="Ausgabe 2 5 2 2 11 3" xfId="15049"/>
    <cellStyle name="Ausgabe 2 5 2 2 11 4" xfId="21988"/>
    <cellStyle name="Ausgabe 2 5 2 2 11 5" xfId="28653"/>
    <cellStyle name="Ausgabe 2 5 2 2 11 6" xfId="35323"/>
    <cellStyle name="Ausgabe 2 5 2 2 11 7" xfId="42139"/>
    <cellStyle name="Ausgabe 2 5 2 2 11 8" xfId="48662"/>
    <cellStyle name="Ausgabe 2 5 2 2 12" xfId="8100"/>
    <cellStyle name="Ausgabe 2 5 2 2 13" xfId="21335"/>
    <cellStyle name="Ausgabe 2 5 2 2 14" xfId="27978"/>
    <cellStyle name="Ausgabe 2 5 2 2 15" xfId="34650"/>
    <cellStyle name="Ausgabe 2 5 2 2 16" xfId="47992"/>
    <cellStyle name="Ausgabe 2 5 2 2 2" xfId="2517"/>
    <cellStyle name="Ausgabe 2 5 2 2 2 2" xfId="9627"/>
    <cellStyle name="Ausgabe 2 5 2 2 2 3" xfId="15920"/>
    <cellStyle name="Ausgabe 2 5 2 2 2 4" xfId="22859"/>
    <cellStyle name="Ausgabe 2 5 2 2 2 5" xfId="29524"/>
    <cellStyle name="Ausgabe 2 5 2 2 2 6" xfId="36194"/>
    <cellStyle name="Ausgabe 2 5 2 2 2 7" xfId="43010"/>
    <cellStyle name="Ausgabe 2 5 2 2 2 8" xfId="49533"/>
    <cellStyle name="Ausgabe 2 5 2 2 3" xfId="3207"/>
    <cellStyle name="Ausgabe 2 5 2 2 3 2" xfId="10317"/>
    <cellStyle name="Ausgabe 2 5 2 2 3 3" xfId="16610"/>
    <cellStyle name="Ausgabe 2 5 2 2 3 4" xfId="23549"/>
    <cellStyle name="Ausgabe 2 5 2 2 3 5" xfId="30214"/>
    <cellStyle name="Ausgabe 2 5 2 2 3 6" xfId="36884"/>
    <cellStyle name="Ausgabe 2 5 2 2 3 7" xfId="43700"/>
    <cellStyle name="Ausgabe 2 5 2 2 3 8" xfId="50223"/>
    <cellStyle name="Ausgabe 2 5 2 2 4" xfId="3894"/>
    <cellStyle name="Ausgabe 2 5 2 2 4 2" xfId="11004"/>
    <cellStyle name="Ausgabe 2 5 2 2 4 3" xfId="17297"/>
    <cellStyle name="Ausgabe 2 5 2 2 4 4" xfId="24236"/>
    <cellStyle name="Ausgabe 2 5 2 2 4 5" xfId="30901"/>
    <cellStyle name="Ausgabe 2 5 2 2 4 6" xfId="37571"/>
    <cellStyle name="Ausgabe 2 5 2 2 4 7" xfId="44387"/>
    <cellStyle name="Ausgabe 2 5 2 2 4 8" xfId="50910"/>
    <cellStyle name="Ausgabe 2 5 2 2 5" xfId="4581"/>
    <cellStyle name="Ausgabe 2 5 2 2 5 2" xfId="11691"/>
    <cellStyle name="Ausgabe 2 5 2 2 5 3" xfId="17984"/>
    <cellStyle name="Ausgabe 2 5 2 2 5 4" xfId="24923"/>
    <cellStyle name="Ausgabe 2 5 2 2 5 5" xfId="31588"/>
    <cellStyle name="Ausgabe 2 5 2 2 5 6" xfId="38258"/>
    <cellStyle name="Ausgabe 2 5 2 2 5 7" xfId="45074"/>
    <cellStyle name="Ausgabe 2 5 2 2 5 8" xfId="51597"/>
    <cellStyle name="Ausgabe 2 5 2 2 6" xfId="5266"/>
    <cellStyle name="Ausgabe 2 5 2 2 6 2" xfId="12376"/>
    <cellStyle name="Ausgabe 2 5 2 2 6 3" xfId="18669"/>
    <cellStyle name="Ausgabe 2 5 2 2 6 4" xfId="25608"/>
    <cellStyle name="Ausgabe 2 5 2 2 6 5" xfId="32273"/>
    <cellStyle name="Ausgabe 2 5 2 2 6 6" xfId="38943"/>
    <cellStyle name="Ausgabe 2 5 2 2 6 7" xfId="45759"/>
    <cellStyle name="Ausgabe 2 5 2 2 6 8" xfId="52282"/>
    <cellStyle name="Ausgabe 2 5 2 2 7" xfId="5849"/>
    <cellStyle name="Ausgabe 2 5 2 2 7 2" xfId="12959"/>
    <cellStyle name="Ausgabe 2 5 2 2 7 3" xfId="19252"/>
    <cellStyle name="Ausgabe 2 5 2 2 7 4" xfId="26191"/>
    <cellStyle name="Ausgabe 2 5 2 2 7 5" xfId="32856"/>
    <cellStyle name="Ausgabe 2 5 2 2 7 6" xfId="39526"/>
    <cellStyle name="Ausgabe 2 5 2 2 7 7" xfId="46342"/>
    <cellStyle name="Ausgabe 2 5 2 2 7 8" xfId="52865"/>
    <cellStyle name="Ausgabe 2 5 2 2 8" xfId="6307"/>
    <cellStyle name="Ausgabe 2 5 2 2 8 2" xfId="13417"/>
    <cellStyle name="Ausgabe 2 5 2 2 8 3" xfId="19710"/>
    <cellStyle name="Ausgabe 2 5 2 2 8 4" xfId="26649"/>
    <cellStyle name="Ausgabe 2 5 2 2 8 5" xfId="33314"/>
    <cellStyle name="Ausgabe 2 5 2 2 8 6" xfId="39984"/>
    <cellStyle name="Ausgabe 2 5 2 2 8 7" xfId="46800"/>
    <cellStyle name="Ausgabe 2 5 2 2 8 8" xfId="53323"/>
    <cellStyle name="Ausgabe 2 5 2 2 9" xfId="6961"/>
    <cellStyle name="Ausgabe 2 5 2 2 9 2" xfId="14071"/>
    <cellStyle name="Ausgabe 2 5 2 2 9 3" xfId="20364"/>
    <cellStyle name="Ausgabe 2 5 2 2 9 4" xfId="27303"/>
    <cellStyle name="Ausgabe 2 5 2 2 9 5" xfId="33968"/>
    <cellStyle name="Ausgabe 2 5 2 2 9 6" xfId="40638"/>
    <cellStyle name="Ausgabe 2 5 2 2 9 7" xfId="47454"/>
    <cellStyle name="Ausgabe 2 5 2 2 9 8" xfId="53977"/>
    <cellStyle name="Ausgabe 2 5 2 3" xfId="2282"/>
    <cellStyle name="Ausgabe 2 5 2 3 2" xfId="9392"/>
    <cellStyle name="Ausgabe 2 5 2 3 3" xfId="15685"/>
    <cellStyle name="Ausgabe 2 5 2 3 4" xfId="22624"/>
    <cellStyle name="Ausgabe 2 5 2 3 5" xfId="29289"/>
    <cellStyle name="Ausgabe 2 5 2 3 6" xfId="35959"/>
    <cellStyle name="Ausgabe 2 5 2 3 7" xfId="42775"/>
    <cellStyle name="Ausgabe 2 5 2 3 8" xfId="49298"/>
    <cellStyle name="Ausgabe 2 5 2 4" xfId="2972"/>
    <cellStyle name="Ausgabe 2 5 2 4 2" xfId="10082"/>
    <cellStyle name="Ausgabe 2 5 2 4 3" xfId="16375"/>
    <cellStyle name="Ausgabe 2 5 2 4 4" xfId="23314"/>
    <cellStyle name="Ausgabe 2 5 2 4 5" xfId="29979"/>
    <cellStyle name="Ausgabe 2 5 2 4 6" xfId="36649"/>
    <cellStyle name="Ausgabe 2 5 2 4 7" xfId="43465"/>
    <cellStyle name="Ausgabe 2 5 2 4 8" xfId="49988"/>
    <cellStyle name="Ausgabe 2 5 2 5" xfId="3659"/>
    <cellStyle name="Ausgabe 2 5 2 5 2" xfId="10769"/>
    <cellStyle name="Ausgabe 2 5 2 5 3" xfId="17062"/>
    <cellStyle name="Ausgabe 2 5 2 5 4" xfId="24001"/>
    <cellStyle name="Ausgabe 2 5 2 5 5" xfId="30666"/>
    <cellStyle name="Ausgabe 2 5 2 5 6" xfId="37336"/>
    <cellStyle name="Ausgabe 2 5 2 5 7" xfId="44152"/>
    <cellStyle name="Ausgabe 2 5 2 5 8" xfId="50675"/>
    <cellStyle name="Ausgabe 2 5 2 6" xfId="4346"/>
    <cellStyle name="Ausgabe 2 5 2 6 2" xfId="11456"/>
    <cellStyle name="Ausgabe 2 5 2 6 3" xfId="17749"/>
    <cellStyle name="Ausgabe 2 5 2 6 4" xfId="24688"/>
    <cellStyle name="Ausgabe 2 5 2 6 5" xfId="31353"/>
    <cellStyle name="Ausgabe 2 5 2 6 6" xfId="38023"/>
    <cellStyle name="Ausgabe 2 5 2 6 7" xfId="44839"/>
    <cellStyle name="Ausgabe 2 5 2 6 8" xfId="51362"/>
    <cellStyle name="Ausgabe 2 5 2 7" xfId="5031"/>
    <cellStyle name="Ausgabe 2 5 2 7 2" xfId="12141"/>
    <cellStyle name="Ausgabe 2 5 2 7 3" xfId="18434"/>
    <cellStyle name="Ausgabe 2 5 2 7 4" xfId="25373"/>
    <cellStyle name="Ausgabe 2 5 2 7 5" xfId="32038"/>
    <cellStyle name="Ausgabe 2 5 2 7 6" xfId="38708"/>
    <cellStyle name="Ausgabe 2 5 2 7 7" xfId="45524"/>
    <cellStyle name="Ausgabe 2 5 2 7 8" xfId="52047"/>
    <cellStyle name="Ausgabe 2 5 2 8" xfId="4193"/>
    <cellStyle name="Ausgabe 2 5 2 8 2" xfId="11303"/>
    <cellStyle name="Ausgabe 2 5 2 8 3" xfId="17596"/>
    <cellStyle name="Ausgabe 2 5 2 8 4" xfId="24535"/>
    <cellStyle name="Ausgabe 2 5 2 8 5" xfId="31200"/>
    <cellStyle name="Ausgabe 2 5 2 8 6" xfId="37870"/>
    <cellStyle name="Ausgabe 2 5 2 8 7" xfId="44686"/>
    <cellStyle name="Ausgabe 2 5 2 8 8" xfId="51209"/>
    <cellStyle name="Ausgabe 2 5 2 9" xfId="6726"/>
    <cellStyle name="Ausgabe 2 5 2 9 2" xfId="13836"/>
    <cellStyle name="Ausgabe 2 5 2 9 3" xfId="20129"/>
    <cellStyle name="Ausgabe 2 5 2 9 4" xfId="27068"/>
    <cellStyle name="Ausgabe 2 5 2 9 5" xfId="33733"/>
    <cellStyle name="Ausgabe 2 5 2 9 6" xfId="40403"/>
    <cellStyle name="Ausgabe 2 5 2 9 7" xfId="47219"/>
    <cellStyle name="Ausgabe 2 5 2 9 8" xfId="53742"/>
    <cellStyle name="Ausgabe 2 5 3" xfId="704"/>
    <cellStyle name="Ausgabe 2 5 3 10" xfId="7428"/>
    <cellStyle name="Ausgabe 2 5 3 10 2" xfId="14538"/>
    <cellStyle name="Ausgabe 2 5 3 10 3" xfId="20831"/>
    <cellStyle name="Ausgabe 2 5 3 10 4" xfId="27770"/>
    <cellStyle name="Ausgabe 2 5 3 10 5" xfId="34435"/>
    <cellStyle name="Ausgabe 2 5 3 10 6" xfId="41105"/>
    <cellStyle name="Ausgabe 2 5 3 10 7" xfId="47921"/>
    <cellStyle name="Ausgabe 2 5 3 10 8" xfId="54444"/>
    <cellStyle name="Ausgabe 2 5 3 11" xfId="1443"/>
    <cellStyle name="Ausgabe 2 5 3 11 2" xfId="8553"/>
    <cellStyle name="Ausgabe 2 5 3 11 3" xfId="14846"/>
    <cellStyle name="Ausgabe 2 5 3 11 4" xfId="21785"/>
    <cellStyle name="Ausgabe 2 5 3 11 5" xfId="28450"/>
    <cellStyle name="Ausgabe 2 5 3 11 6" xfId="35120"/>
    <cellStyle name="Ausgabe 2 5 3 11 7" xfId="41936"/>
    <cellStyle name="Ausgabe 2 5 3 11 8" xfId="48459"/>
    <cellStyle name="Ausgabe 2 5 3 12" xfId="8248"/>
    <cellStyle name="Ausgabe 2 5 3 13" xfId="21083"/>
    <cellStyle name="Ausgabe 2 5 3 14" xfId="7597"/>
    <cellStyle name="Ausgabe 2 5 3 15" xfId="21310"/>
    <cellStyle name="Ausgabe 2 5 3 16" xfId="41329"/>
    <cellStyle name="Ausgabe 2 5 3 17" xfId="41584"/>
    <cellStyle name="Ausgabe 2 5 3 2" xfId="1000"/>
    <cellStyle name="Ausgabe 2 5 3 2 10" xfId="7226"/>
    <cellStyle name="Ausgabe 2 5 3 2 10 2" xfId="14336"/>
    <cellStyle name="Ausgabe 2 5 3 2 10 3" xfId="20629"/>
    <cellStyle name="Ausgabe 2 5 3 2 10 4" xfId="27568"/>
    <cellStyle name="Ausgabe 2 5 3 2 10 5" xfId="34233"/>
    <cellStyle name="Ausgabe 2 5 3 2 10 6" xfId="40903"/>
    <cellStyle name="Ausgabe 2 5 3 2 10 7" xfId="47719"/>
    <cellStyle name="Ausgabe 2 5 3 2 10 8" xfId="54242"/>
    <cellStyle name="Ausgabe 2 5 3 2 11" xfId="1673"/>
    <cellStyle name="Ausgabe 2 5 3 2 11 2" xfId="8783"/>
    <cellStyle name="Ausgabe 2 5 3 2 11 3" xfId="15076"/>
    <cellStyle name="Ausgabe 2 5 3 2 11 4" xfId="22015"/>
    <cellStyle name="Ausgabe 2 5 3 2 11 5" xfId="28680"/>
    <cellStyle name="Ausgabe 2 5 3 2 11 6" xfId="35350"/>
    <cellStyle name="Ausgabe 2 5 3 2 11 7" xfId="42166"/>
    <cellStyle name="Ausgabe 2 5 3 2 11 8" xfId="48689"/>
    <cellStyle name="Ausgabe 2 5 3 2 12" xfId="8107"/>
    <cellStyle name="Ausgabe 2 5 3 2 13" xfId="21364"/>
    <cellStyle name="Ausgabe 2 5 3 2 14" xfId="28007"/>
    <cellStyle name="Ausgabe 2 5 3 2 15" xfId="34677"/>
    <cellStyle name="Ausgabe 2 5 3 2 16" xfId="48019"/>
    <cellStyle name="Ausgabe 2 5 3 2 2" xfId="2544"/>
    <cellStyle name="Ausgabe 2 5 3 2 2 2" xfId="9654"/>
    <cellStyle name="Ausgabe 2 5 3 2 2 3" xfId="15947"/>
    <cellStyle name="Ausgabe 2 5 3 2 2 4" xfId="22886"/>
    <cellStyle name="Ausgabe 2 5 3 2 2 5" xfId="29551"/>
    <cellStyle name="Ausgabe 2 5 3 2 2 6" xfId="36221"/>
    <cellStyle name="Ausgabe 2 5 3 2 2 7" xfId="43037"/>
    <cellStyle name="Ausgabe 2 5 3 2 2 8" xfId="49560"/>
    <cellStyle name="Ausgabe 2 5 3 2 3" xfId="3234"/>
    <cellStyle name="Ausgabe 2 5 3 2 3 2" xfId="10344"/>
    <cellStyle name="Ausgabe 2 5 3 2 3 3" xfId="16637"/>
    <cellStyle name="Ausgabe 2 5 3 2 3 4" xfId="23576"/>
    <cellStyle name="Ausgabe 2 5 3 2 3 5" xfId="30241"/>
    <cellStyle name="Ausgabe 2 5 3 2 3 6" xfId="36911"/>
    <cellStyle name="Ausgabe 2 5 3 2 3 7" xfId="43727"/>
    <cellStyle name="Ausgabe 2 5 3 2 3 8" xfId="50250"/>
    <cellStyle name="Ausgabe 2 5 3 2 4" xfId="3921"/>
    <cellStyle name="Ausgabe 2 5 3 2 4 2" xfId="11031"/>
    <cellStyle name="Ausgabe 2 5 3 2 4 3" xfId="17324"/>
    <cellStyle name="Ausgabe 2 5 3 2 4 4" xfId="24263"/>
    <cellStyle name="Ausgabe 2 5 3 2 4 5" xfId="30928"/>
    <cellStyle name="Ausgabe 2 5 3 2 4 6" xfId="37598"/>
    <cellStyle name="Ausgabe 2 5 3 2 4 7" xfId="44414"/>
    <cellStyle name="Ausgabe 2 5 3 2 4 8" xfId="50937"/>
    <cellStyle name="Ausgabe 2 5 3 2 5" xfId="4608"/>
    <cellStyle name="Ausgabe 2 5 3 2 5 2" xfId="11718"/>
    <cellStyle name="Ausgabe 2 5 3 2 5 3" xfId="18011"/>
    <cellStyle name="Ausgabe 2 5 3 2 5 4" xfId="24950"/>
    <cellStyle name="Ausgabe 2 5 3 2 5 5" xfId="31615"/>
    <cellStyle name="Ausgabe 2 5 3 2 5 6" xfId="38285"/>
    <cellStyle name="Ausgabe 2 5 3 2 5 7" xfId="45101"/>
    <cellStyle name="Ausgabe 2 5 3 2 5 8" xfId="51624"/>
    <cellStyle name="Ausgabe 2 5 3 2 6" xfId="5293"/>
    <cellStyle name="Ausgabe 2 5 3 2 6 2" xfId="12403"/>
    <cellStyle name="Ausgabe 2 5 3 2 6 3" xfId="18696"/>
    <cellStyle name="Ausgabe 2 5 3 2 6 4" xfId="25635"/>
    <cellStyle name="Ausgabe 2 5 3 2 6 5" xfId="32300"/>
    <cellStyle name="Ausgabe 2 5 3 2 6 6" xfId="38970"/>
    <cellStyle name="Ausgabe 2 5 3 2 6 7" xfId="45786"/>
    <cellStyle name="Ausgabe 2 5 3 2 6 8" xfId="52309"/>
    <cellStyle name="Ausgabe 2 5 3 2 7" xfId="5876"/>
    <cellStyle name="Ausgabe 2 5 3 2 7 2" xfId="12986"/>
    <cellStyle name="Ausgabe 2 5 3 2 7 3" xfId="19279"/>
    <cellStyle name="Ausgabe 2 5 3 2 7 4" xfId="26218"/>
    <cellStyle name="Ausgabe 2 5 3 2 7 5" xfId="32883"/>
    <cellStyle name="Ausgabe 2 5 3 2 7 6" xfId="39553"/>
    <cellStyle name="Ausgabe 2 5 3 2 7 7" xfId="46369"/>
    <cellStyle name="Ausgabe 2 5 3 2 7 8" xfId="52892"/>
    <cellStyle name="Ausgabe 2 5 3 2 8" xfId="6334"/>
    <cellStyle name="Ausgabe 2 5 3 2 8 2" xfId="13444"/>
    <cellStyle name="Ausgabe 2 5 3 2 8 3" xfId="19737"/>
    <cellStyle name="Ausgabe 2 5 3 2 8 4" xfId="26676"/>
    <cellStyle name="Ausgabe 2 5 3 2 8 5" xfId="33341"/>
    <cellStyle name="Ausgabe 2 5 3 2 8 6" xfId="40011"/>
    <cellStyle name="Ausgabe 2 5 3 2 8 7" xfId="46827"/>
    <cellStyle name="Ausgabe 2 5 3 2 8 8" xfId="53350"/>
    <cellStyle name="Ausgabe 2 5 3 2 9" xfId="6988"/>
    <cellStyle name="Ausgabe 2 5 3 2 9 2" xfId="14098"/>
    <cellStyle name="Ausgabe 2 5 3 2 9 3" xfId="20391"/>
    <cellStyle name="Ausgabe 2 5 3 2 9 4" xfId="27330"/>
    <cellStyle name="Ausgabe 2 5 3 2 9 5" xfId="33995"/>
    <cellStyle name="Ausgabe 2 5 3 2 9 6" xfId="40665"/>
    <cellStyle name="Ausgabe 2 5 3 2 9 7" xfId="47481"/>
    <cellStyle name="Ausgabe 2 5 3 2 9 8" xfId="54004"/>
    <cellStyle name="Ausgabe 2 5 3 3" xfId="2314"/>
    <cellStyle name="Ausgabe 2 5 3 3 2" xfId="9424"/>
    <cellStyle name="Ausgabe 2 5 3 3 3" xfId="15717"/>
    <cellStyle name="Ausgabe 2 5 3 3 4" xfId="22656"/>
    <cellStyle name="Ausgabe 2 5 3 3 5" xfId="29321"/>
    <cellStyle name="Ausgabe 2 5 3 3 6" xfId="35991"/>
    <cellStyle name="Ausgabe 2 5 3 3 7" xfId="42807"/>
    <cellStyle name="Ausgabe 2 5 3 3 8" xfId="49330"/>
    <cellStyle name="Ausgabe 2 5 3 4" xfId="3004"/>
    <cellStyle name="Ausgabe 2 5 3 4 2" xfId="10114"/>
    <cellStyle name="Ausgabe 2 5 3 4 3" xfId="16407"/>
    <cellStyle name="Ausgabe 2 5 3 4 4" xfId="23346"/>
    <cellStyle name="Ausgabe 2 5 3 4 5" xfId="30011"/>
    <cellStyle name="Ausgabe 2 5 3 4 6" xfId="36681"/>
    <cellStyle name="Ausgabe 2 5 3 4 7" xfId="43497"/>
    <cellStyle name="Ausgabe 2 5 3 4 8" xfId="50020"/>
    <cellStyle name="Ausgabe 2 5 3 5" xfId="3691"/>
    <cellStyle name="Ausgabe 2 5 3 5 2" xfId="10801"/>
    <cellStyle name="Ausgabe 2 5 3 5 3" xfId="17094"/>
    <cellStyle name="Ausgabe 2 5 3 5 4" xfId="24033"/>
    <cellStyle name="Ausgabe 2 5 3 5 5" xfId="30698"/>
    <cellStyle name="Ausgabe 2 5 3 5 6" xfId="37368"/>
    <cellStyle name="Ausgabe 2 5 3 5 7" xfId="44184"/>
    <cellStyle name="Ausgabe 2 5 3 5 8" xfId="50707"/>
    <cellStyle name="Ausgabe 2 5 3 6" xfId="4378"/>
    <cellStyle name="Ausgabe 2 5 3 6 2" xfId="11488"/>
    <cellStyle name="Ausgabe 2 5 3 6 3" xfId="17781"/>
    <cellStyle name="Ausgabe 2 5 3 6 4" xfId="24720"/>
    <cellStyle name="Ausgabe 2 5 3 6 5" xfId="31385"/>
    <cellStyle name="Ausgabe 2 5 3 6 6" xfId="38055"/>
    <cellStyle name="Ausgabe 2 5 3 6 7" xfId="44871"/>
    <cellStyle name="Ausgabe 2 5 3 6 8" xfId="51394"/>
    <cellStyle name="Ausgabe 2 5 3 7" xfId="5063"/>
    <cellStyle name="Ausgabe 2 5 3 7 2" xfId="12173"/>
    <cellStyle name="Ausgabe 2 5 3 7 3" xfId="18466"/>
    <cellStyle name="Ausgabe 2 5 3 7 4" xfId="25405"/>
    <cellStyle name="Ausgabe 2 5 3 7 5" xfId="32070"/>
    <cellStyle name="Ausgabe 2 5 3 7 6" xfId="38740"/>
    <cellStyle name="Ausgabe 2 5 3 7 7" xfId="45556"/>
    <cellStyle name="Ausgabe 2 5 3 7 8" xfId="52079"/>
    <cellStyle name="Ausgabe 2 5 3 8" xfId="6104"/>
    <cellStyle name="Ausgabe 2 5 3 8 2" xfId="13214"/>
    <cellStyle name="Ausgabe 2 5 3 8 3" xfId="19507"/>
    <cellStyle name="Ausgabe 2 5 3 8 4" xfId="26446"/>
    <cellStyle name="Ausgabe 2 5 3 8 5" xfId="33111"/>
    <cellStyle name="Ausgabe 2 5 3 8 6" xfId="39781"/>
    <cellStyle name="Ausgabe 2 5 3 8 7" xfId="46597"/>
    <cellStyle name="Ausgabe 2 5 3 8 8" xfId="53120"/>
    <cellStyle name="Ausgabe 2 5 3 9" xfId="6758"/>
    <cellStyle name="Ausgabe 2 5 3 9 2" xfId="13868"/>
    <cellStyle name="Ausgabe 2 5 3 9 3" xfId="20161"/>
    <cellStyle name="Ausgabe 2 5 3 9 4" xfId="27100"/>
    <cellStyle name="Ausgabe 2 5 3 9 5" xfId="33765"/>
    <cellStyle name="Ausgabe 2 5 3 9 6" xfId="40435"/>
    <cellStyle name="Ausgabe 2 5 3 9 7" xfId="47251"/>
    <cellStyle name="Ausgabe 2 5 3 9 8" xfId="53774"/>
    <cellStyle name="Ausgabe 2 5 4" xfId="2043"/>
    <cellStyle name="Ausgabe 2 5 4 2" xfId="9153"/>
    <cellStyle name="Ausgabe 2 5 4 3" xfId="15446"/>
    <cellStyle name="Ausgabe 2 5 4 4" xfId="22385"/>
    <cellStyle name="Ausgabe 2 5 4 5" xfId="29050"/>
    <cellStyle name="Ausgabe 2 5 4 6" xfId="35720"/>
    <cellStyle name="Ausgabe 2 5 4 7" xfId="42536"/>
    <cellStyle name="Ausgabe 2 5 4 8" xfId="49059"/>
    <cellStyle name="Ausgabe 2 5 5" xfId="1964"/>
    <cellStyle name="Ausgabe 2 5 5 2" xfId="9074"/>
    <cellStyle name="Ausgabe 2 5 5 3" xfId="15367"/>
    <cellStyle name="Ausgabe 2 5 5 4" xfId="22306"/>
    <cellStyle name="Ausgabe 2 5 5 5" xfId="28971"/>
    <cellStyle name="Ausgabe 2 5 5 6" xfId="35641"/>
    <cellStyle name="Ausgabe 2 5 5 7" xfId="42457"/>
    <cellStyle name="Ausgabe 2 5 5 8" xfId="48980"/>
    <cellStyle name="Ausgabe 2 5 6" xfId="1955"/>
    <cellStyle name="Ausgabe 2 5 6 2" xfId="9065"/>
    <cellStyle name="Ausgabe 2 5 6 3" xfId="15358"/>
    <cellStyle name="Ausgabe 2 5 6 4" xfId="22297"/>
    <cellStyle name="Ausgabe 2 5 6 5" xfId="28962"/>
    <cellStyle name="Ausgabe 2 5 6 6" xfId="35632"/>
    <cellStyle name="Ausgabe 2 5 6 7" xfId="42448"/>
    <cellStyle name="Ausgabe 2 5 6 8" xfId="48971"/>
    <cellStyle name="Ausgabe 2 5 7" xfId="1933"/>
    <cellStyle name="Ausgabe 2 5 7 2" xfId="9043"/>
    <cellStyle name="Ausgabe 2 5 7 3" xfId="15336"/>
    <cellStyle name="Ausgabe 2 5 7 4" xfId="22275"/>
    <cellStyle name="Ausgabe 2 5 7 5" xfId="28940"/>
    <cellStyle name="Ausgabe 2 5 7 6" xfId="35610"/>
    <cellStyle name="Ausgabe 2 5 7 7" xfId="42426"/>
    <cellStyle name="Ausgabe 2 5 7 8" xfId="48949"/>
    <cellStyle name="Ausgabe 2 5 8" xfId="3523"/>
    <cellStyle name="Ausgabe 2 5 8 2" xfId="10633"/>
    <cellStyle name="Ausgabe 2 5 8 3" xfId="16926"/>
    <cellStyle name="Ausgabe 2 5 8 4" xfId="23865"/>
    <cellStyle name="Ausgabe 2 5 8 5" xfId="30530"/>
    <cellStyle name="Ausgabe 2 5 8 6" xfId="37200"/>
    <cellStyle name="Ausgabe 2 5 8 7" xfId="44016"/>
    <cellStyle name="Ausgabe 2 5 8 8" xfId="50539"/>
    <cellStyle name="Ausgabe 2 5 9" xfId="1907"/>
    <cellStyle name="Ausgabe 2 5 9 2" xfId="9017"/>
    <cellStyle name="Ausgabe 2 5 9 3" xfId="15310"/>
    <cellStyle name="Ausgabe 2 5 9 4" xfId="22249"/>
    <cellStyle name="Ausgabe 2 5 9 5" xfId="28914"/>
    <cellStyle name="Ausgabe 2 5 9 6" xfId="35584"/>
    <cellStyle name="Ausgabe 2 5 9 7" xfId="42400"/>
    <cellStyle name="Ausgabe 2 5 9 8" xfId="48923"/>
    <cellStyle name="Ausgabe 2 6" xfId="214"/>
    <cellStyle name="Ausgabe 2 6 10" xfId="5651"/>
    <cellStyle name="Ausgabe 2 6 10 2" xfId="12761"/>
    <cellStyle name="Ausgabe 2 6 10 3" xfId="19054"/>
    <cellStyle name="Ausgabe 2 6 10 4" xfId="25993"/>
    <cellStyle name="Ausgabe 2 6 10 5" xfId="32658"/>
    <cellStyle name="Ausgabe 2 6 10 6" xfId="39328"/>
    <cellStyle name="Ausgabe 2 6 10 7" xfId="46144"/>
    <cellStyle name="Ausgabe 2 6 10 8" xfId="52667"/>
    <cellStyle name="Ausgabe 2 6 11" xfId="6575"/>
    <cellStyle name="Ausgabe 2 6 11 2" xfId="13685"/>
    <cellStyle name="Ausgabe 2 6 11 3" xfId="19978"/>
    <cellStyle name="Ausgabe 2 6 11 4" xfId="26917"/>
    <cellStyle name="Ausgabe 2 6 11 5" xfId="33582"/>
    <cellStyle name="Ausgabe 2 6 11 6" xfId="40252"/>
    <cellStyle name="Ausgabe 2 6 11 7" xfId="47068"/>
    <cellStyle name="Ausgabe 2 6 11 8" xfId="53591"/>
    <cellStyle name="Ausgabe 2 6 12" xfId="7473"/>
    <cellStyle name="Ausgabe 2 6 12 2" xfId="14583"/>
    <cellStyle name="Ausgabe 2 6 12 3" xfId="20876"/>
    <cellStyle name="Ausgabe 2 6 12 4" xfId="27815"/>
    <cellStyle name="Ausgabe 2 6 12 5" xfId="34480"/>
    <cellStyle name="Ausgabe 2 6 12 6" xfId="41150"/>
    <cellStyle name="Ausgabe 2 6 12 7" xfId="47966"/>
    <cellStyle name="Ausgabe 2 6 12 8" xfId="54489"/>
    <cellStyle name="Ausgabe 2 6 13" xfId="1269"/>
    <cellStyle name="Ausgabe 2 6 13 2" xfId="8379"/>
    <cellStyle name="Ausgabe 2 6 13 3" xfId="14672"/>
    <cellStyle name="Ausgabe 2 6 13 4" xfId="21611"/>
    <cellStyle name="Ausgabe 2 6 13 5" xfId="28276"/>
    <cellStyle name="Ausgabe 2 6 13 6" xfId="34946"/>
    <cellStyle name="Ausgabe 2 6 13 7" xfId="41765"/>
    <cellStyle name="Ausgabe 2 6 13 8" xfId="48288"/>
    <cellStyle name="Ausgabe 2 6 14" xfId="471"/>
    <cellStyle name="Ausgabe 2 6 15" xfId="7710"/>
    <cellStyle name="Ausgabe 2 6 16" xfId="7923"/>
    <cellStyle name="Ausgabe 2 6 17" xfId="21525"/>
    <cellStyle name="Ausgabe 2 6 18" xfId="41712"/>
    <cellStyle name="Ausgabe 2 6 2" xfId="657"/>
    <cellStyle name="Ausgabe 2 6 2 10" xfId="7224"/>
    <cellStyle name="Ausgabe 2 6 2 10 2" xfId="14334"/>
    <cellStyle name="Ausgabe 2 6 2 10 3" xfId="20627"/>
    <cellStyle name="Ausgabe 2 6 2 10 4" xfId="27566"/>
    <cellStyle name="Ausgabe 2 6 2 10 5" xfId="34231"/>
    <cellStyle name="Ausgabe 2 6 2 10 6" xfId="40901"/>
    <cellStyle name="Ausgabe 2 6 2 10 7" xfId="47717"/>
    <cellStyle name="Ausgabe 2 6 2 10 8" xfId="54240"/>
    <cellStyle name="Ausgabe 2 6 2 11" xfId="1410"/>
    <cellStyle name="Ausgabe 2 6 2 11 2" xfId="8520"/>
    <cellStyle name="Ausgabe 2 6 2 11 3" xfId="14813"/>
    <cellStyle name="Ausgabe 2 6 2 11 4" xfId="21752"/>
    <cellStyle name="Ausgabe 2 6 2 11 5" xfId="28417"/>
    <cellStyle name="Ausgabe 2 6 2 11 6" xfId="35087"/>
    <cellStyle name="Ausgabe 2 6 2 11 7" xfId="41903"/>
    <cellStyle name="Ausgabe 2 6 2 11 8" xfId="48426"/>
    <cellStyle name="Ausgabe 2 6 2 12" xfId="7991"/>
    <cellStyle name="Ausgabe 2 6 2 13" xfId="21036"/>
    <cellStyle name="Ausgabe 2 6 2 14" xfId="7676"/>
    <cellStyle name="Ausgabe 2 6 2 15" xfId="7543"/>
    <cellStyle name="Ausgabe 2 6 2 16" xfId="41286"/>
    <cellStyle name="Ausgabe 2 6 2 17" xfId="41664"/>
    <cellStyle name="Ausgabe 2 6 2 2" xfId="970"/>
    <cellStyle name="Ausgabe 2 6 2 2 10" xfId="7366"/>
    <cellStyle name="Ausgabe 2 6 2 2 10 2" xfId="14476"/>
    <cellStyle name="Ausgabe 2 6 2 2 10 3" xfId="20769"/>
    <cellStyle name="Ausgabe 2 6 2 2 10 4" xfId="27708"/>
    <cellStyle name="Ausgabe 2 6 2 2 10 5" xfId="34373"/>
    <cellStyle name="Ausgabe 2 6 2 2 10 6" xfId="41043"/>
    <cellStyle name="Ausgabe 2 6 2 2 10 7" xfId="47859"/>
    <cellStyle name="Ausgabe 2 6 2 2 10 8" xfId="54382"/>
    <cellStyle name="Ausgabe 2 6 2 2 11" xfId="1645"/>
    <cellStyle name="Ausgabe 2 6 2 2 11 2" xfId="8755"/>
    <cellStyle name="Ausgabe 2 6 2 2 11 3" xfId="15048"/>
    <cellStyle name="Ausgabe 2 6 2 2 11 4" xfId="21987"/>
    <cellStyle name="Ausgabe 2 6 2 2 11 5" xfId="28652"/>
    <cellStyle name="Ausgabe 2 6 2 2 11 6" xfId="35322"/>
    <cellStyle name="Ausgabe 2 6 2 2 11 7" xfId="42138"/>
    <cellStyle name="Ausgabe 2 6 2 2 11 8" xfId="48661"/>
    <cellStyle name="Ausgabe 2 6 2 2 12" xfId="7546"/>
    <cellStyle name="Ausgabe 2 6 2 2 13" xfId="21334"/>
    <cellStyle name="Ausgabe 2 6 2 2 14" xfId="27977"/>
    <cellStyle name="Ausgabe 2 6 2 2 15" xfId="34649"/>
    <cellStyle name="Ausgabe 2 6 2 2 16" xfId="47991"/>
    <cellStyle name="Ausgabe 2 6 2 2 2" xfId="2516"/>
    <cellStyle name="Ausgabe 2 6 2 2 2 2" xfId="9626"/>
    <cellStyle name="Ausgabe 2 6 2 2 2 3" xfId="15919"/>
    <cellStyle name="Ausgabe 2 6 2 2 2 4" xfId="22858"/>
    <cellStyle name="Ausgabe 2 6 2 2 2 5" xfId="29523"/>
    <cellStyle name="Ausgabe 2 6 2 2 2 6" xfId="36193"/>
    <cellStyle name="Ausgabe 2 6 2 2 2 7" xfId="43009"/>
    <cellStyle name="Ausgabe 2 6 2 2 2 8" xfId="49532"/>
    <cellStyle name="Ausgabe 2 6 2 2 3" xfId="3206"/>
    <cellStyle name="Ausgabe 2 6 2 2 3 2" xfId="10316"/>
    <cellStyle name="Ausgabe 2 6 2 2 3 3" xfId="16609"/>
    <cellStyle name="Ausgabe 2 6 2 2 3 4" xfId="23548"/>
    <cellStyle name="Ausgabe 2 6 2 2 3 5" xfId="30213"/>
    <cellStyle name="Ausgabe 2 6 2 2 3 6" xfId="36883"/>
    <cellStyle name="Ausgabe 2 6 2 2 3 7" xfId="43699"/>
    <cellStyle name="Ausgabe 2 6 2 2 3 8" xfId="50222"/>
    <cellStyle name="Ausgabe 2 6 2 2 4" xfId="3893"/>
    <cellStyle name="Ausgabe 2 6 2 2 4 2" xfId="11003"/>
    <cellStyle name="Ausgabe 2 6 2 2 4 3" xfId="17296"/>
    <cellStyle name="Ausgabe 2 6 2 2 4 4" xfId="24235"/>
    <cellStyle name="Ausgabe 2 6 2 2 4 5" xfId="30900"/>
    <cellStyle name="Ausgabe 2 6 2 2 4 6" xfId="37570"/>
    <cellStyle name="Ausgabe 2 6 2 2 4 7" xfId="44386"/>
    <cellStyle name="Ausgabe 2 6 2 2 4 8" xfId="50909"/>
    <cellStyle name="Ausgabe 2 6 2 2 5" xfId="4580"/>
    <cellStyle name="Ausgabe 2 6 2 2 5 2" xfId="11690"/>
    <cellStyle name="Ausgabe 2 6 2 2 5 3" xfId="17983"/>
    <cellStyle name="Ausgabe 2 6 2 2 5 4" xfId="24922"/>
    <cellStyle name="Ausgabe 2 6 2 2 5 5" xfId="31587"/>
    <cellStyle name="Ausgabe 2 6 2 2 5 6" xfId="38257"/>
    <cellStyle name="Ausgabe 2 6 2 2 5 7" xfId="45073"/>
    <cellStyle name="Ausgabe 2 6 2 2 5 8" xfId="51596"/>
    <cellStyle name="Ausgabe 2 6 2 2 6" xfId="5265"/>
    <cellStyle name="Ausgabe 2 6 2 2 6 2" xfId="12375"/>
    <cellStyle name="Ausgabe 2 6 2 2 6 3" xfId="18668"/>
    <cellStyle name="Ausgabe 2 6 2 2 6 4" xfId="25607"/>
    <cellStyle name="Ausgabe 2 6 2 2 6 5" xfId="32272"/>
    <cellStyle name="Ausgabe 2 6 2 2 6 6" xfId="38942"/>
    <cellStyle name="Ausgabe 2 6 2 2 6 7" xfId="45758"/>
    <cellStyle name="Ausgabe 2 6 2 2 6 8" xfId="52281"/>
    <cellStyle name="Ausgabe 2 6 2 2 7" xfId="5848"/>
    <cellStyle name="Ausgabe 2 6 2 2 7 2" xfId="12958"/>
    <cellStyle name="Ausgabe 2 6 2 2 7 3" xfId="19251"/>
    <cellStyle name="Ausgabe 2 6 2 2 7 4" xfId="26190"/>
    <cellStyle name="Ausgabe 2 6 2 2 7 5" xfId="32855"/>
    <cellStyle name="Ausgabe 2 6 2 2 7 6" xfId="39525"/>
    <cellStyle name="Ausgabe 2 6 2 2 7 7" xfId="46341"/>
    <cellStyle name="Ausgabe 2 6 2 2 7 8" xfId="52864"/>
    <cellStyle name="Ausgabe 2 6 2 2 8" xfId="6306"/>
    <cellStyle name="Ausgabe 2 6 2 2 8 2" xfId="13416"/>
    <cellStyle name="Ausgabe 2 6 2 2 8 3" xfId="19709"/>
    <cellStyle name="Ausgabe 2 6 2 2 8 4" xfId="26648"/>
    <cellStyle name="Ausgabe 2 6 2 2 8 5" xfId="33313"/>
    <cellStyle name="Ausgabe 2 6 2 2 8 6" xfId="39983"/>
    <cellStyle name="Ausgabe 2 6 2 2 8 7" xfId="46799"/>
    <cellStyle name="Ausgabe 2 6 2 2 8 8" xfId="53322"/>
    <cellStyle name="Ausgabe 2 6 2 2 9" xfId="6960"/>
    <cellStyle name="Ausgabe 2 6 2 2 9 2" xfId="14070"/>
    <cellStyle name="Ausgabe 2 6 2 2 9 3" xfId="20363"/>
    <cellStyle name="Ausgabe 2 6 2 2 9 4" xfId="27302"/>
    <cellStyle name="Ausgabe 2 6 2 2 9 5" xfId="33967"/>
    <cellStyle name="Ausgabe 2 6 2 2 9 6" xfId="40637"/>
    <cellStyle name="Ausgabe 2 6 2 2 9 7" xfId="47453"/>
    <cellStyle name="Ausgabe 2 6 2 2 9 8" xfId="53976"/>
    <cellStyle name="Ausgabe 2 6 2 3" xfId="2281"/>
    <cellStyle name="Ausgabe 2 6 2 3 2" xfId="9391"/>
    <cellStyle name="Ausgabe 2 6 2 3 3" xfId="15684"/>
    <cellStyle name="Ausgabe 2 6 2 3 4" xfId="22623"/>
    <cellStyle name="Ausgabe 2 6 2 3 5" xfId="29288"/>
    <cellStyle name="Ausgabe 2 6 2 3 6" xfId="35958"/>
    <cellStyle name="Ausgabe 2 6 2 3 7" xfId="42774"/>
    <cellStyle name="Ausgabe 2 6 2 3 8" xfId="49297"/>
    <cellStyle name="Ausgabe 2 6 2 4" xfId="2971"/>
    <cellStyle name="Ausgabe 2 6 2 4 2" xfId="10081"/>
    <cellStyle name="Ausgabe 2 6 2 4 3" xfId="16374"/>
    <cellStyle name="Ausgabe 2 6 2 4 4" xfId="23313"/>
    <cellStyle name="Ausgabe 2 6 2 4 5" xfId="29978"/>
    <cellStyle name="Ausgabe 2 6 2 4 6" xfId="36648"/>
    <cellStyle name="Ausgabe 2 6 2 4 7" xfId="43464"/>
    <cellStyle name="Ausgabe 2 6 2 4 8" xfId="49987"/>
    <cellStyle name="Ausgabe 2 6 2 5" xfId="3658"/>
    <cellStyle name="Ausgabe 2 6 2 5 2" xfId="10768"/>
    <cellStyle name="Ausgabe 2 6 2 5 3" xfId="17061"/>
    <cellStyle name="Ausgabe 2 6 2 5 4" xfId="24000"/>
    <cellStyle name="Ausgabe 2 6 2 5 5" xfId="30665"/>
    <cellStyle name="Ausgabe 2 6 2 5 6" xfId="37335"/>
    <cellStyle name="Ausgabe 2 6 2 5 7" xfId="44151"/>
    <cellStyle name="Ausgabe 2 6 2 5 8" xfId="50674"/>
    <cellStyle name="Ausgabe 2 6 2 6" xfId="4345"/>
    <cellStyle name="Ausgabe 2 6 2 6 2" xfId="11455"/>
    <cellStyle name="Ausgabe 2 6 2 6 3" xfId="17748"/>
    <cellStyle name="Ausgabe 2 6 2 6 4" xfId="24687"/>
    <cellStyle name="Ausgabe 2 6 2 6 5" xfId="31352"/>
    <cellStyle name="Ausgabe 2 6 2 6 6" xfId="38022"/>
    <cellStyle name="Ausgabe 2 6 2 6 7" xfId="44838"/>
    <cellStyle name="Ausgabe 2 6 2 6 8" xfId="51361"/>
    <cellStyle name="Ausgabe 2 6 2 7" xfId="5030"/>
    <cellStyle name="Ausgabe 2 6 2 7 2" xfId="12140"/>
    <cellStyle name="Ausgabe 2 6 2 7 3" xfId="18433"/>
    <cellStyle name="Ausgabe 2 6 2 7 4" xfId="25372"/>
    <cellStyle name="Ausgabe 2 6 2 7 5" xfId="32037"/>
    <cellStyle name="Ausgabe 2 6 2 7 6" xfId="38707"/>
    <cellStyle name="Ausgabe 2 6 2 7 7" xfId="45523"/>
    <cellStyle name="Ausgabe 2 6 2 7 8" xfId="52046"/>
    <cellStyle name="Ausgabe 2 6 2 8" xfId="2019"/>
    <cellStyle name="Ausgabe 2 6 2 8 2" xfId="9129"/>
    <cellStyle name="Ausgabe 2 6 2 8 3" xfId="15422"/>
    <cellStyle name="Ausgabe 2 6 2 8 4" xfId="22361"/>
    <cellStyle name="Ausgabe 2 6 2 8 5" xfId="29026"/>
    <cellStyle name="Ausgabe 2 6 2 8 6" xfId="35696"/>
    <cellStyle name="Ausgabe 2 6 2 8 7" xfId="42512"/>
    <cellStyle name="Ausgabe 2 6 2 8 8" xfId="49035"/>
    <cellStyle name="Ausgabe 2 6 2 9" xfId="6725"/>
    <cellStyle name="Ausgabe 2 6 2 9 2" xfId="13835"/>
    <cellStyle name="Ausgabe 2 6 2 9 3" xfId="20128"/>
    <cellStyle name="Ausgabe 2 6 2 9 4" xfId="27067"/>
    <cellStyle name="Ausgabe 2 6 2 9 5" xfId="33732"/>
    <cellStyle name="Ausgabe 2 6 2 9 6" xfId="40402"/>
    <cellStyle name="Ausgabe 2 6 2 9 7" xfId="47218"/>
    <cellStyle name="Ausgabe 2 6 2 9 8" xfId="53741"/>
    <cellStyle name="Ausgabe 2 6 3" xfId="705"/>
    <cellStyle name="Ausgabe 2 6 3 10" xfId="7262"/>
    <cellStyle name="Ausgabe 2 6 3 10 2" xfId="14372"/>
    <cellStyle name="Ausgabe 2 6 3 10 3" xfId="20665"/>
    <cellStyle name="Ausgabe 2 6 3 10 4" xfId="27604"/>
    <cellStyle name="Ausgabe 2 6 3 10 5" xfId="34269"/>
    <cellStyle name="Ausgabe 2 6 3 10 6" xfId="40939"/>
    <cellStyle name="Ausgabe 2 6 3 10 7" xfId="47755"/>
    <cellStyle name="Ausgabe 2 6 3 10 8" xfId="54278"/>
    <cellStyle name="Ausgabe 2 6 3 11" xfId="1444"/>
    <cellStyle name="Ausgabe 2 6 3 11 2" xfId="8554"/>
    <cellStyle name="Ausgabe 2 6 3 11 3" xfId="14847"/>
    <cellStyle name="Ausgabe 2 6 3 11 4" xfId="21786"/>
    <cellStyle name="Ausgabe 2 6 3 11 5" xfId="28451"/>
    <cellStyle name="Ausgabe 2 6 3 11 6" xfId="35121"/>
    <cellStyle name="Ausgabe 2 6 3 11 7" xfId="41937"/>
    <cellStyle name="Ausgabe 2 6 3 11 8" xfId="48460"/>
    <cellStyle name="Ausgabe 2 6 3 12" xfId="7744"/>
    <cellStyle name="Ausgabe 2 6 3 13" xfId="21084"/>
    <cellStyle name="Ausgabe 2 6 3 14" xfId="7536"/>
    <cellStyle name="Ausgabe 2 6 3 15" xfId="20880"/>
    <cellStyle name="Ausgabe 2 6 3 16" xfId="41330"/>
    <cellStyle name="Ausgabe 2 6 3 17" xfId="41683"/>
    <cellStyle name="Ausgabe 2 6 3 2" xfId="1001"/>
    <cellStyle name="Ausgabe 2 6 3 2 10" xfId="5749"/>
    <cellStyle name="Ausgabe 2 6 3 2 10 2" xfId="12859"/>
    <cellStyle name="Ausgabe 2 6 3 2 10 3" xfId="19152"/>
    <cellStyle name="Ausgabe 2 6 3 2 10 4" xfId="26091"/>
    <cellStyle name="Ausgabe 2 6 3 2 10 5" xfId="32756"/>
    <cellStyle name="Ausgabe 2 6 3 2 10 6" xfId="39426"/>
    <cellStyle name="Ausgabe 2 6 3 2 10 7" xfId="46242"/>
    <cellStyle name="Ausgabe 2 6 3 2 10 8" xfId="52765"/>
    <cellStyle name="Ausgabe 2 6 3 2 11" xfId="1674"/>
    <cellStyle name="Ausgabe 2 6 3 2 11 2" xfId="8784"/>
    <cellStyle name="Ausgabe 2 6 3 2 11 3" xfId="15077"/>
    <cellStyle name="Ausgabe 2 6 3 2 11 4" xfId="22016"/>
    <cellStyle name="Ausgabe 2 6 3 2 11 5" xfId="28681"/>
    <cellStyle name="Ausgabe 2 6 3 2 11 6" xfId="35351"/>
    <cellStyle name="Ausgabe 2 6 3 2 11 7" xfId="42167"/>
    <cellStyle name="Ausgabe 2 6 3 2 11 8" xfId="48690"/>
    <cellStyle name="Ausgabe 2 6 3 2 12" xfId="7816"/>
    <cellStyle name="Ausgabe 2 6 3 2 13" xfId="21365"/>
    <cellStyle name="Ausgabe 2 6 3 2 14" xfId="28008"/>
    <cellStyle name="Ausgabe 2 6 3 2 15" xfId="34678"/>
    <cellStyle name="Ausgabe 2 6 3 2 16" xfId="48020"/>
    <cellStyle name="Ausgabe 2 6 3 2 2" xfId="2545"/>
    <cellStyle name="Ausgabe 2 6 3 2 2 2" xfId="9655"/>
    <cellStyle name="Ausgabe 2 6 3 2 2 3" xfId="15948"/>
    <cellStyle name="Ausgabe 2 6 3 2 2 4" xfId="22887"/>
    <cellStyle name="Ausgabe 2 6 3 2 2 5" xfId="29552"/>
    <cellStyle name="Ausgabe 2 6 3 2 2 6" xfId="36222"/>
    <cellStyle name="Ausgabe 2 6 3 2 2 7" xfId="43038"/>
    <cellStyle name="Ausgabe 2 6 3 2 2 8" xfId="49561"/>
    <cellStyle name="Ausgabe 2 6 3 2 3" xfId="3235"/>
    <cellStyle name="Ausgabe 2 6 3 2 3 2" xfId="10345"/>
    <cellStyle name="Ausgabe 2 6 3 2 3 3" xfId="16638"/>
    <cellStyle name="Ausgabe 2 6 3 2 3 4" xfId="23577"/>
    <cellStyle name="Ausgabe 2 6 3 2 3 5" xfId="30242"/>
    <cellStyle name="Ausgabe 2 6 3 2 3 6" xfId="36912"/>
    <cellStyle name="Ausgabe 2 6 3 2 3 7" xfId="43728"/>
    <cellStyle name="Ausgabe 2 6 3 2 3 8" xfId="50251"/>
    <cellStyle name="Ausgabe 2 6 3 2 4" xfId="3922"/>
    <cellStyle name="Ausgabe 2 6 3 2 4 2" xfId="11032"/>
    <cellStyle name="Ausgabe 2 6 3 2 4 3" xfId="17325"/>
    <cellStyle name="Ausgabe 2 6 3 2 4 4" xfId="24264"/>
    <cellStyle name="Ausgabe 2 6 3 2 4 5" xfId="30929"/>
    <cellStyle name="Ausgabe 2 6 3 2 4 6" xfId="37599"/>
    <cellStyle name="Ausgabe 2 6 3 2 4 7" xfId="44415"/>
    <cellStyle name="Ausgabe 2 6 3 2 4 8" xfId="50938"/>
    <cellStyle name="Ausgabe 2 6 3 2 5" xfId="4609"/>
    <cellStyle name="Ausgabe 2 6 3 2 5 2" xfId="11719"/>
    <cellStyle name="Ausgabe 2 6 3 2 5 3" xfId="18012"/>
    <cellStyle name="Ausgabe 2 6 3 2 5 4" xfId="24951"/>
    <cellStyle name="Ausgabe 2 6 3 2 5 5" xfId="31616"/>
    <cellStyle name="Ausgabe 2 6 3 2 5 6" xfId="38286"/>
    <cellStyle name="Ausgabe 2 6 3 2 5 7" xfId="45102"/>
    <cellStyle name="Ausgabe 2 6 3 2 5 8" xfId="51625"/>
    <cellStyle name="Ausgabe 2 6 3 2 6" xfId="5294"/>
    <cellStyle name="Ausgabe 2 6 3 2 6 2" xfId="12404"/>
    <cellStyle name="Ausgabe 2 6 3 2 6 3" xfId="18697"/>
    <cellStyle name="Ausgabe 2 6 3 2 6 4" xfId="25636"/>
    <cellStyle name="Ausgabe 2 6 3 2 6 5" xfId="32301"/>
    <cellStyle name="Ausgabe 2 6 3 2 6 6" xfId="38971"/>
    <cellStyle name="Ausgabe 2 6 3 2 6 7" xfId="45787"/>
    <cellStyle name="Ausgabe 2 6 3 2 6 8" xfId="52310"/>
    <cellStyle name="Ausgabe 2 6 3 2 7" xfId="5877"/>
    <cellStyle name="Ausgabe 2 6 3 2 7 2" xfId="12987"/>
    <cellStyle name="Ausgabe 2 6 3 2 7 3" xfId="19280"/>
    <cellStyle name="Ausgabe 2 6 3 2 7 4" xfId="26219"/>
    <cellStyle name="Ausgabe 2 6 3 2 7 5" xfId="32884"/>
    <cellStyle name="Ausgabe 2 6 3 2 7 6" xfId="39554"/>
    <cellStyle name="Ausgabe 2 6 3 2 7 7" xfId="46370"/>
    <cellStyle name="Ausgabe 2 6 3 2 7 8" xfId="52893"/>
    <cellStyle name="Ausgabe 2 6 3 2 8" xfId="6335"/>
    <cellStyle name="Ausgabe 2 6 3 2 8 2" xfId="13445"/>
    <cellStyle name="Ausgabe 2 6 3 2 8 3" xfId="19738"/>
    <cellStyle name="Ausgabe 2 6 3 2 8 4" xfId="26677"/>
    <cellStyle name="Ausgabe 2 6 3 2 8 5" xfId="33342"/>
    <cellStyle name="Ausgabe 2 6 3 2 8 6" xfId="40012"/>
    <cellStyle name="Ausgabe 2 6 3 2 8 7" xfId="46828"/>
    <cellStyle name="Ausgabe 2 6 3 2 8 8" xfId="53351"/>
    <cellStyle name="Ausgabe 2 6 3 2 9" xfId="6989"/>
    <cellStyle name="Ausgabe 2 6 3 2 9 2" xfId="14099"/>
    <cellStyle name="Ausgabe 2 6 3 2 9 3" xfId="20392"/>
    <cellStyle name="Ausgabe 2 6 3 2 9 4" xfId="27331"/>
    <cellStyle name="Ausgabe 2 6 3 2 9 5" xfId="33996"/>
    <cellStyle name="Ausgabe 2 6 3 2 9 6" xfId="40666"/>
    <cellStyle name="Ausgabe 2 6 3 2 9 7" xfId="47482"/>
    <cellStyle name="Ausgabe 2 6 3 2 9 8" xfId="54005"/>
    <cellStyle name="Ausgabe 2 6 3 3" xfId="2315"/>
    <cellStyle name="Ausgabe 2 6 3 3 2" xfId="9425"/>
    <cellStyle name="Ausgabe 2 6 3 3 3" xfId="15718"/>
    <cellStyle name="Ausgabe 2 6 3 3 4" xfId="22657"/>
    <cellStyle name="Ausgabe 2 6 3 3 5" xfId="29322"/>
    <cellStyle name="Ausgabe 2 6 3 3 6" xfId="35992"/>
    <cellStyle name="Ausgabe 2 6 3 3 7" xfId="42808"/>
    <cellStyle name="Ausgabe 2 6 3 3 8" xfId="49331"/>
    <cellStyle name="Ausgabe 2 6 3 4" xfId="3005"/>
    <cellStyle name="Ausgabe 2 6 3 4 2" xfId="10115"/>
    <cellStyle name="Ausgabe 2 6 3 4 3" xfId="16408"/>
    <cellStyle name="Ausgabe 2 6 3 4 4" xfId="23347"/>
    <cellStyle name="Ausgabe 2 6 3 4 5" xfId="30012"/>
    <cellStyle name="Ausgabe 2 6 3 4 6" xfId="36682"/>
    <cellStyle name="Ausgabe 2 6 3 4 7" xfId="43498"/>
    <cellStyle name="Ausgabe 2 6 3 4 8" xfId="50021"/>
    <cellStyle name="Ausgabe 2 6 3 5" xfId="3692"/>
    <cellStyle name="Ausgabe 2 6 3 5 2" xfId="10802"/>
    <cellStyle name="Ausgabe 2 6 3 5 3" xfId="17095"/>
    <cellStyle name="Ausgabe 2 6 3 5 4" xfId="24034"/>
    <cellStyle name="Ausgabe 2 6 3 5 5" xfId="30699"/>
    <cellStyle name="Ausgabe 2 6 3 5 6" xfId="37369"/>
    <cellStyle name="Ausgabe 2 6 3 5 7" xfId="44185"/>
    <cellStyle name="Ausgabe 2 6 3 5 8" xfId="50708"/>
    <cellStyle name="Ausgabe 2 6 3 6" xfId="4379"/>
    <cellStyle name="Ausgabe 2 6 3 6 2" xfId="11489"/>
    <cellStyle name="Ausgabe 2 6 3 6 3" xfId="17782"/>
    <cellStyle name="Ausgabe 2 6 3 6 4" xfId="24721"/>
    <cellStyle name="Ausgabe 2 6 3 6 5" xfId="31386"/>
    <cellStyle name="Ausgabe 2 6 3 6 6" xfId="38056"/>
    <cellStyle name="Ausgabe 2 6 3 6 7" xfId="44872"/>
    <cellStyle name="Ausgabe 2 6 3 6 8" xfId="51395"/>
    <cellStyle name="Ausgabe 2 6 3 7" xfId="5064"/>
    <cellStyle name="Ausgabe 2 6 3 7 2" xfId="12174"/>
    <cellStyle name="Ausgabe 2 6 3 7 3" xfId="18467"/>
    <cellStyle name="Ausgabe 2 6 3 7 4" xfId="25406"/>
    <cellStyle name="Ausgabe 2 6 3 7 5" xfId="32071"/>
    <cellStyle name="Ausgabe 2 6 3 7 6" xfId="38741"/>
    <cellStyle name="Ausgabe 2 6 3 7 7" xfId="45557"/>
    <cellStyle name="Ausgabe 2 6 3 7 8" xfId="52080"/>
    <cellStyle name="Ausgabe 2 6 3 8" xfId="6105"/>
    <cellStyle name="Ausgabe 2 6 3 8 2" xfId="13215"/>
    <cellStyle name="Ausgabe 2 6 3 8 3" xfId="19508"/>
    <cellStyle name="Ausgabe 2 6 3 8 4" xfId="26447"/>
    <cellStyle name="Ausgabe 2 6 3 8 5" xfId="33112"/>
    <cellStyle name="Ausgabe 2 6 3 8 6" xfId="39782"/>
    <cellStyle name="Ausgabe 2 6 3 8 7" xfId="46598"/>
    <cellStyle name="Ausgabe 2 6 3 8 8" xfId="53121"/>
    <cellStyle name="Ausgabe 2 6 3 9" xfId="6759"/>
    <cellStyle name="Ausgabe 2 6 3 9 2" xfId="13869"/>
    <cellStyle name="Ausgabe 2 6 3 9 3" xfId="20162"/>
    <cellStyle name="Ausgabe 2 6 3 9 4" xfId="27101"/>
    <cellStyle name="Ausgabe 2 6 3 9 5" xfId="33766"/>
    <cellStyle name="Ausgabe 2 6 3 9 6" xfId="40436"/>
    <cellStyle name="Ausgabe 2 6 3 9 7" xfId="47252"/>
    <cellStyle name="Ausgabe 2 6 3 9 8" xfId="53775"/>
    <cellStyle name="Ausgabe 2 6 4" xfId="2097"/>
    <cellStyle name="Ausgabe 2 6 4 2" xfId="9207"/>
    <cellStyle name="Ausgabe 2 6 4 3" xfId="15500"/>
    <cellStyle name="Ausgabe 2 6 4 4" xfId="22439"/>
    <cellStyle name="Ausgabe 2 6 4 5" xfId="29104"/>
    <cellStyle name="Ausgabe 2 6 4 6" xfId="35774"/>
    <cellStyle name="Ausgabe 2 6 4 7" xfId="42590"/>
    <cellStyle name="Ausgabe 2 6 4 8" xfId="49113"/>
    <cellStyle name="Ausgabe 2 6 5" xfId="2785"/>
    <cellStyle name="Ausgabe 2 6 5 2" xfId="9895"/>
    <cellStyle name="Ausgabe 2 6 5 3" xfId="16188"/>
    <cellStyle name="Ausgabe 2 6 5 4" xfId="23127"/>
    <cellStyle name="Ausgabe 2 6 5 5" xfId="29792"/>
    <cellStyle name="Ausgabe 2 6 5 6" xfId="36462"/>
    <cellStyle name="Ausgabe 2 6 5 7" xfId="43278"/>
    <cellStyle name="Ausgabe 2 6 5 8" xfId="49801"/>
    <cellStyle name="Ausgabe 2 6 6" xfId="3473"/>
    <cellStyle name="Ausgabe 2 6 6 2" xfId="10583"/>
    <cellStyle name="Ausgabe 2 6 6 3" xfId="16876"/>
    <cellStyle name="Ausgabe 2 6 6 4" xfId="23815"/>
    <cellStyle name="Ausgabe 2 6 6 5" xfId="30480"/>
    <cellStyle name="Ausgabe 2 6 6 6" xfId="37150"/>
    <cellStyle name="Ausgabe 2 6 6 7" xfId="43966"/>
    <cellStyle name="Ausgabe 2 6 6 8" xfId="50489"/>
    <cellStyle name="Ausgabe 2 6 7" xfId="4160"/>
    <cellStyle name="Ausgabe 2 6 7 2" xfId="11270"/>
    <cellStyle name="Ausgabe 2 6 7 3" xfId="17563"/>
    <cellStyle name="Ausgabe 2 6 7 4" xfId="24502"/>
    <cellStyle name="Ausgabe 2 6 7 5" xfId="31167"/>
    <cellStyle name="Ausgabe 2 6 7 6" xfId="37837"/>
    <cellStyle name="Ausgabe 2 6 7 7" xfId="44653"/>
    <cellStyle name="Ausgabe 2 6 7 8" xfId="51176"/>
    <cellStyle name="Ausgabe 2 6 8" xfId="4849"/>
    <cellStyle name="Ausgabe 2 6 8 2" xfId="11959"/>
    <cellStyle name="Ausgabe 2 6 8 3" xfId="18252"/>
    <cellStyle name="Ausgabe 2 6 8 4" xfId="25191"/>
    <cellStyle name="Ausgabe 2 6 8 5" xfId="31856"/>
    <cellStyle name="Ausgabe 2 6 8 6" xfId="38526"/>
    <cellStyle name="Ausgabe 2 6 8 7" xfId="45342"/>
    <cellStyle name="Ausgabe 2 6 8 8" xfId="51865"/>
    <cellStyle name="Ausgabe 2 6 9" xfId="5532"/>
    <cellStyle name="Ausgabe 2 6 9 2" xfId="12642"/>
    <cellStyle name="Ausgabe 2 6 9 3" xfId="18935"/>
    <cellStyle name="Ausgabe 2 6 9 4" xfId="25874"/>
    <cellStyle name="Ausgabe 2 6 9 5" xfId="32539"/>
    <cellStyle name="Ausgabe 2 6 9 6" xfId="39209"/>
    <cellStyle name="Ausgabe 2 6 9 7" xfId="46025"/>
    <cellStyle name="Ausgabe 2 6 9 8" xfId="52548"/>
    <cellStyle name="Ausgabe 2 7" xfId="229"/>
    <cellStyle name="Ausgabe 2 7 10" xfId="5655"/>
    <cellStyle name="Ausgabe 2 7 10 2" xfId="12765"/>
    <cellStyle name="Ausgabe 2 7 10 3" xfId="19058"/>
    <cellStyle name="Ausgabe 2 7 10 4" xfId="25997"/>
    <cellStyle name="Ausgabe 2 7 10 5" xfId="32662"/>
    <cellStyle name="Ausgabe 2 7 10 6" xfId="39332"/>
    <cellStyle name="Ausgabe 2 7 10 7" xfId="46148"/>
    <cellStyle name="Ausgabe 2 7 10 8" xfId="52671"/>
    <cellStyle name="Ausgabe 2 7 11" xfId="6581"/>
    <cellStyle name="Ausgabe 2 7 11 2" xfId="13691"/>
    <cellStyle name="Ausgabe 2 7 11 3" xfId="19984"/>
    <cellStyle name="Ausgabe 2 7 11 4" xfId="26923"/>
    <cellStyle name="Ausgabe 2 7 11 5" xfId="33588"/>
    <cellStyle name="Ausgabe 2 7 11 6" xfId="40258"/>
    <cellStyle name="Ausgabe 2 7 11 7" xfId="47074"/>
    <cellStyle name="Ausgabe 2 7 11 8" xfId="53597"/>
    <cellStyle name="Ausgabe 2 7 12" xfId="7398"/>
    <cellStyle name="Ausgabe 2 7 12 2" xfId="14508"/>
    <cellStyle name="Ausgabe 2 7 12 3" xfId="20801"/>
    <cellStyle name="Ausgabe 2 7 12 4" xfId="27740"/>
    <cellStyle name="Ausgabe 2 7 12 5" xfId="34405"/>
    <cellStyle name="Ausgabe 2 7 12 6" xfId="41075"/>
    <cellStyle name="Ausgabe 2 7 12 7" xfId="47891"/>
    <cellStyle name="Ausgabe 2 7 12 8" xfId="54414"/>
    <cellStyle name="Ausgabe 2 7 13" xfId="1275"/>
    <cellStyle name="Ausgabe 2 7 13 2" xfId="8385"/>
    <cellStyle name="Ausgabe 2 7 13 3" xfId="14678"/>
    <cellStyle name="Ausgabe 2 7 13 4" xfId="21617"/>
    <cellStyle name="Ausgabe 2 7 13 5" xfId="28282"/>
    <cellStyle name="Ausgabe 2 7 13 6" xfId="34952"/>
    <cellStyle name="Ausgabe 2 7 13 7" xfId="41771"/>
    <cellStyle name="Ausgabe 2 7 13 8" xfId="48294"/>
    <cellStyle name="Ausgabe 2 7 14" xfId="7550"/>
    <cellStyle name="Ausgabe 2 7 15" xfId="7624"/>
    <cellStyle name="Ausgabe 2 7 16" xfId="21512"/>
    <cellStyle name="Ausgabe 2 7 17" xfId="41501"/>
    <cellStyle name="Ausgabe 2 7 2" xfId="656"/>
    <cellStyle name="Ausgabe 2 7 2 10" xfId="7257"/>
    <cellStyle name="Ausgabe 2 7 2 10 2" xfId="14367"/>
    <cellStyle name="Ausgabe 2 7 2 10 3" xfId="20660"/>
    <cellStyle name="Ausgabe 2 7 2 10 4" xfId="27599"/>
    <cellStyle name="Ausgabe 2 7 2 10 5" xfId="34264"/>
    <cellStyle name="Ausgabe 2 7 2 10 6" xfId="40934"/>
    <cellStyle name="Ausgabe 2 7 2 10 7" xfId="47750"/>
    <cellStyle name="Ausgabe 2 7 2 10 8" xfId="54273"/>
    <cellStyle name="Ausgabe 2 7 2 11" xfId="1409"/>
    <cellStyle name="Ausgabe 2 7 2 11 2" xfId="8519"/>
    <cellStyle name="Ausgabe 2 7 2 11 3" xfId="14812"/>
    <cellStyle name="Ausgabe 2 7 2 11 4" xfId="21751"/>
    <cellStyle name="Ausgabe 2 7 2 11 5" xfId="28416"/>
    <cellStyle name="Ausgabe 2 7 2 11 6" xfId="35086"/>
    <cellStyle name="Ausgabe 2 7 2 11 7" xfId="41902"/>
    <cellStyle name="Ausgabe 2 7 2 11 8" xfId="48425"/>
    <cellStyle name="Ausgabe 2 7 2 12" xfId="7588"/>
    <cellStyle name="Ausgabe 2 7 2 13" xfId="21035"/>
    <cellStyle name="Ausgabe 2 7 2 14" xfId="8215"/>
    <cellStyle name="Ausgabe 2 7 2 15" xfId="8174"/>
    <cellStyle name="Ausgabe 2 7 2 16" xfId="41285"/>
    <cellStyle name="Ausgabe 2 7 2 17" xfId="41527"/>
    <cellStyle name="Ausgabe 2 7 2 2" xfId="969"/>
    <cellStyle name="Ausgabe 2 7 2 2 10" xfId="7218"/>
    <cellStyle name="Ausgabe 2 7 2 2 10 2" xfId="14328"/>
    <cellStyle name="Ausgabe 2 7 2 2 10 3" xfId="20621"/>
    <cellStyle name="Ausgabe 2 7 2 2 10 4" xfId="27560"/>
    <cellStyle name="Ausgabe 2 7 2 2 10 5" xfId="34225"/>
    <cellStyle name="Ausgabe 2 7 2 2 10 6" xfId="40895"/>
    <cellStyle name="Ausgabe 2 7 2 2 10 7" xfId="47711"/>
    <cellStyle name="Ausgabe 2 7 2 2 10 8" xfId="54234"/>
    <cellStyle name="Ausgabe 2 7 2 2 11" xfId="1644"/>
    <cellStyle name="Ausgabe 2 7 2 2 11 2" xfId="8754"/>
    <cellStyle name="Ausgabe 2 7 2 2 11 3" xfId="15047"/>
    <cellStyle name="Ausgabe 2 7 2 2 11 4" xfId="21986"/>
    <cellStyle name="Ausgabe 2 7 2 2 11 5" xfId="28651"/>
    <cellStyle name="Ausgabe 2 7 2 2 11 6" xfId="35321"/>
    <cellStyle name="Ausgabe 2 7 2 2 11 7" xfId="42137"/>
    <cellStyle name="Ausgabe 2 7 2 2 11 8" xfId="48660"/>
    <cellStyle name="Ausgabe 2 7 2 2 12" xfId="7783"/>
    <cellStyle name="Ausgabe 2 7 2 2 13" xfId="21333"/>
    <cellStyle name="Ausgabe 2 7 2 2 14" xfId="27976"/>
    <cellStyle name="Ausgabe 2 7 2 2 15" xfId="34648"/>
    <cellStyle name="Ausgabe 2 7 2 2 16" xfId="47990"/>
    <cellStyle name="Ausgabe 2 7 2 2 2" xfId="2515"/>
    <cellStyle name="Ausgabe 2 7 2 2 2 2" xfId="9625"/>
    <cellStyle name="Ausgabe 2 7 2 2 2 3" xfId="15918"/>
    <cellStyle name="Ausgabe 2 7 2 2 2 4" xfId="22857"/>
    <cellStyle name="Ausgabe 2 7 2 2 2 5" xfId="29522"/>
    <cellStyle name="Ausgabe 2 7 2 2 2 6" xfId="36192"/>
    <cellStyle name="Ausgabe 2 7 2 2 2 7" xfId="43008"/>
    <cellStyle name="Ausgabe 2 7 2 2 2 8" xfId="49531"/>
    <cellStyle name="Ausgabe 2 7 2 2 3" xfId="3205"/>
    <cellStyle name="Ausgabe 2 7 2 2 3 2" xfId="10315"/>
    <cellStyle name="Ausgabe 2 7 2 2 3 3" xfId="16608"/>
    <cellStyle name="Ausgabe 2 7 2 2 3 4" xfId="23547"/>
    <cellStyle name="Ausgabe 2 7 2 2 3 5" xfId="30212"/>
    <cellStyle name="Ausgabe 2 7 2 2 3 6" xfId="36882"/>
    <cellStyle name="Ausgabe 2 7 2 2 3 7" xfId="43698"/>
    <cellStyle name="Ausgabe 2 7 2 2 3 8" xfId="50221"/>
    <cellStyle name="Ausgabe 2 7 2 2 4" xfId="3892"/>
    <cellStyle name="Ausgabe 2 7 2 2 4 2" xfId="11002"/>
    <cellStyle name="Ausgabe 2 7 2 2 4 3" xfId="17295"/>
    <cellStyle name="Ausgabe 2 7 2 2 4 4" xfId="24234"/>
    <cellStyle name="Ausgabe 2 7 2 2 4 5" xfId="30899"/>
    <cellStyle name="Ausgabe 2 7 2 2 4 6" xfId="37569"/>
    <cellStyle name="Ausgabe 2 7 2 2 4 7" xfId="44385"/>
    <cellStyle name="Ausgabe 2 7 2 2 4 8" xfId="50908"/>
    <cellStyle name="Ausgabe 2 7 2 2 5" xfId="4579"/>
    <cellStyle name="Ausgabe 2 7 2 2 5 2" xfId="11689"/>
    <cellStyle name="Ausgabe 2 7 2 2 5 3" xfId="17982"/>
    <cellStyle name="Ausgabe 2 7 2 2 5 4" xfId="24921"/>
    <cellStyle name="Ausgabe 2 7 2 2 5 5" xfId="31586"/>
    <cellStyle name="Ausgabe 2 7 2 2 5 6" xfId="38256"/>
    <cellStyle name="Ausgabe 2 7 2 2 5 7" xfId="45072"/>
    <cellStyle name="Ausgabe 2 7 2 2 5 8" xfId="51595"/>
    <cellStyle name="Ausgabe 2 7 2 2 6" xfId="5264"/>
    <cellStyle name="Ausgabe 2 7 2 2 6 2" xfId="12374"/>
    <cellStyle name="Ausgabe 2 7 2 2 6 3" xfId="18667"/>
    <cellStyle name="Ausgabe 2 7 2 2 6 4" xfId="25606"/>
    <cellStyle name="Ausgabe 2 7 2 2 6 5" xfId="32271"/>
    <cellStyle name="Ausgabe 2 7 2 2 6 6" xfId="38941"/>
    <cellStyle name="Ausgabe 2 7 2 2 6 7" xfId="45757"/>
    <cellStyle name="Ausgabe 2 7 2 2 6 8" xfId="52280"/>
    <cellStyle name="Ausgabe 2 7 2 2 7" xfId="5847"/>
    <cellStyle name="Ausgabe 2 7 2 2 7 2" xfId="12957"/>
    <cellStyle name="Ausgabe 2 7 2 2 7 3" xfId="19250"/>
    <cellStyle name="Ausgabe 2 7 2 2 7 4" xfId="26189"/>
    <cellStyle name="Ausgabe 2 7 2 2 7 5" xfId="32854"/>
    <cellStyle name="Ausgabe 2 7 2 2 7 6" xfId="39524"/>
    <cellStyle name="Ausgabe 2 7 2 2 7 7" xfId="46340"/>
    <cellStyle name="Ausgabe 2 7 2 2 7 8" xfId="52863"/>
    <cellStyle name="Ausgabe 2 7 2 2 8" xfId="6305"/>
    <cellStyle name="Ausgabe 2 7 2 2 8 2" xfId="13415"/>
    <cellStyle name="Ausgabe 2 7 2 2 8 3" xfId="19708"/>
    <cellStyle name="Ausgabe 2 7 2 2 8 4" xfId="26647"/>
    <cellStyle name="Ausgabe 2 7 2 2 8 5" xfId="33312"/>
    <cellStyle name="Ausgabe 2 7 2 2 8 6" xfId="39982"/>
    <cellStyle name="Ausgabe 2 7 2 2 8 7" xfId="46798"/>
    <cellStyle name="Ausgabe 2 7 2 2 8 8" xfId="53321"/>
    <cellStyle name="Ausgabe 2 7 2 2 9" xfId="6959"/>
    <cellStyle name="Ausgabe 2 7 2 2 9 2" xfId="14069"/>
    <cellStyle name="Ausgabe 2 7 2 2 9 3" xfId="20362"/>
    <cellStyle name="Ausgabe 2 7 2 2 9 4" xfId="27301"/>
    <cellStyle name="Ausgabe 2 7 2 2 9 5" xfId="33966"/>
    <cellStyle name="Ausgabe 2 7 2 2 9 6" xfId="40636"/>
    <cellStyle name="Ausgabe 2 7 2 2 9 7" xfId="47452"/>
    <cellStyle name="Ausgabe 2 7 2 2 9 8" xfId="53975"/>
    <cellStyle name="Ausgabe 2 7 2 3" xfId="2280"/>
    <cellStyle name="Ausgabe 2 7 2 3 2" xfId="9390"/>
    <cellStyle name="Ausgabe 2 7 2 3 3" xfId="15683"/>
    <cellStyle name="Ausgabe 2 7 2 3 4" xfId="22622"/>
    <cellStyle name="Ausgabe 2 7 2 3 5" xfId="29287"/>
    <cellStyle name="Ausgabe 2 7 2 3 6" xfId="35957"/>
    <cellStyle name="Ausgabe 2 7 2 3 7" xfId="42773"/>
    <cellStyle name="Ausgabe 2 7 2 3 8" xfId="49296"/>
    <cellStyle name="Ausgabe 2 7 2 4" xfId="2970"/>
    <cellStyle name="Ausgabe 2 7 2 4 2" xfId="10080"/>
    <cellStyle name="Ausgabe 2 7 2 4 3" xfId="16373"/>
    <cellStyle name="Ausgabe 2 7 2 4 4" xfId="23312"/>
    <cellStyle name="Ausgabe 2 7 2 4 5" xfId="29977"/>
    <cellStyle name="Ausgabe 2 7 2 4 6" xfId="36647"/>
    <cellStyle name="Ausgabe 2 7 2 4 7" xfId="43463"/>
    <cellStyle name="Ausgabe 2 7 2 4 8" xfId="49986"/>
    <cellStyle name="Ausgabe 2 7 2 5" xfId="3657"/>
    <cellStyle name="Ausgabe 2 7 2 5 2" xfId="10767"/>
    <cellStyle name="Ausgabe 2 7 2 5 3" xfId="17060"/>
    <cellStyle name="Ausgabe 2 7 2 5 4" xfId="23999"/>
    <cellStyle name="Ausgabe 2 7 2 5 5" xfId="30664"/>
    <cellStyle name="Ausgabe 2 7 2 5 6" xfId="37334"/>
    <cellStyle name="Ausgabe 2 7 2 5 7" xfId="44150"/>
    <cellStyle name="Ausgabe 2 7 2 5 8" xfId="50673"/>
    <cellStyle name="Ausgabe 2 7 2 6" xfId="4344"/>
    <cellStyle name="Ausgabe 2 7 2 6 2" xfId="11454"/>
    <cellStyle name="Ausgabe 2 7 2 6 3" xfId="17747"/>
    <cellStyle name="Ausgabe 2 7 2 6 4" xfId="24686"/>
    <cellStyle name="Ausgabe 2 7 2 6 5" xfId="31351"/>
    <cellStyle name="Ausgabe 2 7 2 6 6" xfId="38021"/>
    <cellStyle name="Ausgabe 2 7 2 6 7" xfId="44837"/>
    <cellStyle name="Ausgabe 2 7 2 6 8" xfId="51360"/>
    <cellStyle name="Ausgabe 2 7 2 7" xfId="5029"/>
    <cellStyle name="Ausgabe 2 7 2 7 2" xfId="12139"/>
    <cellStyle name="Ausgabe 2 7 2 7 3" xfId="18432"/>
    <cellStyle name="Ausgabe 2 7 2 7 4" xfId="25371"/>
    <cellStyle name="Ausgabe 2 7 2 7 5" xfId="32036"/>
    <cellStyle name="Ausgabe 2 7 2 7 6" xfId="38706"/>
    <cellStyle name="Ausgabe 2 7 2 7 7" xfId="45522"/>
    <cellStyle name="Ausgabe 2 7 2 7 8" xfId="52045"/>
    <cellStyle name="Ausgabe 2 7 2 8" xfId="1973"/>
    <cellStyle name="Ausgabe 2 7 2 8 2" xfId="9083"/>
    <cellStyle name="Ausgabe 2 7 2 8 3" xfId="15376"/>
    <cellStyle name="Ausgabe 2 7 2 8 4" xfId="22315"/>
    <cellStyle name="Ausgabe 2 7 2 8 5" xfId="28980"/>
    <cellStyle name="Ausgabe 2 7 2 8 6" xfId="35650"/>
    <cellStyle name="Ausgabe 2 7 2 8 7" xfId="42466"/>
    <cellStyle name="Ausgabe 2 7 2 8 8" xfId="48989"/>
    <cellStyle name="Ausgabe 2 7 2 9" xfId="6724"/>
    <cellStyle name="Ausgabe 2 7 2 9 2" xfId="13834"/>
    <cellStyle name="Ausgabe 2 7 2 9 3" xfId="20127"/>
    <cellStyle name="Ausgabe 2 7 2 9 4" xfId="27066"/>
    <cellStyle name="Ausgabe 2 7 2 9 5" xfId="33731"/>
    <cellStyle name="Ausgabe 2 7 2 9 6" xfId="40401"/>
    <cellStyle name="Ausgabe 2 7 2 9 7" xfId="47217"/>
    <cellStyle name="Ausgabe 2 7 2 9 8" xfId="53740"/>
    <cellStyle name="Ausgabe 2 7 3" xfId="706"/>
    <cellStyle name="Ausgabe 2 7 3 10" xfId="7212"/>
    <cellStyle name="Ausgabe 2 7 3 10 2" xfId="14322"/>
    <cellStyle name="Ausgabe 2 7 3 10 3" xfId="20615"/>
    <cellStyle name="Ausgabe 2 7 3 10 4" xfId="27554"/>
    <cellStyle name="Ausgabe 2 7 3 10 5" xfId="34219"/>
    <cellStyle name="Ausgabe 2 7 3 10 6" xfId="40889"/>
    <cellStyle name="Ausgabe 2 7 3 10 7" xfId="47705"/>
    <cellStyle name="Ausgabe 2 7 3 10 8" xfId="54228"/>
    <cellStyle name="Ausgabe 2 7 3 11" xfId="1445"/>
    <cellStyle name="Ausgabe 2 7 3 11 2" xfId="8555"/>
    <cellStyle name="Ausgabe 2 7 3 11 3" xfId="14848"/>
    <cellStyle name="Ausgabe 2 7 3 11 4" xfId="21787"/>
    <cellStyle name="Ausgabe 2 7 3 11 5" xfId="28452"/>
    <cellStyle name="Ausgabe 2 7 3 11 6" xfId="35122"/>
    <cellStyle name="Ausgabe 2 7 3 11 7" xfId="41938"/>
    <cellStyle name="Ausgabe 2 7 3 11 8" xfId="48461"/>
    <cellStyle name="Ausgabe 2 7 3 12" xfId="7541"/>
    <cellStyle name="Ausgabe 2 7 3 13" xfId="21085"/>
    <cellStyle name="Ausgabe 2 7 3 14" xfId="7656"/>
    <cellStyle name="Ausgabe 2 7 3 15" xfId="21274"/>
    <cellStyle name="Ausgabe 2 7 3 16" xfId="41331"/>
    <cellStyle name="Ausgabe 2 7 3 17" xfId="41536"/>
    <cellStyle name="Ausgabe 2 7 3 2" xfId="1002"/>
    <cellStyle name="Ausgabe 2 7 3 2 10" xfId="7225"/>
    <cellStyle name="Ausgabe 2 7 3 2 10 2" xfId="14335"/>
    <cellStyle name="Ausgabe 2 7 3 2 10 3" xfId="20628"/>
    <cellStyle name="Ausgabe 2 7 3 2 10 4" xfId="27567"/>
    <cellStyle name="Ausgabe 2 7 3 2 10 5" xfId="34232"/>
    <cellStyle name="Ausgabe 2 7 3 2 10 6" xfId="40902"/>
    <cellStyle name="Ausgabe 2 7 3 2 10 7" xfId="47718"/>
    <cellStyle name="Ausgabe 2 7 3 2 10 8" xfId="54241"/>
    <cellStyle name="Ausgabe 2 7 3 2 11" xfId="1675"/>
    <cellStyle name="Ausgabe 2 7 3 2 11 2" xfId="8785"/>
    <cellStyle name="Ausgabe 2 7 3 2 11 3" xfId="15078"/>
    <cellStyle name="Ausgabe 2 7 3 2 11 4" xfId="22017"/>
    <cellStyle name="Ausgabe 2 7 3 2 11 5" xfId="28682"/>
    <cellStyle name="Ausgabe 2 7 3 2 11 6" xfId="35352"/>
    <cellStyle name="Ausgabe 2 7 3 2 11 7" xfId="42168"/>
    <cellStyle name="Ausgabe 2 7 3 2 11 8" xfId="48691"/>
    <cellStyle name="Ausgabe 2 7 3 2 12" xfId="8096"/>
    <cellStyle name="Ausgabe 2 7 3 2 13" xfId="21366"/>
    <cellStyle name="Ausgabe 2 7 3 2 14" xfId="28009"/>
    <cellStyle name="Ausgabe 2 7 3 2 15" xfId="34679"/>
    <cellStyle name="Ausgabe 2 7 3 2 16" xfId="48021"/>
    <cellStyle name="Ausgabe 2 7 3 2 2" xfId="2546"/>
    <cellStyle name="Ausgabe 2 7 3 2 2 2" xfId="9656"/>
    <cellStyle name="Ausgabe 2 7 3 2 2 3" xfId="15949"/>
    <cellStyle name="Ausgabe 2 7 3 2 2 4" xfId="22888"/>
    <cellStyle name="Ausgabe 2 7 3 2 2 5" xfId="29553"/>
    <cellStyle name="Ausgabe 2 7 3 2 2 6" xfId="36223"/>
    <cellStyle name="Ausgabe 2 7 3 2 2 7" xfId="43039"/>
    <cellStyle name="Ausgabe 2 7 3 2 2 8" xfId="49562"/>
    <cellStyle name="Ausgabe 2 7 3 2 3" xfId="3236"/>
    <cellStyle name="Ausgabe 2 7 3 2 3 2" xfId="10346"/>
    <cellStyle name="Ausgabe 2 7 3 2 3 3" xfId="16639"/>
    <cellStyle name="Ausgabe 2 7 3 2 3 4" xfId="23578"/>
    <cellStyle name="Ausgabe 2 7 3 2 3 5" xfId="30243"/>
    <cellStyle name="Ausgabe 2 7 3 2 3 6" xfId="36913"/>
    <cellStyle name="Ausgabe 2 7 3 2 3 7" xfId="43729"/>
    <cellStyle name="Ausgabe 2 7 3 2 3 8" xfId="50252"/>
    <cellStyle name="Ausgabe 2 7 3 2 4" xfId="3923"/>
    <cellStyle name="Ausgabe 2 7 3 2 4 2" xfId="11033"/>
    <cellStyle name="Ausgabe 2 7 3 2 4 3" xfId="17326"/>
    <cellStyle name="Ausgabe 2 7 3 2 4 4" xfId="24265"/>
    <cellStyle name="Ausgabe 2 7 3 2 4 5" xfId="30930"/>
    <cellStyle name="Ausgabe 2 7 3 2 4 6" xfId="37600"/>
    <cellStyle name="Ausgabe 2 7 3 2 4 7" xfId="44416"/>
    <cellStyle name="Ausgabe 2 7 3 2 4 8" xfId="50939"/>
    <cellStyle name="Ausgabe 2 7 3 2 5" xfId="4610"/>
    <cellStyle name="Ausgabe 2 7 3 2 5 2" xfId="11720"/>
    <cellStyle name="Ausgabe 2 7 3 2 5 3" xfId="18013"/>
    <cellStyle name="Ausgabe 2 7 3 2 5 4" xfId="24952"/>
    <cellStyle name="Ausgabe 2 7 3 2 5 5" xfId="31617"/>
    <cellStyle name="Ausgabe 2 7 3 2 5 6" xfId="38287"/>
    <cellStyle name="Ausgabe 2 7 3 2 5 7" xfId="45103"/>
    <cellStyle name="Ausgabe 2 7 3 2 5 8" xfId="51626"/>
    <cellStyle name="Ausgabe 2 7 3 2 6" xfId="5295"/>
    <cellStyle name="Ausgabe 2 7 3 2 6 2" xfId="12405"/>
    <cellStyle name="Ausgabe 2 7 3 2 6 3" xfId="18698"/>
    <cellStyle name="Ausgabe 2 7 3 2 6 4" xfId="25637"/>
    <cellStyle name="Ausgabe 2 7 3 2 6 5" xfId="32302"/>
    <cellStyle name="Ausgabe 2 7 3 2 6 6" xfId="38972"/>
    <cellStyle name="Ausgabe 2 7 3 2 6 7" xfId="45788"/>
    <cellStyle name="Ausgabe 2 7 3 2 6 8" xfId="52311"/>
    <cellStyle name="Ausgabe 2 7 3 2 7" xfId="5878"/>
    <cellStyle name="Ausgabe 2 7 3 2 7 2" xfId="12988"/>
    <cellStyle name="Ausgabe 2 7 3 2 7 3" xfId="19281"/>
    <cellStyle name="Ausgabe 2 7 3 2 7 4" xfId="26220"/>
    <cellStyle name="Ausgabe 2 7 3 2 7 5" xfId="32885"/>
    <cellStyle name="Ausgabe 2 7 3 2 7 6" xfId="39555"/>
    <cellStyle name="Ausgabe 2 7 3 2 7 7" xfId="46371"/>
    <cellStyle name="Ausgabe 2 7 3 2 7 8" xfId="52894"/>
    <cellStyle name="Ausgabe 2 7 3 2 8" xfId="6336"/>
    <cellStyle name="Ausgabe 2 7 3 2 8 2" xfId="13446"/>
    <cellStyle name="Ausgabe 2 7 3 2 8 3" xfId="19739"/>
    <cellStyle name="Ausgabe 2 7 3 2 8 4" xfId="26678"/>
    <cellStyle name="Ausgabe 2 7 3 2 8 5" xfId="33343"/>
    <cellStyle name="Ausgabe 2 7 3 2 8 6" xfId="40013"/>
    <cellStyle name="Ausgabe 2 7 3 2 8 7" xfId="46829"/>
    <cellStyle name="Ausgabe 2 7 3 2 8 8" xfId="53352"/>
    <cellStyle name="Ausgabe 2 7 3 2 9" xfId="6990"/>
    <cellStyle name="Ausgabe 2 7 3 2 9 2" xfId="14100"/>
    <cellStyle name="Ausgabe 2 7 3 2 9 3" xfId="20393"/>
    <cellStyle name="Ausgabe 2 7 3 2 9 4" xfId="27332"/>
    <cellStyle name="Ausgabe 2 7 3 2 9 5" xfId="33997"/>
    <cellStyle name="Ausgabe 2 7 3 2 9 6" xfId="40667"/>
    <cellStyle name="Ausgabe 2 7 3 2 9 7" xfId="47483"/>
    <cellStyle name="Ausgabe 2 7 3 2 9 8" xfId="54006"/>
    <cellStyle name="Ausgabe 2 7 3 3" xfId="2316"/>
    <cellStyle name="Ausgabe 2 7 3 3 2" xfId="9426"/>
    <cellStyle name="Ausgabe 2 7 3 3 3" xfId="15719"/>
    <cellStyle name="Ausgabe 2 7 3 3 4" xfId="22658"/>
    <cellStyle name="Ausgabe 2 7 3 3 5" xfId="29323"/>
    <cellStyle name="Ausgabe 2 7 3 3 6" xfId="35993"/>
    <cellStyle name="Ausgabe 2 7 3 3 7" xfId="42809"/>
    <cellStyle name="Ausgabe 2 7 3 3 8" xfId="49332"/>
    <cellStyle name="Ausgabe 2 7 3 4" xfId="3006"/>
    <cellStyle name="Ausgabe 2 7 3 4 2" xfId="10116"/>
    <cellStyle name="Ausgabe 2 7 3 4 3" xfId="16409"/>
    <cellStyle name="Ausgabe 2 7 3 4 4" xfId="23348"/>
    <cellStyle name="Ausgabe 2 7 3 4 5" xfId="30013"/>
    <cellStyle name="Ausgabe 2 7 3 4 6" xfId="36683"/>
    <cellStyle name="Ausgabe 2 7 3 4 7" xfId="43499"/>
    <cellStyle name="Ausgabe 2 7 3 4 8" xfId="50022"/>
    <cellStyle name="Ausgabe 2 7 3 5" xfId="3693"/>
    <cellStyle name="Ausgabe 2 7 3 5 2" xfId="10803"/>
    <cellStyle name="Ausgabe 2 7 3 5 3" xfId="17096"/>
    <cellStyle name="Ausgabe 2 7 3 5 4" xfId="24035"/>
    <cellStyle name="Ausgabe 2 7 3 5 5" xfId="30700"/>
    <cellStyle name="Ausgabe 2 7 3 5 6" xfId="37370"/>
    <cellStyle name="Ausgabe 2 7 3 5 7" xfId="44186"/>
    <cellStyle name="Ausgabe 2 7 3 5 8" xfId="50709"/>
    <cellStyle name="Ausgabe 2 7 3 6" xfId="4380"/>
    <cellStyle name="Ausgabe 2 7 3 6 2" xfId="11490"/>
    <cellStyle name="Ausgabe 2 7 3 6 3" xfId="17783"/>
    <cellStyle name="Ausgabe 2 7 3 6 4" xfId="24722"/>
    <cellStyle name="Ausgabe 2 7 3 6 5" xfId="31387"/>
    <cellStyle name="Ausgabe 2 7 3 6 6" xfId="38057"/>
    <cellStyle name="Ausgabe 2 7 3 6 7" xfId="44873"/>
    <cellStyle name="Ausgabe 2 7 3 6 8" xfId="51396"/>
    <cellStyle name="Ausgabe 2 7 3 7" xfId="5065"/>
    <cellStyle name="Ausgabe 2 7 3 7 2" xfId="12175"/>
    <cellStyle name="Ausgabe 2 7 3 7 3" xfId="18468"/>
    <cellStyle name="Ausgabe 2 7 3 7 4" xfId="25407"/>
    <cellStyle name="Ausgabe 2 7 3 7 5" xfId="32072"/>
    <cellStyle name="Ausgabe 2 7 3 7 6" xfId="38742"/>
    <cellStyle name="Ausgabe 2 7 3 7 7" xfId="45558"/>
    <cellStyle name="Ausgabe 2 7 3 7 8" xfId="52081"/>
    <cellStyle name="Ausgabe 2 7 3 8" xfId="6106"/>
    <cellStyle name="Ausgabe 2 7 3 8 2" xfId="13216"/>
    <cellStyle name="Ausgabe 2 7 3 8 3" xfId="19509"/>
    <cellStyle name="Ausgabe 2 7 3 8 4" xfId="26448"/>
    <cellStyle name="Ausgabe 2 7 3 8 5" xfId="33113"/>
    <cellStyle name="Ausgabe 2 7 3 8 6" xfId="39783"/>
    <cellStyle name="Ausgabe 2 7 3 8 7" xfId="46599"/>
    <cellStyle name="Ausgabe 2 7 3 8 8" xfId="53122"/>
    <cellStyle name="Ausgabe 2 7 3 9" xfId="6760"/>
    <cellStyle name="Ausgabe 2 7 3 9 2" xfId="13870"/>
    <cellStyle name="Ausgabe 2 7 3 9 3" xfId="20163"/>
    <cellStyle name="Ausgabe 2 7 3 9 4" xfId="27102"/>
    <cellStyle name="Ausgabe 2 7 3 9 5" xfId="33767"/>
    <cellStyle name="Ausgabe 2 7 3 9 6" xfId="40437"/>
    <cellStyle name="Ausgabe 2 7 3 9 7" xfId="47253"/>
    <cellStyle name="Ausgabe 2 7 3 9 8" xfId="53776"/>
    <cellStyle name="Ausgabe 2 7 4" xfId="2103"/>
    <cellStyle name="Ausgabe 2 7 4 2" xfId="9213"/>
    <cellStyle name="Ausgabe 2 7 4 3" xfId="15506"/>
    <cellStyle name="Ausgabe 2 7 4 4" xfId="22445"/>
    <cellStyle name="Ausgabe 2 7 4 5" xfId="29110"/>
    <cellStyle name="Ausgabe 2 7 4 6" xfId="35780"/>
    <cellStyle name="Ausgabe 2 7 4 7" xfId="42596"/>
    <cellStyle name="Ausgabe 2 7 4 8" xfId="49119"/>
    <cellStyle name="Ausgabe 2 7 5" xfId="2791"/>
    <cellStyle name="Ausgabe 2 7 5 2" xfId="9901"/>
    <cellStyle name="Ausgabe 2 7 5 3" xfId="16194"/>
    <cellStyle name="Ausgabe 2 7 5 4" xfId="23133"/>
    <cellStyle name="Ausgabe 2 7 5 5" xfId="29798"/>
    <cellStyle name="Ausgabe 2 7 5 6" xfId="36468"/>
    <cellStyle name="Ausgabe 2 7 5 7" xfId="43284"/>
    <cellStyle name="Ausgabe 2 7 5 8" xfId="49807"/>
    <cellStyle name="Ausgabe 2 7 6" xfId="3479"/>
    <cellStyle name="Ausgabe 2 7 6 2" xfId="10589"/>
    <cellStyle name="Ausgabe 2 7 6 3" xfId="16882"/>
    <cellStyle name="Ausgabe 2 7 6 4" xfId="23821"/>
    <cellStyle name="Ausgabe 2 7 6 5" xfId="30486"/>
    <cellStyle name="Ausgabe 2 7 6 6" xfId="37156"/>
    <cellStyle name="Ausgabe 2 7 6 7" xfId="43972"/>
    <cellStyle name="Ausgabe 2 7 6 8" xfId="50495"/>
    <cellStyle name="Ausgabe 2 7 7" xfId="4166"/>
    <cellStyle name="Ausgabe 2 7 7 2" xfId="11276"/>
    <cellStyle name="Ausgabe 2 7 7 3" xfId="17569"/>
    <cellStyle name="Ausgabe 2 7 7 4" xfId="24508"/>
    <cellStyle name="Ausgabe 2 7 7 5" xfId="31173"/>
    <cellStyle name="Ausgabe 2 7 7 6" xfId="37843"/>
    <cellStyle name="Ausgabe 2 7 7 7" xfId="44659"/>
    <cellStyle name="Ausgabe 2 7 7 8" xfId="51182"/>
    <cellStyle name="Ausgabe 2 7 8" xfId="4855"/>
    <cellStyle name="Ausgabe 2 7 8 2" xfId="11965"/>
    <cellStyle name="Ausgabe 2 7 8 3" xfId="18258"/>
    <cellStyle name="Ausgabe 2 7 8 4" xfId="25197"/>
    <cellStyle name="Ausgabe 2 7 8 5" xfId="31862"/>
    <cellStyle name="Ausgabe 2 7 8 6" xfId="38532"/>
    <cellStyle name="Ausgabe 2 7 8 7" xfId="45348"/>
    <cellStyle name="Ausgabe 2 7 8 8" xfId="51871"/>
    <cellStyle name="Ausgabe 2 7 9" xfId="5538"/>
    <cellStyle name="Ausgabe 2 7 9 2" xfId="12648"/>
    <cellStyle name="Ausgabe 2 7 9 3" xfId="18941"/>
    <cellStyle name="Ausgabe 2 7 9 4" xfId="25880"/>
    <cellStyle name="Ausgabe 2 7 9 5" xfId="32545"/>
    <cellStyle name="Ausgabe 2 7 9 6" xfId="39215"/>
    <cellStyle name="Ausgabe 2 7 9 7" xfId="46031"/>
    <cellStyle name="Ausgabe 2 7 9 8" xfId="52554"/>
    <cellStyle name="Ausgabe 2 8" xfId="415"/>
    <cellStyle name="Ausgabe 2 8 10" xfId="5634"/>
    <cellStyle name="Ausgabe 2 8 10 2" xfId="12744"/>
    <cellStyle name="Ausgabe 2 8 10 3" xfId="19037"/>
    <cellStyle name="Ausgabe 2 8 10 4" xfId="25976"/>
    <cellStyle name="Ausgabe 2 8 10 5" xfId="32641"/>
    <cellStyle name="Ausgabe 2 8 10 6" xfId="39311"/>
    <cellStyle name="Ausgabe 2 8 10 7" xfId="46127"/>
    <cellStyle name="Ausgabe 2 8 10 8" xfId="52650"/>
    <cellStyle name="Ausgabe 2 8 11" xfId="5616"/>
    <cellStyle name="Ausgabe 2 8 11 2" xfId="12726"/>
    <cellStyle name="Ausgabe 2 8 11 3" xfId="19019"/>
    <cellStyle name="Ausgabe 2 8 11 4" xfId="25958"/>
    <cellStyle name="Ausgabe 2 8 11 5" xfId="32623"/>
    <cellStyle name="Ausgabe 2 8 11 6" xfId="39293"/>
    <cellStyle name="Ausgabe 2 8 11 7" xfId="46109"/>
    <cellStyle name="Ausgabe 2 8 11 8" xfId="52632"/>
    <cellStyle name="Ausgabe 2 8 12" xfId="7242"/>
    <cellStyle name="Ausgabe 2 8 12 2" xfId="14352"/>
    <cellStyle name="Ausgabe 2 8 12 3" xfId="20645"/>
    <cellStyle name="Ausgabe 2 8 12 4" xfId="27584"/>
    <cellStyle name="Ausgabe 2 8 12 5" xfId="34249"/>
    <cellStyle name="Ausgabe 2 8 12 6" xfId="40919"/>
    <cellStyle name="Ausgabe 2 8 12 7" xfId="47735"/>
    <cellStyle name="Ausgabe 2 8 12 8" xfId="54258"/>
    <cellStyle name="Ausgabe 2 8 13" xfId="815"/>
    <cellStyle name="Ausgabe 2 8 13 2" xfId="7932"/>
    <cellStyle name="Ausgabe 2 8 13 3" xfId="8296"/>
    <cellStyle name="Ausgabe 2 8 13 4" xfId="21194"/>
    <cellStyle name="Ausgabe 2 8 13 5" xfId="27829"/>
    <cellStyle name="Ausgabe 2 8 13 6" xfId="34501"/>
    <cellStyle name="Ausgabe 2 8 13 7" xfId="41439"/>
    <cellStyle name="Ausgabe 2 8 13 8" xfId="7869"/>
    <cellStyle name="Ausgabe 2 8 14" xfId="8008"/>
    <cellStyle name="Ausgabe 2 8 15" xfId="7831"/>
    <cellStyle name="Ausgabe 2 8 16" xfId="21466"/>
    <cellStyle name="Ausgabe 2 8 17" xfId="41623"/>
    <cellStyle name="Ausgabe 2 8 2" xfId="655"/>
    <cellStyle name="Ausgabe 2 8 2 10" xfId="7423"/>
    <cellStyle name="Ausgabe 2 8 2 10 2" xfId="14533"/>
    <cellStyle name="Ausgabe 2 8 2 10 3" xfId="20826"/>
    <cellStyle name="Ausgabe 2 8 2 10 4" xfId="27765"/>
    <cellStyle name="Ausgabe 2 8 2 10 5" xfId="34430"/>
    <cellStyle name="Ausgabe 2 8 2 10 6" xfId="41100"/>
    <cellStyle name="Ausgabe 2 8 2 10 7" xfId="47916"/>
    <cellStyle name="Ausgabe 2 8 2 10 8" xfId="54439"/>
    <cellStyle name="Ausgabe 2 8 2 11" xfId="1408"/>
    <cellStyle name="Ausgabe 2 8 2 11 2" xfId="8518"/>
    <cellStyle name="Ausgabe 2 8 2 11 3" xfId="14811"/>
    <cellStyle name="Ausgabe 2 8 2 11 4" xfId="21750"/>
    <cellStyle name="Ausgabe 2 8 2 11 5" xfId="28415"/>
    <cellStyle name="Ausgabe 2 8 2 11 6" xfId="35085"/>
    <cellStyle name="Ausgabe 2 8 2 11 7" xfId="41901"/>
    <cellStyle name="Ausgabe 2 8 2 11 8" xfId="48424"/>
    <cellStyle name="Ausgabe 2 8 2 12" xfId="7736"/>
    <cellStyle name="Ausgabe 2 8 2 13" xfId="21034"/>
    <cellStyle name="Ausgabe 2 8 2 14" xfId="7675"/>
    <cellStyle name="Ausgabe 2 8 2 15" xfId="7692"/>
    <cellStyle name="Ausgabe 2 8 2 16" xfId="41284"/>
    <cellStyle name="Ausgabe 2 8 2 17" xfId="41691"/>
    <cellStyle name="Ausgabe 2 8 2 2" xfId="968"/>
    <cellStyle name="Ausgabe 2 8 2 2 10" xfId="7278"/>
    <cellStyle name="Ausgabe 2 8 2 2 10 2" xfId="14388"/>
    <cellStyle name="Ausgabe 2 8 2 2 10 3" xfId="20681"/>
    <cellStyle name="Ausgabe 2 8 2 2 10 4" xfId="27620"/>
    <cellStyle name="Ausgabe 2 8 2 2 10 5" xfId="34285"/>
    <cellStyle name="Ausgabe 2 8 2 2 10 6" xfId="40955"/>
    <cellStyle name="Ausgabe 2 8 2 2 10 7" xfId="47771"/>
    <cellStyle name="Ausgabe 2 8 2 2 10 8" xfId="54294"/>
    <cellStyle name="Ausgabe 2 8 2 2 11" xfId="1643"/>
    <cellStyle name="Ausgabe 2 8 2 2 11 2" xfId="8753"/>
    <cellStyle name="Ausgabe 2 8 2 2 11 3" xfId="15046"/>
    <cellStyle name="Ausgabe 2 8 2 2 11 4" xfId="21985"/>
    <cellStyle name="Ausgabe 2 8 2 2 11 5" xfId="28650"/>
    <cellStyle name="Ausgabe 2 8 2 2 11 6" xfId="35320"/>
    <cellStyle name="Ausgabe 2 8 2 2 11 7" xfId="42136"/>
    <cellStyle name="Ausgabe 2 8 2 2 11 8" xfId="48659"/>
    <cellStyle name="Ausgabe 2 8 2 2 12" xfId="8090"/>
    <cellStyle name="Ausgabe 2 8 2 2 13" xfId="21332"/>
    <cellStyle name="Ausgabe 2 8 2 2 14" xfId="27975"/>
    <cellStyle name="Ausgabe 2 8 2 2 15" xfId="34647"/>
    <cellStyle name="Ausgabe 2 8 2 2 16" xfId="47989"/>
    <cellStyle name="Ausgabe 2 8 2 2 2" xfId="2514"/>
    <cellStyle name="Ausgabe 2 8 2 2 2 2" xfId="9624"/>
    <cellStyle name="Ausgabe 2 8 2 2 2 3" xfId="15917"/>
    <cellStyle name="Ausgabe 2 8 2 2 2 4" xfId="22856"/>
    <cellStyle name="Ausgabe 2 8 2 2 2 5" xfId="29521"/>
    <cellStyle name="Ausgabe 2 8 2 2 2 6" xfId="36191"/>
    <cellStyle name="Ausgabe 2 8 2 2 2 7" xfId="43007"/>
    <cellStyle name="Ausgabe 2 8 2 2 2 8" xfId="49530"/>
    <cellStyle name="Ausgabe 2 8 2 2 3" xfId="3204"/>
    <cellStyle name="Ausgabe 2 8 2 2 3 2" xfId="10314"/>
    <cellStyle name="Ausgabe 2 8 2 2 3 3" xfId="16607"/>
    <cellStyle name="Ausgabe 2 8 2 2 3 4" xfId="23546"/>
    <cellStyle name="Ausgabe 2 8 2 2 3 5" xfId="30211"/>
    <cellStyle name="Ausgabe 2 8 2 2 3 6" xfId="36881"/>
    <cellStyle name="Ausgabe 2 8 2 2 3 7" xfId="43697"/>
    <cellStyle name="Ausgabe 2 8 2 2 3 8" xfId="50220"/>
    <cellStyle name="Ausgabe 2 8 2 2 4" xfId="3891"/>
    <cellStyle name="Ausgabe 2 8 2 2 4 2" xfId="11001"/>
    <cellStyle name="Ausgabe 2 8 2 2 4 3" xfId="17294"/>
    <cellStyle name="Ausgabe 2 8 2 2 4 4" xfId="24233"/>
    <cellStyle name="Ausgabe 2 8 2 2 4 5" xfId="30898"/>
    <cellStyle name="Ausgabe 2 8 2 2 4 6" xfId="37568"/>
    <cellStyle name="Ausgabe 2 8 2 2 4 7" xfId="44384"/>
    <cellStyle name="Ausgabe 2 8 2 2 4 8" xfId="50907"/>
    <cellStyle name="Ausgabe 2 8 2 2 5" xfId="4578"/>
    <cellStyle name="Ausgabe 2 8 2 2 5 2" xfId="11688"/>
    <cellStyle name="Ausgabe 2 8 2 2 5 3" xfId="17981"/>
    <cellStyle name="Ausgabe 2 8 2 2 5 4" xfId="24920"/>
    <cellStyle name="Ausgabe 2 8 2 2 5 5" xfId="31585"/>
    <cellStyle name="Ausgabe 2 8 2 2 5 6" xfId="38255"/>
    <cellStyle name="Ausgabe 2 8 2 2 5 7" xfId="45071"/>
    <cellStyle name="Ausgabe 2 8 2 2 5 8" xfId="51594"/>
    <cellStyle name="Ausgabe 2 8 2 2 6" xfId="5263"/>
    <cellStyle name="Ausgabe 2 8 2 2 6 2" xfId="12373"/>
    <cellStyle name="Ausgabe 2 8 2 2 6 3" xfId="18666"/>
    <cellStyle name="Ausgabe 2 8 2 2 6 4" xfId="25605"/>
    <cellStyle name="Ausgabe 2 8 2 2 6 5" xfId="32270"/>
    <cellStyle name="Ausgabe 2 8 2 2 6 6" xfId="38940"/>
    <cellStyle name="Ausgabe 2 8 2 2 6 7" xfId="45756"/>
    <cellStyle name="Ausgabe 2 8 2 2 6 8" xfId="52279"/>
    <cellStyle name="Ausgabe 2 8 2 2 7" xfId="5846"/>
    <cellStyle name="Ausgabe 2 8 2 2 7 2" xfId="12956"/>
    <cellStyle name="Ausgabe 2 8 2 2 7 3" xfId="19249"/>
    <cellStyle name="Ausgabe 2 8 2 2 7 4" xfId="26188"/>
    <cellStyle name="Ausgabe 2 8 2 2 7 5" xfId="32853"/>
    <cellStyle name="Ausgabe 2 8 2 2 7 6" xfId="39523"/>
    <cellStyle name="Ausgabe 2 8 2 2 7 7" xfId="46339"/>
    <cellStyle name="Ausgabe 2 8 2 2 7 8" xfId="52862"/>
    <cellStyle name="Ausgabe 2 8 2 2 8" xfId="6304"/>
    <cellStyle name="Ausgabe 2 8 2 2 8 2" xfId="13414"/>
    <cellStyle name="Ausgabe 2 8 2 2 8 3" xfId="19707"/>
    <cellStyle name="Ausgabe 2 8 2 2 8 4" xfId="26646"/>
    <cellStyle name="Ausgabe 2 8 2 2 8 5" xfId="33311"/>
    <cellStyle name="Ausgabe 2 8 2 2 8 6" xfId="39981"/>
    <cellStyle name="Ausgabe 2 8 2 2 8 7" xfId="46797"/>
    <cellStyle name="Ausgabe 2 8 2 2 8 8" xfId="53320"/>
    <cellStyle name="Ausgabe 2 8 2 2 9" xfId="6958"/>
    <cellStyle name="Ausgabe 2 8 2 2 9 2" xfId="14068"/>
    <cellStyle name="Ausgabe 2 8 2 2 9 3" xfId="20361"/>
    <cellStyle name="Ausgabe 2 8 2 2 9 4" xfId="27300"/>
    <cellStyle name="Ausgabe 2 8 2 2 9 5" xfId="33965"/>
    <cellStyle name="Ausgabe 2 8 2 2 9 6" xfId="40635"/>
    <cellStyle name="Ausgabe 2 8 2 2 9 7" xfId="47451"/>
    <cellStyle name="Ausgabe 2 8 2 2 9 8" xfId="53974"/>
    <cellStyle name="Ausgabe 2 8 2 3" xfId="2279"/>
    <cellStyle name="Ausgabe 2 8 2 3 2" xfId="9389"/>
    <cellStyle name="Ausgabe 2 8 2 3 3" xfId="15682"/>
    <cellStyle name="Ausgabe 2 8 2 3 4" xfId="22621"/>
    <cellStyle name="Ausgabe 2 8 2 3 5" xfId="29286"/>
    <cellStyle name="Ausgabe 2 8 2 3 6" xfId="35956"/>
    <cellStyle name="Ausgabe 2 8 2 3 7" xfId="42772"/>
    <cellStyle name="Ausgabe 2 8 2 3 8" xfId="49295"/>
    <cellStyle name="Ausgabe 2 8 2 4" xfId="2969"/>
    <cellStyle name="Ausgabe 2 8 2 4 2" xfId="10079"/>
    <cellStyle name="Ausgabe 2 8 2 4 3" xfId="16372"/>
    <cellStyle name="Ausgabe 2 8 2 4 4" xfId="23311"/>
    <cellStyle name="Ausgabe 2 8 2 4 5" xfId="29976"/>
    <cellStyle name="Ausgabe 2 8 2 4 6" xfId="36646"/>
    <cellStyle name="Ausgabe 2 8 2 4 7" xfId="43462"/>
    <cellStyle name="Ausgabe 2 8 2 4 8" xfId="49985"/>
    <cellStyle name="Ausgabe 2 8 2 5" xfId="3656"/>
    <cellStyle name="Ausgabe 2 8 2 5 2" xfId="10766"/>
    <cellStyle name="Ausgabe 2 8 2 5 3" xfId="17059"/>
    <cellStyle name="Ausgabe 2 8 2 5 4" xfId="23998"/>
    <cellStyle name="Ausgabe 2 8 2 5 5" xfId="30663"/>
    <cellStyle name="Ausgabe 2 8 2 5 6" xfId="37333"/>
    <cellStyle name="Ausgabe 2 8 2 5 7" xfId="44149"/>
    <cellStyle name="Ausgabe 2 8 2 5 8" xfId="50672"/>
    <cellStyle name="Ausgabe 2 8 2 6" xfId="4343"/>
    <cellStyle name="Ausgabe 2 8 2 6 2" xfId="11453"/>
    <cellStyle name="Ausgabe 2 8 2 6 3" xfId="17746"/>
    <cellStyle name="Ausgabe 2 8 2 6 4" xfId="24685"/>
    <cellStyle name="Ausgabe 2 8 2 6 5" xfId="31350"/>
    <cellStyle name="Ausgabe 2 8 2 6 6" xfId="38020"/>
    <cellStyle name="Ausgabe 2 8 2 6 7" xfId="44836"/>
    <cellStyle name="Ausgabe 2 8 2 6 8" xfId="51359"/>
    <cellStyle name="Ausgabe 2 8 2 7" xfId="5028"/>
    <cellStyle name="Ausgabe 2 8 2 7 2" xfId="12138"/>
    <cellStyle name="Ausgabe 2 8 2 7 3" xfId="18431"/>
    <cellStyle name="Ausgabe 2 8 2 7 4" xfId="25370"/>
    <cellStyle name="Ausgabe 2 8 2 7 5" xfId="32035"/>
    <cellStyle name="Ausgabe 2 8 2 7 6" xfId="38705"/>
    <cellStyle name="Ausgabe 2 8 2 7 7" xfId="45521"/>
    <cellStyle name="Ausgabe 2 8 2 7 8" xfId="52044"/>
    <cellStyle name="Ausgabe 2 8 2 8" xfId="3519"/>
    <cellStyle name="Ausgabe 2 8 2 8 2" xfId="10629"/>
    <cellStyle name="Ausgabe 2 8 2 8 3" xfId="16922"/>
    <cellStyle name="Ausgabe 2 8 2 8 4" xfId="23861"/>
    <cellStyle name="Ausgabe 2 8 2 8 5" xfId="30526"/>
    <cellStyle name="Ausgabe 2 8 2 8 6" xfId="37196"/>
    <cellStyle name="Ausgabe 2 8 2 8 7" xfId="44012"/>
    <cellStyle name="Ausgabe 2 8 2 8 8" xfId="50535"/>
    <cellStyle name="Ausgabe 2 8 2 9" xfId="6723"/>
    <cellStyle name="Ausgabe 2 8 2 9 2" xfId="13833"/>
    <cellStyle name="Ausgabe 2 8 2 9 3" xfId="20126"/>
    <cellStyle name="Ausgabe 2 8 2 9 4" xfId="27065"/>
    <cellStyle name="Ausgabe 2 8 2 9 5" xfId="33730"/>
    <cellStyle name="Ausgabe 2 8 2 9 6" xfId="40400"/>
    <cellStyle name="Ausgabe 2 8 2 9 7" xfId="47216"/>
    <cellStyle name="Ausgabe 2 8 2 9 8" xfId="53739"/>
    <cellStyle name="Ausgabe 2 8 3" xfId="707"/>
    <cellStyle name="Ausgabe 2 8 3 10" xfId="7381"/>
    <cellStyle name="Ausgabe 2 8 3 10 2" xfId="14491"/>
    <cellStyle name="Ausgabe 2 8 3 10 3" xfId="20784"/>
    <cellStyle name="Ausgabe 2 8 3 10 4" xfId="27723"/>
    <cellStyle name="Ausgabe 2 8 3 10 5" xfId="34388"/>
    <cellStyle name="Ausgabe 2 8 3 10 6" xfId="41058"/>
    <cellStyle name="Ausgabe 2 8 3 10 7" xfId="47874"/>
    <cellStyle name="Ausgabe 2 8 3 10 8" xfId="54397"/>
    <cellStyle name="Ausgabe 2 8 3 11" xfId="1446"/>
    <cellStyle name="Ausgabe 2 8 3 11 2" xfId="8556"/>
    <cellStyle name="Ausgabe 2 8 3 11 3" xfId="14849"/>
    <cellStyle name="Ausgabe 2 8 3 11 4" xfId="21788"/>
    <cellStyle name="Ausgabe 2 8 3 11 5" xfId="28453"/>
    <cellStyle name="Ausgabe 2 8 3 11 6" xfId="35123"/>
    <cellStyle name="Ausgabe 2 8 3 11 7" xfId="41939"/>
    <cellStyle name="Ausgabe 2 8 3 11 8" xfId="48462"/>
    <cellStyle name="Ausgabe 2 8 3 12" xfId="7994"/>
    <cellStyle name="Ausgabe 2 8 3 13" xfId="21086"/>
    <cellStyle name="Ausgabe 2 8 3 14" xfId="21208"/>
    <cellStyle name="Ausgabe 2 8 3 15" xfId="21449"/>
    <cellStyle name="Ausgabe 2 8 3 16" xfId="41332"/>
    <cellStyle name="Ausgabe 2 8 3 17" xfId="41673"/>
    <cellStyle name="Ausgabe 2 8 3 2" xfId="1003"/>
    <cellStyle name="Ausgabe 2 8 3 2 10" xfId="5681"/>
    <cellStyle name="Ausgabe 2 8 3 2 10 2" xfId="12791"/>
    <cellStyle name="Ausgabe 2 8 3 2 10 3" xfId="19084"/>
    <cellStyle name="Ausgabe 2 8 3 2 10 4" xfId="26023"/>
    <cellStyle name="Ausgabe 2 8 3 2 10 5" xfId="32688"/>
    <cellStyle name="Ausgabe 2 8 3 2 10 6" xfId="39358"/>
    <cellStyle name="Ausgabe 2 8 3 2 10 7" xfId="46174"/>
    <cellStyle name="Ausgabe 2 8 3 2 10 8" xfId="52697"/>
    <cellStyle name="Ausgabe 2 8 3 2 11" xfId="1676"/>
    <cellStyle name="Ausgabe 2 8 3 2 11 2" xfId="8786"/>
    <cellStyle name="Ausgabe 2 8 3 2 11 3" xfId="15079"/>
    <cellStyle name="Ausgabe 2 8 3 2 11 4" xfId="22018"/>
    <cellStyle name="Ausgabe 2 8 3 2 11 5" xfId="28683"/>
    <cellStyle name="Ausgabe 2 8 3 2 11 6" xfId="35353"/>
    <cellStyle name="Ausgabe 2 8 3 2 11 7" xfId="42169"/>
    <cellStyle name="Ausgabe 2 8 3 2 11 8" xfId="48692"/>
    <cellStyle name="Ausgabe 2 8 3 2 12" xfId="7789"/>
    <cellStyle name="Ausgabe 2 8 3 2 13" xfId="21367"/>
    <cellStyle name="Ausgabe 2 8 3 2 14" xfId="28010"/>
    <cellStyle name="Ausgabe 2 8 3 2 15" xfId="34680"/>
    <cellStyle name="Ausgabe 2 8 3 2 16" xfId="48022"/>
    <cellStyle name="Ausgabe 2 8 3 2 2" xfId="2547"/>
    <cellStyle name="Ausgabe 2 8 3 2 2 2" xfId="9657"/>
    <cellStyle name="Ausgabe 2 8 3 2 2 3" xfId="15950"/>
    <cellStyle name="Ausgabe 2 8 3 2 2 4" xfId="22889"/>
    <cellStyle name="Ausgabe 2 8 3 2 2 5" xfId="29554"/>
    <cellStyle name="Ausgabe 2 8 3 2 2 6" xfId="36224"/>
    <cellStyle name="Ausgabe 2 8 3 2 2 7" xfId="43040"/>
    <cellStyle name="Ausgabe 2 8 3 2 2 8" xfId="49563"/>
    <cellStyle name="Ausgabe 2 8 3 2 3" xfId="3237"/>
    <cellStyle name="Ausgabe 2 8 3 2 3 2" xfId="10347"/>
    <cellStyle name="Ausgabe 2 8 3 2 3 3" xfId="16640"/>
    <cellStyle name="Ausgabe 2 8 3 2 3 4" xfId="23579"/>
    <cellStyle name="Ausgabe 2 8 3 2 3 5" xfId="30244"/>
    <cellStyle name="Ausgabe 2 8 3 2 3 6" xfId="36914"/>
    <cellStyle name="Ausgabe 2 8 3 2 3 7" xfId="43730"/>
    <cellStyle name="Ausgabe 2 8 3 2 3 8" xfId="50253"/>
    <cellStyle name="Ausgabe 2 8 3 2 4" xfId="3924"/>
    <cellStyle name="Ausgabe 2 8 3 2 4 2" xfId="11034"/>
    <cellStyle name="Ausgabe 2 8 3 2 4 3" xfId="17327"/>
    <cellStyle name="Ausgabe 2 8 3 2 4 4" xfId="24266"/>
    <cellStyle name="Ausgabe 2 8 3 2 4 5" xfId="30931"/>
    <cellStyle name="Ausgabe 2 8 3 2 4 6" xfId="37601"/>
    <cellStyle name="Ausgabe 2 8 3 2 4 7" xfId="44417"/>
    <cellStyle name="Ausgabe 2 8 3 2 4 8" xfId="50940"/>
    <cellStyle name="Ausgabe 2 8 3 2 5" xfId="4611"/>
    <cellStyle name="Ausgabe 2 8 3 2 5 2" xfId="11721"/>
    <cellStyle name="Ausgabe 2 8 3 2 5 3" xfId="18014"/>
    <cellStyle name="Ausgabe 2 8 3 2 5 4" xfId="24953"/>
    <cellStyle name="Ausgabe 2 8 3 2 5 5" xfId="31618"/>
    <cellStyle name="Ausgabe 2 8 3 2 5 6" xfId="38288"/>
    <cellStyle name="Ausgabe 2 8 3 2 5 7" xfId="45104"/>
    <cellStyle name="Ausgabe 2 8 3 2 5 8" xfId="51627"/>
    <cellStyle name="Ausgabe 2 8 3 2 6" xfId="5296"/>
    <cellStyle name="Ausgabe 2 8 3 2 6 2" xfId="12406"/>
    <cellStyle name="Ausgabe 2 8 3 2 6 3" xfId="18699"/>
    <cellStyle name="Ausgabe 2 8 3 2 6 4" xfId="25638"/>
    <cellStyle name="Ausgabe 2 8 3 2 6 5" xfId="32303"/>
    <cellStyle name="Ausgabe 2 8 3 2 6 6" xfId="38973"/>
    <cellStyle name="Ausgabe 2 8 3 2 6 7" xfId="45789"/>
    <cellStyle name="Ausgabe 2 8 3 2 6 8" xfId="52312"/>
    <cellStyle name="Ausgabe 2 8 3 2 7" xfId="5879"/>
    <cellStyle name="Ausgabe 2 8 3 2 7 2" xfId="12989"/>
    <cellStyle name="Ausgabe 2 8 3 2 7 3" xfId="19282"/>
    <cellStyle name="Ausgabe 2 8 3 2 7 4" xfId="26221"/>
    <cellStyle name="Ausgabe 2 8 3 2 7 5" xfId="32886"/>
    <cellStyle name="Ausgabe 2 8 3 2 7 6" xfId="39556"/>
    <cellStyle name="Ausgabe 2 8 3 2 7 7" xfId="46372"/>
    <cellStyle name="Ausgabe 2 8 3 2 7 8" xfId="52895"/>
    <cellStyle name="Ausgabe 2 8 3 2 8" xfId="6337"/>
    <cellStyle name="Ausgabe 2 8 3 2 8 2" xfId="13447"/>
    <cellStyle name="Ausgabe 2 8 3 2 8 3" xfId="19740"/>
    <cellStyle name="Ausgabe 2 8 3 2 8 4" xfId="26679"/>
    <cellStyle name="Ausgabe 2 8 3 2 8 5" xfId="33344"/>
    <cellStyle name="Ausgabe 2 8 3 2 8 6" xfId="40014"/>
    <cellStyle name="Ausgabe 2 8 3 2 8 7" xfId="46830"/>
    <cellStyle name="Ausgabe 2 8 3 2 8 8" xfId="53353"/>
    <cellStyle name="Ausgabe 2 8 3 2 9" xfId="6991"/>
    <cellStyle name="Ausgabe 2 8 3 2 9 2" xfId="14101"/>
    <cellStyle name="Ausgabe 2 8 3 2 9 3" xfId="20394"/>
    <cellStyle name="Ausgabe 2 8 3 2 9 4" xfId="27333"/>
    <cellStyle name="Ausgabe 2 8 3 2 9 5" xfId="33998"/>
    <cellStyle name="Ausgabe 2 8 3 2 9 6" xfId="40668"/>
    <cellStyle name="Ausgabe 2 8 3 2 9 7" xfId="47484"/>
    <cellStyle name="Ausgabe 2 8 3 2 9 8" xfId="54007"/>
    <cellStyle name="Ausgabe 2 8 3 3" xfId="2317"/>
    <cellStyle name="Ausgabe 2 8 3 3 2" xfId="9427"/>
    <cellStyle name="Ausgabe 2 8 3 3 3" xfId="15720"/>
    <cellStyle name="Ausgabe 2 8 3 3 4" xfId="22659"/>
    <cellStyle name="Ausgabe 2 8 3 3 5" xfId="29324"/>
    <cellStyle name="Ausgabe 2 8 3 3 6" xfId="35994"/>
    <cellStyle name="Ausgabe 2 8 3 3 7" xfId="42810"/>
    <cellStyle name="Ausgabe 2 8 3 3 8" xfId="49333"/>
    <cellStyle name="Ausgabe 2 8 3 4" xfId="3007"/>
    <cellStyle name="Ausgabe 2 8 3 4 2" xfId="10117"/>
    <cellStyle name="Ausgabe 2 8 3 4 3" xfId="16410"/>
    <cellStyle name="Ausgabe 2 8 3 4 4" xfId="23349"/>
    <cellStyle name="Ausgabe 2 8 3 4 5" xfId="30014"/>
    <cellStyle name="Ausgabe 2 8 3 4 6" xfId="36684"/>
    <cellStyle name="Ausgabe 2 8 3 4 7" xfId="43500"/>
    <cellStyle name="Ausgabe 2 8 3 4 8" xfId="50023"/>
    <cellStyle name="Ausgabe 2 8 3 5" xfId="3694"/>
    <cellStyle name="Ausgabe 2 8 3 5 2" xfId="10804"/>
    <cellStyle name="Ausgabe 2 8 3 5 3" xfId="17097"/>
    <cellStyle name="Ausgabe 2 8 3 5 4" xfId="24036"/>
    <cellStyle name="Ausgabe 2 8 3 5 5" xfId="30701"/>
    <cellStyle name="Ausgabe 2 8 3 5 6" xfId="37371"/>
    <cellStyle name="Ausgabe 2 8 3 5 7" xfId="44187"/>
    <cellStyle name="Ausgabe 2 8 3 5 8" xfId="50710"/>
    <cellStyle name="Ausgabe 2 8 3 6" xfId="4381"/>
    <cellStyle name="Ausgabe 2 8 3 6 2" xfId="11491"/>
    <cellStyle name="Ausgabe 2 8 3 6 3" xfId="17784"/>
    <cellStyle name="Ausgabe 2 8 3 6 4" xfId="24723"/>
    <cellStyle name="Ausgabe 2 8 3 6 5" xfId="31388"/>
    <cellStyle name="Ausgabe 2 8 3 6 6" xfId="38058"/>
    <cellStyle name="Ausgabe 2 8 3 6 7" xfId="44874"/>
    <cellStyle name="Ausgabe 2 8 3 6 8" xfId="51397"/>
    <cellStyle name="Ausgabe 2 8 3 7" xfId="5066"/>
    <cellStyle name="Ausgabe 2 8 3 7 2" xfId="12176"/>
    <cellStyle name="Ausgabe 2 8 3 7 3" xfId="18469"/>
    <cellStyle name="Ausgabe 2 8 3 7 4" xfId="25408"/>
    <cellStyle name="Ausgabe 2 8 3 7 5" xfId="32073"/>
    <cellStyle name="Ausgabe 2 8 3 7 6" xfId="38743"/>
    <cellStyle name="Ausgabe 2 8 3 7 7" xfId="45559"/>
    <cellStyle name="Ausgabe 2 8 3 7 8" xfId="52082"/>
    <cellStyle name="Ausgabe 2 8 3 8" xfId="6107"/>
    <cellStyle name="Ausgabe 2 8 3 8 2" xfId="13217"/>
    <cellStyle name="Ausgabe 2 8 3 8 3" xfId="19510"/>
    <cellStyle name="Ausgabe 2 8 3 8 4" xfId="26449"/>
    <cellStyle name="Ausgabe 2 8 3 8 5" xfId="33114"/>
    <cellStyle name="Ausgabe 2 8 3 8 6" xfId="39784"/>
    <cellStyle name="Ausgabe 2 8 3 8 7" xfId="46600"/>
    <cellStyle name="Ausgabe 2 8 3 8 8" xfId="53123"/>
    <cellStyle name="Ausgabe 2 8 3 9" xfId="6761"/>
    <cellStyle name="Ausgabe 2 8 3 9 2" xfId="13871"/>
    <cellStyle name="Ausgabe 2 8 3 9 3" xfId="20164"/>
    <cellStyle name="Ausgabe 2 8 3 9 4" xfId="27103"/>
    <cellStyle name="Ausgabe 2 8 3 9 5" xfId="33768"/>
    <cellStyle name="Ausgabe 2 8 3 9 6" xfId="40438"/>
    <cellStyle name="Ausgabe 2 8 3 9 7" xfId="47254"/>
    <cellStyle name="Ausgabe 2 8 3 9 8" xfId="53777"/>
    <cellStyle name="Ausgabe 2 8 4" xfId="2041"/>
    <cellStyle name="Ausgabe 2 8 4 2" xfId="9151"/>
    <cellStyle name="Ausgabe 2 8 4 3" xfId="15444"/>
    <cellStyle name="Ausgabe 2 8 4 4" xfId="22383"/>
    <cellStyle name="Ausgabe 2 8 4 5" xfId="29048"/>
    <cellStyle name="Ausgabe 2 8 4 6" xfId="35718"/>
    <cellStyle name="Ausgabe 2 8 4 7" xfId="42534"/>
    <cellStyle name="Ausgabe 2 8 4 8" xfId="49057"/>
    <cellStyle name="Ausgabe 2 8 5" xfId="1985"/>
    <cellStyle name="Ausgabe 2 8 5 2" xfId="9095"/>
    <cellStyle name="Ausgabe 2 8 5 3" xfId="15388"/>
    <cellStyle name="Ausgabe 2 8 5 4" xfId="22327"/>
    <cellStyle name="Ausgabe 2 8 5 5" xfId="28992"/>
    <cellStyle name="Ausgabe 2 8 5 6" xfId="35662"/>
    <cellStyle name="Ausgabe 2 8 5 7" xfId="42478"/>
    <cellStyle name="Ausgabe 2 8 5 8" xfId="49001"/>
    <cellStyle name="Ausgabe 2 8 6" xfId="2166"/>
    <cellStyle name="Ausgabe 2 8 6 2" xfId="9276"/>
    <cellStyle name="Ausgabe 2 8 6 3" xfId="15569"/>
    <cellStyle name="Ausgabe 2 8 6 4" xfId="22508"/>
    <cellStyle name="Ausgabe 2 8 6 5" xfId="29173"/>
    <cellStyle name="Ausgabe 2 8 6 6" xfId="35843"/>
    <cellStyle name="Ausgabe 2 8 6 7" xfId="42659"/>
    <cellStyle name="Ausgabe 2 8 6 8" xfId="49182"/>
    <cellStyle name="Ausgabe 2 8 7" xfId="2856"/>
    <cellStyle name="Ausgabe 2 8 7 2" xfId="9966"/>
    <cellStyle name="Ausgabe 2 8 7 3" xfId="16259"/>
    <cellStyle name="Ausgabe 2 8 7 4" xfId="23198"/>
    <cellStyle name="Ausgabe 2 8 7 5" xfId="29863"/>
    <cellStyle name="Ausgabe 2 8 7 6" xfId="36533"/>
    <cellStyle name="Ausgabe 2 8 7 7" xfId="43349"/>
    <cellStyle name="Ausgabe 2 8 7 8" xfId="49872"/>
    <cellStyle name="Ausgabe 2 8 8" xfId="2133"/>
    <cellStyle name="Ausgabe 2 8 8 2" xfId="9243"/>
    <cellStyle name="Ausgabe 2 8 8 3" xfId="15536"/>
    <cellStyle name="Ausgabe 2 8 8 4" xfId="22475"/>
    <cellStyle name="Ausgabe 2 8 8 5" xfId="29140"/>
    <cellStyle name="Ausgabe 2 8 8 6" xfId="35810"/>
    <cellStyle name="Ausgabe 2 8 8 7" xfId="42626"/>
    <cellStyle name="Ausgabe 2 8 8 8" xfId="49149"/>
    <cellStyle name="Ausgabe 2 8 9" xfId="4229"/>
    <cellStyle name="Ausgabe 2 8 9 2" xfId="11339"/>
    <cellStyle name="Ausgabe 2 8 9 3" xfId="17632"/>
    <cellStyle name="Ausgabe 2 8 9 4" xfId="24571"/>
    <cellStyle name="Ausgabe 2 8 9 5" xfId="31236"/>
    <cellStyle name="Ausgabe 2 8 9 6" xfId="37906"/>
    <cellStyle name="Ausgabe 2 8 9 7" xfId="44722"/>
    <cellStyle name="Ausgabe 2 8 9 8" xfId="51245"/>
    <cellStyle name="Ausgabe 2 9" xfId="450"/>
    <cellStyle name="Ausgabe 2 9 10" xfId="5608"/>
    <cellStyle name="Ausgabe 2 9 10 2" xfId="12718"/>
    <cellStyle name="Ausgabe 2 9 10 3" xfId="19011"/>
    <cellStyle name="Ausgabe 2 9 10 4" xfId="25950"/>
    <cellStyle name="Ausgabe 2 9 10 5" xfId="32615"/>
    <cellStyle name="Ausgabe 2 9 10 6" xfId="39285"/>
    <cellStyle name="Ausgabe 2 9 10 7" xfId="46101"/>
    <cellStyle name="Ausgabe 2 9 10 8" xfId="52624"/>
    <cellStyle name="Ausgabe 2 9 11" xfId="6554"/>
    <cellStyle name="Ausgabe 2 9 11 2" xfId="13664"/>
    <cellStyle name="Ausgabe 2 9 11 3" xfId="19957"/>
    <cellStyle name="Ausgabe 2 9 11 4" xfId="26896"/>
    <cellStyle name="Ausgabe 2 9 11 5" xfId="33561"/>
    <cellStyle name="Ausgabe 2 9 11 6" xfId="40231"/>
    <cellStyle name="Ausgabe 2 9 11 7" xfId="47047"/>
    <cellStyle name="Ausgabe 2 9 11 8" xfId="53570"/>
    <cellStyle name="Ausgabe 2 9 12" xfId="7474"/>
    <cellStyle name="Ausgabe 2 9 12 2" xfId="14584"/>
    <cellStyle name="Ausgabe 2 9 12 3" xfId="20877"/>
    <cellStyle name="Ausgabe 2 9 12 4" xfId="27816"/>
    <cellStyle name="Ausgabe 2 9 12 5" xfId="34481"/>
    <cellStyle name="Ausgabe 2 9 12 6" xfId="41151"/>
    <cellStyle name="Ausgabe 2 9 12 7" xfId="47967"/>
    <cellStyle name="Ausgabe 2 9 12 8" xfId="54490"/>
    <cellStyle name="Ausgabe 2 9 13" xfId="1248"/>
    <cellStyle name="Ausgabe 2 9 13 2" xfId="8358"/>
    <cellStyle name="Ausgabe 2 9 13 3" xfId="14651"/>
    <cellStyle name="Ausgabe 2 9 13 4" xfId="21590"/>
    <cellStyle name="Ausgabe 2 9 13 5" xfId="28255"/>
    <cellStyle name="Ausgabe 2 9 13 6" xfId="34925"/>
    <cellStyle name="Ausgabe 2 9 13 7" xfId="41744"/>
    <cellStyle name="Ausgabe 2 9 13 8" xfId="48267"/>
    <cellStyle name="Ausgabe 2 9 14" xfId="8028"/>
    <cellStyle name="Ausgabe 2 9 15" xfId="262"/>
    <cellStyle name="Ausgabe 2 9 16" xfId="21648"/>
    <cellStyle name="Ausgabe 2 9 17" xfId="34550"/>
    <cellStyle name="Ausgabe 2 9 2" xfId="654"/>
    <cellStyle name="Ausgabe 2 9 2 10" xfId="7338"/>
    <cellStyle name="Ausgabe 2 9 2 10 2" xfId="14448"/>
    <cellStyle name="Ausgabe 2 9 2 10 3" xfId="20741"/>
    <cellStyle name="Ausgabe 2 9 2 10 4" xfId="27680"/>
    <cellStyle name="Ausgabe 2 9 2 10 5" xfId="34345"/>
    <cellStyle name="Ausgabe 2 9 2 10 6" xfId="41015"/>
    <cellStyle name="Ausgabe 2 9 2 10 7" xfId="47831"/>
    <cellStyle name="Ausgabe 2 9 2 10 8" xfId="54354"/>
    <cellStyle name="Ausgabe 2 9 2 11" xfId="1407"/>
    <cellStyle name="Ausgabe 2 9 2 11 2" xfId="8517"/>
    <cellStyle name="Ausgabe 2 9 2 11 3" xfId="14810"/>
    <cellStyle name="Ausgabe 2 9 2 11 4" xfId="21749"/>
    <cellStyle name="Ausgabe 2 9 2 11 5" xfId="28414"/>
    <cellStyle name="Ausgabe 2 9 2 11 6" xfId="35084"/>
    <cellStyle name="Ausgabe 2 9 2 11 7" xfId="41900"/>
    <cellStyle name="Ausgabe 2 9 2 11 8" xfId="48423"/>
    <cellStyle name="Ausgabe 2 9 2 12" xfId="8240"/>
    <cellStyle name="Ausgabe 2 9 2 13" xfId="21033"/>
    <cellStyle name="Ausgabe 2 9 2 14" xfId="8226"/>
    <cellStyle name="Ausgabe 2 9 2 15" xfId="7797"/>
    <cellStyle name="Ausgabe 2 9 2 16" xfId="41283"/>
    <cellStyle name="Ausgabe 2 9 2 17" xfId="41592"/>
    <cellStyle name="Ausgabe 2 9 2 2" xfId="967"/>
    <cellStyle name="Ausgabe 2 9 2 2 10" xfId="7358"/>
    <cellStyle name="Ausgabe 2 9 2 2 10 2" xfId="14468"/>
    <cellStyle name="Ausgabe 2 9 2 2 10 3" xfId="20761"/>
    <cellStyle name="Ausgabe 2 9 2 2 10 4" xfId="27700"/>
    <cellStyle name="Ausgabe 2 9 2 2 10 5" xfId="34365"/>
    <cellStyle name="Ausgabe 2 9 2 2 10 6" xfId="41035"/>
    <cellStyle name="Ausgabe 2 9 2 2 10 7" xfId="47851"/>
    <cellStyle name="Ausgabe 2 9 2 2 10 8" xfId="54374"/>
    <cellStyle name="Ausgabe 2 9 2 2 11" xfId="1642"/>
    <cellStyle name="Ausgabe 2 9 2 2 11 2" xfId="8752"/>
    <cellStyle name="Ausgabe 2 9 2 2 11 3" xfId="15045"/>
    <cellStyle name="Ausgabe 2 9 2 2 11 4" xfId="21984"/>
    <cellStyle name="Ausgabe 2 9 2 2 11 5" xfId="28649"/>
    <cellStyle name="Ausgabe 2 9 2 2 11 6" xfId="35319"/>
    <cellStyle name="Ausgabe 2 9 2 2 11 7" xfId="42135"/>
    <cellStyle name="Ausgabe 2 9 2 2 11 8" xfId="48658"/>
    <cellStyle name="Ausgabe 2 9 2 2 12" xfId="7822"/>
    <cellStyle name="Ausgabe 2 9 2 2 13" xfId="21331"/>
    <cellStyle name="Ausgabe 2 9 2 2 14" xfId="27974"/>
    <cellStyle name="Ausgabe 2 9 2 2 15" xfId="34646"/>
    <cellStyle name="Ausgabe 2 9 2 2 16" xfId="47988"/>
    <cellStyle name="Ausgabe 2 9 2 2 2" xfId="2513"/>
    <cellStyle name="Ausgabe 2 9 2 2 2 2" xfId="9623"/>
    <cellStyle name="Ausgabe 2 9 2 2 2 3" xfId="15916"/>
    <cellStyle name="Ausgabe 2 9 2 2 2 4" xfId="22855"/>
    <cellStyle name="Ausgabe 2 9 2 2 2 5" xfId="29520"/>
    <cellStyle name="Ausgabe 2 9 2 2 2 6" xfId="36190"/>
    <cellStyle name="Ausgabe 2 9 2 2 2 7" xfId="43006"/>
    <cellStyle name="Ausgabe 2 9 2 2 2 8" xfId="49529"/>
    <cellStyle name="Ausgabe 2 9 2 2 3" xfId="3203"/>
    <cellStyle name="Ausgabe 2 9 2 2 3 2" xfId="10313"/>
    <cellStyle name="Ausgabe 2 9 2 2 3 3" xfId="16606"/>
    <cellStyle name="Ausgabe 2 9 2 2 3 4" xfId="23545"/>
    <cellStyle name="Ausgabe 2 9 2 2 3 5" xfId="30210"/>
    <cellStyle name="Ausgabe 2 9 2 2 3 6" xfId="36880"/>
    <cellStyle name="Ausgabe 2 9 2 2 3 7" xfId="43696"/>
    <cellStyle name="Ausgabe 2 9 2 2 3 8" xfId="50219"/>
    <cellStyle name="Ausgabe 2 9 2 2 4" xfId="3890"/>
    <cellStyle name="Ausgabe 2 9 2 2 4 2" xfId="11000"/>
    <cellStyle name="Ausgabe 2 9 2 2 4 3" xfId="17293"/>
    <cellStyle name="Ausgabe 2 9 2 2 4 4" xfId="24232"/>
    <cellStyle name="Ausgabe 2 9 2 2 4 5" xfId="30897"/>
    <cellStyle name="Ausgabe 2 9 2 2 4 6" xfId="37567"/>
    <cellStyle name="Ausgabe 2 9 2 2 4 7" xfId="44383"/>
    <cellStyle name="Ausgabe 2 9 2 2 4 8" xfId="50906"/>
    <cellStyle name="Ausgabe 2 9 2 2 5" xfId="4577"/>
    <cellStyle name="Ausgabe 2 9 2 2 5 2" xfId="11687"/>
    <cellStyle name="Ausgabe 2 9 2 2 5 3" xfId="17980"/>
    <cellStyle name="Ausgabe 2 9 2 2 5 4" xfId="24919"/>
    <cellStyle name="Ausgabe 2 9 2 2 5 5" xfId="31584"/>
    <cellStyle name="Ausgabe 2 9 2 2 5 6" xfId="38254"/>
    <cellStyle name="Ausgabe 2 9 2 2 5 7" xfId="45070"/>
    <cellStyle name="Ausgabe 2 9 2 2 5 8" xfId="51593"/>
    <cellStyle name="Ausgabe 2 9 2 2 6" xfId="5262"/>
    <cellStyle name="Ausgabe 2 9 2 2 6 2" xfId="12372"/>
    <cellStyle name="Ausgabe 2 9 2 2 6 3" xfId="18665"/>
    <cellStyle name="Ausgabe 2 9 2 2 6 4" xfId="25604"/>
    <cellStyle name="Ausgabe 2 9 2 2 6 5" xfId="32269"/>
    <cellStyle name="Ausgabe 2 9 2 2 6 6" xfId="38939"/>
    <cellStyle name="Ausgabe 2 9 2 2 6 7" xfId="45755"/>
    <cellStyle name="Ausgabe 2 9 2 2 6 8" xfId="52278"/>
    <cellStyle name="Ausgabe 2 9 2 2 7" xfId="5845"/>
    <cellStyle name="Ausgabe 2 9 2 2 7 2" xfId="12955"/>
    <cellStyle name="Ausgabe 2 9 2 2 7 3" xfId="19248"/>
    <cellStyle name="Ausgabe 2 9 2 2 7 4" xfId="26187"/>
    <cellStyle name="Ausgabe 2 9 2 2 7 5" xfId="32852"/>
    <cellStyle name="Ausgabe 2 9 2 2 7 6" xfId="39522"/>
    <cellStyle name="Ausgabe 2 9 2 2 7 7" xfId="46338"/>
    <cellStyle name="Ausgabe 2 9 2 2 7 8" xfId="52861"/>
    <cellStyle name="Ausgabe 2 9 2 2 8" xfId="6303"/>
    <cellStyle name="Ausgabe 2 9 2 2 8 2" xfId="13413"/>
    <cellStyle name="Ausgabe 2 9 2 2 8 3" xfId="19706"/>
    <cellStyle name="Ausgabe 2 9 2 2 8 4" xfId="26645"/>
    <cellStyle name="Ausgabe 2 9 2 2 8 5" xfId="33310"/>
    <cellStyle name="Ausgabe 2 9 2 2 8 6" xfId="39980"/>
    <cellStyle name="Ausgabe 2 9 2 2 8 7" xfId="46796"/>
    <cellStyle name="Ausgabe 2 9 2 2 8 8" xfId="53319"/>
    <cellStyle name="Ausgabe 2 9 2 2 9" xfId="6957"/>
    <cellStyle name="Ausgabe 2 9 2 2 9 2" xfId="14067"/>
    <cellStyle name="Ausgabe 2 9 2 2 9 3" xfId="20360"/>
    <cellStyle name="Ausgabe 2 9 2 2 9 4" xfId="27299"/>
    <cellStyle name="Ausgabe 2 9 2 2 9 5" xfId="33964"/>
    <cellStyle name="Ausgabe 2 9 2 2 9 6" xfId="40634"/>
    <cellStyle name="Ausgabe 2 9 2 2 9 7" xfId="47450"/>
    <cellStyle name="Ausgabe 2 9 2 2 9 8" xfId="53973"/>
    <cellStyle name="Ausgabe 2 9 2 3" xfId="2278"/>
    <cellStyle name="Ausgabe 2 9 2 3 2" xfId="9388"/>
    <cellStyle name="Ausgabe 2 9 2 3 3" xfId="15681"/>
    <cellStyle name="Ausgabe 2 9 2 3 4" xfId="22620"/>
    <cellStyle name="Ausgabe 2 9 2 3 5" xfId="29285"/>
    <cellStyle name="Ausgabe 2 9 2 3 6" xfId="35955"/>
    <cellStyle name="Ausgabe 2 9 2 3 7" xfId="42771"/>
    <cellStyle name="Ausgabe 2 9 2 3 8" xfId="49294"/>
    <cellStyle name="Ausgabe 2 9 2 4" xfId="2968"/>
    <cellStyle name="Ausgabe 2 9 2 4 2" xfId="10078"/>
    <cellStyle name="Ausgabe 2 9 2 4 3" xfId="16371"/>
    <cellStyle name="Ausgabe 2 9 2 4 4" xfId="23310"/>
    <cellStyle name="Ausgabe 2 9 2 4 5" xfId="29975"/>
    <cellStyle name="Ausgabe 2 9 2 4 6" xfId="36645"/>
    <cellStyle name="Ausgabe 2 9 2 4 7" xfId="43461"/>
    <cellStyle name="Ausgabe 2 9 2 4 8" xfId="49984"/>
    <cellStyle name="Ausgabe 2 9 2 5" xfId="3655"/>
    <cellStyle name="Ausgabe 2 9 2 5 2" xfId="10765"/>
    <cellStyle name="Ausgabe 2 9 2 5 3" xfId="17058"/>
    <cellStyle name="Ausgabe 2 9 2 5 4" xfId="23997"/>
    <cellStyle name="Ausgabe 2 9 2 5 5" xfId="30662"/>
    <cellStyle name="Ausgabe 2 9 2 5 6" xfId="37332"/>
    <cellStyle name="Ausgabe 2 9 2 5 7" xfId="44148"/>
    <cellStyle name="Ausgabe 2 9 2 5 8" xfId="50671"/>
    <cellStyle name="Ausgabe 2 9 2 6" xfId="4342"/>
    <cellStyle name="Ausgabe 2 9 2 6 2" xfId="11452"/>
    <cellStyle name="Ausgabe 2 9 2 6 3" xfId="17745"/>
    <cellStyle name="Ausgabe 2 9 2 6 4" xfId="24684"/>
    <cellStyle name="Ausgabe 2 9 2 6 5" xfId="31349"/>
    <cellStyle name="Ausgabe 2 9 2 6 6" xfId="38019"/>
    <cellStyle name="Ausgabe 2 9 2 6 7" xfId="44835"/>
    <cellStyle name="Ausgabe 2 9 2 6 8" xfId="51358"/>
    <cellStyle name="Ausgabe 2 9 2 7" xfId="5027"/>
    <cellStyle name="Ausgabe 2 9 2 7 2" xfId="12137"/>
    <cellStyle name="Ausgabe 2 9 2 7 3" xfId="18430"/>
    <cellStyle name="Ausgabe 2 9 2 7 4" xfId="25369"/>
    <cellStyle name="Ausgabe 2 9 2 7 5" xfId="32034"/>
    <cellStyle name="Ausgabe 2 9 2 7 6" xfId="38704"/>
    <cellStyle name="Ausgabe 2 9 2 7 7" xfId="45520"/>
    <cellStyle name="Ausgabe 2 9 2 7 8" xfId="52043"/>
    <cellStyle name="Ausgabe 2 9 2 8" xfId="1937"/>
    <cellStyle name="Ausgabe 2 9 2 8 2" xfId="9047"/>
    <cellStyle name="Ausgabe 2 9 2 8 3" xfId="15340"/>
    <cellStyle name="Ausgabe 2 9 2 8 4" xfId="22279"/>
    <cellStyle name="Ausgabe 2 9 2 8 5" xfId="28944"/>
    <cellStyle name="Ausgabe 2 9 2 8 6" xfId="35614"/>
    <cellStyle name="Ausgabe 2 9 2 8 7" xfId="42430"/>
    <cellStyle name="Ausgabe 2 9 2 8 8" xfId="48953"/>
    <cellStyle name="Ausgabe 2 9 2 9" xfId="6722"/>
    <cellStyle name="Ausgabe 2 9 2 9 2" xfId="13832"/>
    <cellStyle name="Ausgabe 2 9 2 9 3" xfId="20125"/>
    <cellStyle name="Ausgabe 2 9 2 9 4" xfId="27064"/>
    <cellStyle name="Ausgabe 2 9 2 9 5" xfId="33729"/>
    <cellStyle name="Ausgabe 2 9 2 9 6" xfId="40399"/>
    <cellStyle name="Ausgabe 2 9 2 9 7" xfId="47215"/>
    <cellStyle name="Ausgabe 2 9 2 9 8" xfId="53738"/>
    <cellStyle name="Ausgabe 2 9 3" xfId="708"/>
    <cellStyle name="Ausgabe 2 9 3 10" xfId="7458"/>
    <cellStyle name="Ausgabe 2 9 3 10 2" xfId="14568"/>
    <cellStyle name="Ausgabe 2 9 3 10 3" xfId="20861"/>
    <cellStyle name="Ausgabe 2 9 3 10 4" xfId="27800"/>
    <cellStyle name="Ausgabe 2 9 3 10 5" xfId="34465"/>
    <cellStyle name="Ausgabe 2 9 3 10 6" xfId="41135"/>
    <cellStyle name="Ausgabe 2 9 3 10 7" xfId="47951"/>
    <cellStyle name="Ausgabe 2 9 3 10 8" xfId="54474"/>
    <cellStyle name="Ausgabe 2 9 3 11" xfId="1447"/>
    <cellStyle name="Ausgabe 2 9 3 11 2" xfId="8557"/>
    <cellStyle name="Ausgabe 2 9 3 11 3" xfId="14850"/>
    <cellStyle name="Ausgabe 2 9 3 11 4" xfId="21789"/>
    <cellStyle name="Ausgabe 2 9 3 11 5" xfId="28454"/>
    <cellStyle name="Ausgabe 2 9 3 11 6" xfId="35124"/>
    <cellStyle name="Ausgabe 2 9 3 11 7" xfId="41940"/>
    <cellStyle name="Ausgabe 2 9 3 11 8" xfId="48463"/>
    <cellStyle name="Ausgabe 2 9 3 12" xfId="8223"/>
    <cellStyle name="Ausgabe 2 9 3 13" xfId="21087"/>
    <cellStyle name="Ausgabe 2 9 3 14" xfId="20895"/>
    <cellStyle name="Ausgabe 2 9 3 15" xfId="21432"/>
    <cellStyle name="Ausgabe 2 9 3 16" xfId="41333"/>
    <cellStyle name="Ausgabe 2 9 3 17" xfId="21424"/>
    <cellStyle name="Ausgabe 2 9 3 2" xfId="1004"/>
    <cellStyle name="Ausgabe 2 9 3 2 10" xfId="6617"/>
    <cellStyle name="Ausgabe 2 9 3 2 10 2" xfId="13727"/>
    <cellStyle name="Ausgabe 2 9 3 2 10 3" xfId="20020"/>
    <cellStyle name="Ausgabe 2 9 3 2 10 4" xfId="26959"/>
    <cellStyle name="Ausgabe 2 9 3 2 10 5" xfId="33624"/>
    <cellStyle name="Ausgabe 2 9 3 2 10 6" xfId="40294"/>
    <cellStyle name="Ausgabe 2 9 3 2 10 7" xfId="47110"/>
    <cellStyle name="Ausgabe 2 9 3 2 10 8" xfId="53633"/>
    <cellStyle name="Ausgabe 2 9 3 2 11" xfId="1677"/>
    <cellStyle name="Ausgabe 2 9 3 2 11 2" xfId="8787"/>
    <cellStyle name="Ausgabe 2 9 3 2 11 3" xfId="15080"/>
    <cellStyle name="Ausgabe 2 9 3 2 11 4" xfId="22019"/>
    <cellStyle name="Ausgabe 2 9 3 2 11 5" xfId="28684"/>
    <cellStyle name="Ausgabe 2 9 3 2 11 6" xfId="35354"/>
    <cellStyle name="Ausgabe 2 9 3 2 11 7" xfId="42170"/>
    <cellStyle name="Ausgabe 2 9 3 2 11 8" xfId="48693"/>
    <cellStyle name="Ausgabe 2 9 3 2 12" xfId="7544"/>
    <cellStyle name="Ausgabe 2 9 3 2 13" xfId="21368"/>
    <cellStyle name="Ausgabe 2 9 3 2 14" xfId="28011"/>
    <cellStyle name="Ausgabe 2 9 3 2 15" xfId="34681"/>
    <cellStyle name="Ausgabe 2 9 3 2 16" xfId="48023"/>
    <cellStyle name="Ausgabe 2 9 3 2 2" xfId="2548"/>
    <cellStyle name="Ausgabe 2 9 3 2 2 2" xfId="9658"/>
    <cellStyle name="Ausgabe 2 9 3 2 2 3" xfId="15951"/>
    <cellStyle name="Ausgabe 2 9 3 2 2 4" xfId="22890"/>
    <cellStyle name="Ausgabe 2 9 3 2 2 5" xfId="29555"/>
    <cellStyle name="Ausgabe 2 9 3 2 2 6" xfId="36225"/>
    <cellStyle name="Ausgabe 2 9 3 2 2 7" xfId="43041"/>
    <cellStyle name="Ausgabe 2 9 3 2 2 8" xfId="49564"/>
    <cellStyle name="Ausgabe 2 9 3 2 3" xfId="3238"/>
    <cellStyle name="Ausgabe 2 9 3 2 3 2" xfId="10348"/>
    <cellStyle name="Ausgabe 2 9 3 2 3 3" xfId="16641"/>
    <cellStyle name="Ausgabe 2 9 3 2 3 4" xfId="23580"/>
    <cellStyle name="Ausgabe 2 9 3 2 3 5" xfId="30245"/>
    <cellStyle name="Ausgabe 2 9 3 2 3 6" xfId="36915"/>
    <cellStyle name="Ausgabe 2 9 3 2 3 7" xfId="43731"/>
    <cellStyle name="Ausgabe 2 9 3 2 3 8" xfId="50254"/>
    <cellStyle name="Ausgabe 2 9 3 2 4" xfId="3925"/>
    <cellStyle name="Ausgabe 2 9 3 2 4 2" xfId="11035"/>
    <cellStyle name="Ausgabe 2 9 3 2 4 3" xfId="17328"/>
    <cellStyle name="Ausgabe 2 9 3 2 4 4" xfId="24267"/>
    <cellStyle name="Ausgabe 2 9 3 2 4 5" xfId="30932"/>
    <cellStyle name="Ausgabe 2 9 3 2 4 6" xfId="37602"/>
    <cellStyle name="Ausgabe 2 9 3 2 4 7" xfId="44418"/>
    <cellStyle name="Ausgabe 2 9 3 2 4 8" xfId="50941"/>
    <cellStyle name="Ausgabe 2 9 3 2 5" xfId="4612"/>
    <cellStyle name="Ausgabe 2 9 3 2 5 2" xfId="11722"/>
    <cellStyle name="Ausgabe 2 9 3 2 5 3" xfId="18015"/>
    <cellStyle name="Ausgabe 2 9 3 2 5 4" xfId="24954"/>
    <cellStyle name="Ausgabe 2 9 3 2 5 5" xfId="31619"/>
    <cellStyle name="Ausgabe 2 9 3 2 5 6" xfId="38289"/>
    <cellStyle name="Ausgabe 2 9 3 2 5 7" xfId="45105"/>
    <cellStyle name="Ausgabe 2 9 3 2 5 8" xfId="51628"/>
    <cellStyle name="Ausgabe 2 9 3 2 6" xfId="5297"/>
    <cellStyle name="Ausgabe 2 9 3 2 6 2" xfId="12407"/>
    <cellStyle name="Ausgabe 2 9 3 2 6 3" xfId="18700"/>
    <cellStyle name="Ausgabe 2 9 3 2 6 4" xfId="25639"/>
    <cellStyle name="Ausgabe 2 9 3 2 6 5" xfId="32304"/>
    <cellStyle name="Ausgabe 2 9 3 2 6 6" xfId="38974"/>
    <cellStyle name="Ausgabe 2 9 3 2 6 7" xfId="45790"/>
    <cellStyle name="Ausgabe 2 9 3 2 6 8" xfId="52313"/>
    <cellStyle name="Ausgabe 2 9 3 2 7" xfId="5880"/>
    <cellStyle name="Ausgabe 2 9 3 2 7 2" xfId="12990"/>
    <cellStyle name="Ausgabe 2 9 3 2 7 3" xfId="19283"/>
    <cellStyle name="Ausgabe 2 9 3 2 7 4" xfId="26222"/>
    <cellStyle name="Ausgabe 2 9 3 2 7 5" xfId="32887"/>
    <cellStyle name="Ausgabe 2 9 3 2 7 6" xfId="39557"/>
    <cellStyle name="Ausgabe 2 9 3 2 7 7" xfId="46373"/>
    <cellStyle name="Ausgabe 2 9 3 2 7 8" xfId="52896"/>
    <cellStyle name="Ausgabe 2 9 3 2 8" xfId="6338"/>
    <cellStyle name="Ausgabe 2 9 3 2 8 2" xfId="13448"/>
    <cellStyle name="Ausgabe 2 9 3 2 8 3" xfId="19741"/>
    <cellStyle name="Ausgabe 2 9 3 2 8 4" xfId="26680"/>
    <cellStyle name="Ausgabe 2 9 3 2 8 5" xfId="33345"/>
    <cellStyle name="Ausgabe 2 9 3 2 8 6" xfId="40015"/>
    <cellStyle name="Ausgabe 2 9 3 2 8 7" xfId="46831"/>
    <cellStyle name="Ausgabe 2 9 3 2 8 8" xfId="53354"/>
    <cellStyle name="Ausgabe 2 9 3 2 9" xfId="6992"/>
    <cellStyle name="Ausgabe 2 9 3 2 9 2" xfId="14102"/>
    <cellStyle name="Ausgabe 2 9 3 2 9 3" xfId="20395"/>
    <cellStyle name="Ausgabe 2 9 3 2 9 4" xfId="27334"/>
    <cellStyle name="Ausgabe 2 9 3 2 9 5" xfId="33999"/>
    <cellStyle name="Ausgabe 2 9 3 2 9 6" xfId="40669"/>
    <cellStyle name="Ausgabe 2 9 3 2 9 7" xfId="47485"/>
    <cellStyle name="Ausgabe 2 9 3 2 9 8" xfId="54008"/>
    <cellStyle name="Ausgabe 2 9 3 3" xfId="2318"/>
    <cellStyle name="Ausgabe 2 9 3 3 2" xfId="9428"/>
    <cellStyle name="Ausgabe 2 9 3 3 3" xfId="15721"/>
    <cellStyle name="Ausgabe 2 9 3 3 4" xfId="22660"/>
    <cellStyle name="Ausgabe 2 9 3 3 5" xfId="29325"/>
    <cellStyle name="Ausgabe 2 9 3 3 6" xfId="35995"/>
    <cellStyle name="Ausgabe 2 9 3 3 7" xfId="42811"/>
    <cellStyle name="Ausgabe 2 9 3 3 8" xfId="49334"/>
    <cellStyle name="Ausgabe 2 9 3 4" xfId="3008"/>
    <cellStyle name="Ausgabe 2 9 3 4 2" xfId="10118"/>
    <cellStyle name="Ausgabe 2 9 3 4 3" xfId="16411"/>
    <cellStyle name="Ausgabe 2 9 3 4 4" xfId="23350"/>
    <cellStyle name="Ausgabe 2 9 3 4 5" xfId="30015"/>
    <cellStyle name="Ausgabe 2 9 3 4 6" xfId="36685"/>
    <cellStyle name="Ausgabe 2 9 3 4 7" xfId="43501"/>
    <cellStyle name="Ausgabe 2 9 3 4 8" xfId="50024"/>
    <cellStyle name="Ausgabe 2 9 3 5" xfId="3695"/>
    <cellStyle name="Ausgabe 2 9 3 5 2" xfId="10805"/>
    <cellStyle name="Ausgabe 2 9 3 5 3" xfId="17098"/>
    <cellStyle name="Ausgabe 2 9 3 5 4" xfId="24037"/>
    <cellStyle name="Ausgabe 2 9 3 5 5" xfId="30702"/>
    <cellStyle name="Ausgabe 2 9 3 5 6" xfId="37372"/>
    <cellStyle name="Ausgabe 2 9 3 5 7" xfId="44188"/>
    <cellStyle name="Ausgabe 2 9 3 5 8" xfId="50711"/>
    <cellStyle name="Ausgabe 2 9 3 6" xfId="4382"/>
    <cellStyle name="Ausgabe 2 9 3 6 2" xfId="11492"/>
    <cellStyle name="Ausgabe 2 9 3 6 3" xfId="17785"/>
    <cellStyle name="Ausgabe 2 9 3 6 4" xfId="24724"/>
    <cellStyle name="Ausgabe 2 9 3 6 5" xfId="31389"/>
    <cellStyle name="Ausgabe 2 9 3 6 6" xfId="38059"/>
    <cellStyle name="Ausgabe 2 9 3 6 7" xfId="44875"/>
    <cellStyle name="Ausgabe 2 9 3 6 8" xfId="51398"/>
    <cellStyle name="Ausgabe 2 9 3 7" xfId="5067"/>
    <cellStyle name="Ausgabe 2 9 3 7 2" xfId="12177"/>
    <cellStyle name="Ausgabe 2 9 3 7 3" xfId="18470"/>
    <cellStyle name="Ausgabe 2 9 3 7 4" xfId="25409"/>
    <cellStyle name="Ausgabe 2 9 3 7 5" xfId="32074"/>
    <cellStyle name="Ausgabe 2 9 3 7 6" xfId="38744"/>
    <cellStyle name="Ausgabe 2 9 3 7 7" xfId="45560"/>
    <cellStyle name="Ausgabe 2 9 3 7 8" xfId="52083"/>
    <cellStyle name="Ausgabe 2 9 3 8" xfId="6108"/>
    <cellStyle name="Ausgabe 2 9 3 8 2" xfId="13218"/>
    <cellStyle name="Ausgabe 2 9 3 8 3" xfId="19511"/>
    <cellStyle name="Ausgabe 2 9 3 8 4" xfId="26450"/>
    <cellStyle name="Ausgabe 2 9 3 8 5" xfId="33115"/>
    <cellStyle name="Ausgabe 2 9 3 8 6" xfId="39785"/>
    <cellStyle name="Ausgabe 2 9 3 8 7" xfId="46601"/>
    <cellStyle name="Ausgabe 2 9 3 8 8" xfId="53124"/>
    <cellStyle name="Ausgabe 2 9 3 9" xfId="6762"/>
    <cellStyle name="Ausgabe 2 9 3 9 2" xfId="13872"/>
    <cellStyle name="Ausgabe 2 9 3 9 3" xfId="20165"/>
    <cellStyle name="Ausgabe 2 9 3 9 4" xfId="27104"/>
    <cellStyle name="Ausgabe 2 9 3 9 5" xfId="33769"/>
    <cellStyle name="Ausgabe 2 9 3 9 6" xfId="40439"/>
    <cellStyle name="Ausgabe 2 9 3 9 7" xfId="47255"/>
    <cellStyle name="Ausgabe 2 9 3 9 8" xfId="53778"/>
    <cellStyle name="Ausgabe 2 9 4" xfId="2076"/>
    <cellStyle name="Ausgabe 2 9 4 2" xfId="9186"/>
    <cellStyle name="Ausgabe 2 9 4 3" xfId="15479"/>
    <cellStyle name="Ausgabe 2 9 4 4" xfId="22418"/>
    <cellStyle name="Ausgabe 2 9 4 5" xfId="29083"/>
    <cellStyle name="Ausgabe 2 9 4 6" xfId="35753"/>
    <cellStyle name="Ausgabe 2 9 4 7" xfId="42569"/>
    <cellStyle name="Ausgabe 2 9 4 8" xfId="49092"/>
    <cellStyle name="Ausgabe 2 9 5" xfId="2764"/>
    <cellStyle name="Ausgabe 2 9 5 2" xfId="9874"/>
    <cellStyle name="Ausgabe 2 9 5 3" xfId="16167"/>
    <cellStyle name="Ausgabe 2 9 5 4" xfId="23106"/>
    <cellStyle name="Ausgabe 2 9 5 5" xfId="29771"/>
    <cellStyle name="Ausgabe 2 9 5 6" xfId="36441"/>
    <cellStyle name="Ausgabe 2 9 5 7" xfId="43257"/>
    <cellStyle name="Ausgabe 2 9 5 8" xfId="49780"/>
    <cellStyle name="Ausgabe 2 9 6" xfId="2168"/>
    <cellStyle name="Ausgabe 2 9 6 2" xfId="9278"/>
    <cellStyle name="Ausgabe 2 9 6 3" xfId="15571"/>
    <cellStyle name="Ausgabe 2 9 6 4" xfId="22510"/>
    <cellStyle name="Ausgabe 2 9 6 5" xfId="29175"/>
    <cellStyle name="Ausgabe 2 9 6 6" xfId="35845"/>
    <cellStyle name="Ausgabe 2 9 6 7" xfId="42661"/>
    <cellStyle name="Ausgabe 2 9 6 8" xfId="49184"/>
    <cellStyle name="Ausgabe 2 9 7" xfId="2858"/>
    <cellStyle name="Ausgabe 2 9 7 2" xfId="9968"/>
    <cellStyle name="Ausgabe 2 9 7 3" xfId="16261"/>
    <cellStyle name="Ausgabe 2 9 7 4" xfId="23200"/>
    <cellStyle name="Ausgabe 2 9 7 5" xfId="29865"/>
    <cellStyle name="Ausgabe 2 9 7 6" xfId="36535"/>
    <cellStyle name="Ausgabe 2 9 7 7" xfId="43351"/>
    <cellStyle name="Ausgabe 2 9 7 8" xfId="49874"/>
    <cellStyle name="Ausgabe 2 9 8" xfId="4828"/>
    <cellStyle name="Ausgabe 2 9 8 2" xfId="11938"/>
    <cellStyle name="Ausgabe 2 9 8 3" xfId="18231"/>
    <cellStyle name="Ausgabe 2 9 8 4" xfId="25170"/>
    <cellStyle name="Ausgabe 2 9 8 5" xfId="31835"/>
    <cellStyle name="Ausgabe 2 9 8 6" xfId="38505"/>
    <cellStyle name="Ausgabe 2 9 8 7" xfId="45321"/>
    <cellStyle name="Ausgabe 2 9 8 8" xfId="51844"/>
    <cellStyle name="Ausgabe 2 9 9" xfId="4231"/>
    <cellStyle name="Ausgabe 2 9 9 2" xfId="11341"/>
    <cellStyle name="Ausgabe 2 9 9 3" xfId="17634"/>
    <cellStyle name="Ausgabe 2 9 9 4" xfId="24573"/>
    <cellStyle name="Ausgabe 2 9 9 5" xfId="31238"/>
    <cellStyle name="Ausgabe 2 9 9 6" xfId="37908"/>
    <cellStyle name="Ausgabe 2 9 9 7" xfId="44724"/>
    <cellStyle name="Ausgabe 2 9 9 8" xfId="51247"/>
    <cellStyle name="Berechnung" xfId="115" builtinId="22" customBuiltin="1"/>
    <cellStyle name="Berechnung 2" xfId="28"/>
    <cellStyle name="Berechnung 2 10" xfId="481"/>
    <cellStyle name="Berechnung 2 10 10" xfId="5657"/>
    <cellStyle name="Berechnung 2 10 10 2" xfId="12767"/>
    <cellStyle name="Berechnung 2 10 10 3" xfId="19060"/>
    <cellStyle name="Berechnung 2 10 10 4" xfId="25999"/>
    <cellStyle name="Berechnung 2 10 10 5" xfId="32664"/>
    <cellStyle name="Berechnung 2 10 10 6" xfId="39334"/>
    <cellStyle name="Berechnung 2 10 10 7" xfId="46150"/>
    <cellStyle name="Berechnung 2 10 10 8" xfId="52673"/>
    <cellStyle name="Berechnung 2 10 11" xfId="6585"/>
    <cellStyle name="Berechnung 2 10 11 2" xfId="13695"/>
    <cellStyle name="Berechnung 2 10 11 3" xfId="19988"/>
    <cellStyle name="Berechnung 2 10 11 4" xfId="26927"/>
    <cellStyle name="Berechnung 2 10 11 5" xfId="33592"/>
    <cellStyle name="Berechnung 2 10 11 6" xfId="40262"/>
    <cellStyle name="Berechnung 2 10 11 7" xfId="47078"/>
    <cellStyle name="Berechnung 2 10 11 8" xfId="53601"/>
    <cellStyle name="Berechnung 2 10 12" xfId="1279"/>
    <cellStyle name="Berechnung 2 10 12 2" xfId="8389"/>
    <cellStyle name="Berechnung 2 10 12 3" xfId="14682"/>
    <cellStyle name="Berechnung 2 10 12 4" xfId="21621"/>
    <cellStyle name="Berechnung 2 10 12 5" xfId="28286"/>
    <cellStyle name="Berechnung 2 10 12 6" xfId="34956"/>
    <cellStyle name="Berechnung 2 10 12 7" xfId="41775"/>
    <cellStyle name="Berechnung 2 10 12 8" xfId="48298"/>
    <cellStyle name="Berechnung 2 10 13" xfId="7712"/>
    <cellStyle name="Berechnung 2 10 14" xfId="21426"/>
    <cellStyle name="Berechnung 2 10 15" xfId="41710"/>
    <cellStyle name="Berechnung 2 10 2" xfId="652"/>
    <cellStyle name="Berechnung 2 10 2 10" xfId="6720"/>
    <cellStyle name="Berechnung 2 10 2 10 2" xfId="13830"/>
    <cellStyle name="Berechnung 2 10 2 10 3" xfId="20123"/>
    <cellStyle name="Berechnung 2 10 2 10 4" xfId="27062"/>
    <cellStyle name="Berechnung 2 10 2 10 5" xfId="33727"/>
    <cellStyle name="Berechnung 2 10 2 10 6" xfId="40397"/>
    <cellStyle name="Berechnung 2 10 2 10 7" xfId="47213"/>
    <cellStyle name="Berechnung 2 10 2 10 8" xfId="53736"/>
    <cellStyle name="Berechnung 2 10 2 11" xfId="7464"/>
    <cellStyle name="Berechnung 2 10 2 11 2" xfId="14574"/>
    <cellStyle name="Berechnung 2 10 2 11 3" xfId="20867"/>
    <cellStyle name="Berechnung 2 10 2 11 4" xfId="27806"/>
    <cellStyle name="Berechnung 2 10 2 11 5" xfId="34471"/>
    <cellStyle name="Berechnung 2 10 2 11 6" xfId="41141"/>
    <cellStyle name="Berechnung 2 10 2 11 7" xfId="47957"/>
    <cellStyle name="Berechnung 2 10 2 11 8" xfId="54480"/>
    <cellStyle name="Berechnung 2 10 2 12" xfId="1405"/>
    <cellStyle name="Berechnung 2 10 2 12 2" xfId="8515"/>
    <cellStyle name="Berechnung 2 10 2 12 3" xfId="14808"/>
    <cellStyle name="Berechnung 2 10 2 12 4" xfId="21747"/>
    <cellStyle name="Berechnung 2 10 2 12 5" xfId="28412"/>
    <cellStyle name="Berechnung 2 10 2 12 6" xfId="35082"/>
    <cellStyle name="Berechnung 2 10 2 12 7" xfId="41898"/>
    <cellStyle name="Berechnung 2 10 2 12 8" xfId="48421"/>
    <cellStyle name="Berechnung 2 10 2 13" xfId="7859"/>
    <cellStyle name="Berechnung 2 10 2 14" xfId="21031"/>
    <cellStyle name="Berechnung 2 10 2 15" xfId="21458"/>
    <cellStyle name="Berechnung 2 10 2 16" xfId="41281"/>
    <cellStyle name="Berechnung 2 10 2 17" xfId="41663"/>
    <cellStyle name="Berechnung 2 10 2 2" xfId="1168"/>
    <cellStyle name="Berechnung 2 10 2 2 10" xfId="1841"/>
    <cellStyle name="Berechnung 2 10 2 2 10 2" xfId="8951"/>
    <cellStyle name="Berechnung 2 10 2 2 10 3" xfId="15244"/>
    <cellStyle name="Berechnung 2 10 2 2 10 4" xfId="22183"/>
    <cellStyle name="Berechnung 2 10 2 2 10 5" xfId="28848"/>
    <cellStyle name="Berechnung 2 10 2 2 10 6" xfId="35518"/>
    <cellStyle name="Berechnung 2 10 2 2 10 7" xfId="42334"/>
    <cellStyle name="Berechnung 2 10 2 2 10 8" xfId="48857"/>
    <cellStyle name="Berechnung 2 10 2 2 11" xfId="7628"/>
    <cellStyle name="Berechnung 2 10 2 2 12" xfId="28175"/>
    <cellStyle name="Berechnung 2 10 2 2 13" xfId="34845"/>
    <cellStyle name="Berechnung 2 10 2 2 14" xfId="48187"/>
    <cellStyle name="Berechnung 2 10 2 2 2" xfId="2712"/>
    <cellStyle name="Berechnung 2 10 2 2 2 2" xfId="9822"/>
    <cellStyle name="Berechnung 2 10 2 2 2 3" xfId="16115"/>
    <cellStyle name="Berechnung 2 10 2 2 2 4" xfId="23054"/>
    <cellStyle name="Berechnung 2 10 2 2 2 5" xfId="29719"/>
    <cellStyle name="Berechnung 2 10 2 2 2 6" xfId="36389"/>
    <cellStyle name="Berechnung 2 10 2 2 2 7" xfId="43205"/>
    <cellStyle name="Berechnung 2 10 2 2 2 8" xfId="49728"/>
    <cellStyle name="Berechnung 2 10 2 2 3" xfId="3402"/>
    <cellStyle name="Berechnung 2 10 2 2 3 2" xfId="10512"/>
    <cellStyle name="Berechnung 2 10 2 2 3 3" xfId="16805"/>
    <cellStyle name="Berechnung 2 10 2 2 3 4" xfId="23744"/>
    <cellStyle name="Berechnung 2 10 2 2 3 5" xfId="30409"/>
    <cellStyle name="Berechnung 2 10 2 2 3 6" xfId="37079"/>
    <cellStyle name="Berechnung 2 10 2 2 3 7" xfId="43895"/>
    <cellStyle name="Berechnung 2 10 2 2 3 8" xfId="50418"/>
    <cellStyle name="Berechnung 2 10 2 2 4" xfId="4089"/>
    <cellStyle name="Berechnung 2 10 2 2 4 2" xfId="11199"/>
    <cellStyle name="Berechnung 2 10 2 2 4 3" xfId="17492"/>
    <cellStyle name="Berechnung 2 10 2 2 4 4" xfId="24431"/>
    <cellStyle name="Berechnung 2 10 2 2 4 5" xfId="31096"/>
    <cellStyle name="Berechnung 2 10 2 2 4 6" xfId="37766"/>
    <cellStyle name="Berechnung 2 10 2 2 4 7" xfId="44582"/>
    <cellStyle name="Berechnung 2 10 2 2 4 8" xfId="51105"/>
    <cellStyle name="Berechnung 2 10 2 2 5" xfId="4776"/>
    <cellStyle name="Berechnung 2 10 2 2 5 2" xfId="11886"/>
    <cellStyle name="Berechnung 2 10 2 2 5 3" xfId="18179"/>
    <cellStyle name="Berechnung 2 10 2 2 5 4" xfId="25118"/>
    <cellStyle name="Berechnung 2 10 2 2 5 5" xfId="31783"/>
    <cellStyle name="Berechnung 2 10 2 2 5 6" xfId="38453"/>
    <cellStyle name="Berechnung 2 10 2 2 5 7" xfId="45269"/>
    <cellStyle name="Berechnung 2 10 2 2 5 8" xfId="51792"/>
    <cellStyle name="Berechnung 2 10 2 2 6" xfId="5461"/>
    <cellStyle name="Berechnung 2 10 2 2 6 2" xfId="12571"/>
    <cellStyle name="Berechnung 2 10 2 2 6 3" xfId="18864"/>
    <cellStyle name="Berechnung 2 10 2 2 6 4" xfId="25803"/>
    <cellStyle name="Berechnung 2 10 2 2 6 5" xfId="32468"/>
    <cellStyle name="Berechnung 2 10 2 2 6 6" xfId="39138"/>
    <cellStyle name="Berechnung 2 10 2 2 6 7" xfId="45954"/>
    <cellStyle name="Berechnung 2 10 2 2 6 8" xfId="52477"/>
    <cellStyle name="Berechnung 2 10 2 2 7" xfId="6044"/>
    <cellStyle name="Berechnung 2 10 2 2 7 2" xfId="13154"/>
    <cellStyle name="Berechnung 2 10 2 2 7 3" xfId="19447"/>
    <cellStyle name="Berechnung 2 10 2 2 7 4" xfId="26386"/>
    <cellStyle name="Berechnung 2 10 2 2 7 5" xfId="33051"/>
    <cellStyle name="Berechnung 2 10 2 2 7 6" xfId="39721"/>
    <cellStyle name="Berechnung 2 10 2 2 7 7" xfId="46537"/>
    <cellStyle name="Berechnung 2 10 2 2 7 8" xfId="53060"/>
    <cellStyle name="Berechnung 2 10 2 2 8" xfId="6502"/>
    <cellStyle name="Berechnung 2 10 2 2 8 2" xfId="13612"/>
    <cellStyle name="Berechnung 2 10 2 2 8 3" xfId="19905"/>
    <cellStyle name="Berechnung 2 10 2 2 8 4" xfId="26844"/>
    <cellStyle name="Berechnung 2 10 2 2 8 5" xfId="33509"/>
    <cellStyle name="Berechnung 2 10 2 2 8 6" xfId="40179"/>
    <cellStyle name="Berechnung 2 10 2 2 8 7" xfId="46995"/>
    <cellStyle name="Berechnung 2 10 2 2 8 8" xfId="53518"/>
    <cellStyle name="Berechnung 2 10 2 2 9" xfId="7156"/>
    <cellStyle name="Berechnung 2 10 2 2 9 2" xfId="14266"/>
    <cellStyle name="Berechnung 2 10 2 2 9 3" xfId="20559"/>
    <cellStyle name="Berechnung 2 10 2 2 9 4" xfId="27498"/>
    <cellStyle name="Berechnung 2 10 2 2 9 5" xfId="34163"/>
    <cellStyle name="Berechnung 2 10 2 2 9 6" xfId="40833"/>
    <cellStyle name="Berechnung 2 10 2 2 9 7" xfId="47649"/>
    <cellStyle name="Berechnung 2 10 2 2 9 8" xfId="54172"/>
    <cellStyle name="Berechnung 2 10 2 3" xfId="965"/>
    <cellStyle name="Berechnung 2 10 2 3 10" xfId="1640"/>
    <cellStyle name="Berechnung 2 10 2 3 10 2" xfId="8750"/>
    <cellStyle name="Berechnung 2 10 2 3 10 3" xfId="15043"/>
    <cellStyle name="Berechnung 2 10 2 3 10 4" xfId="21982"/>
    <cellStyle name="Berechnung 2 10 2 3 10 5" xfId="28647"/>
    <cellStyle name="Berechnung 2 10 2 3 10 6" xfId="35317"/>
    <cellStyle name="Berechnung 2 10 2 3 10 7" xfId="42133"/>
    <cellStyle name="Berechnung 2 10 2 3 10 8" xfId="48656"/>
    <cellStyle name="Berechnung 2 10 2 3 11" xfId="7812"/>
    <cellStyle name="Berechnung 2 10 2 3 12" xfId="27972"/>
    <cellStyle name="Berechnung 2 10 2 3 13" xfId="34644"/>
    <cellStyle name="Berechnung 2 10 2 3 14" xfId="47986"/>
    <cellStyle name="Berechnung 2 10 2 3 2" xfId="2511"/>
    <cellStyle name="Berechnung 2 10 2 3 2 2" xfId="9621"/>
    <cellStyle name="Berechnung 2 10 2 3 2 3" xfId="15914"/>
    <cellStyle name="Berechnung 2 10 2 3 2 4" xfId="22853"/>
    <cellStyle name="Berechnung 2 10 2 3 2 5" xfId="29518"/>
    <cellStyle name="Berechnung 2 10 2 3 2 6" xfId="36188"/>
    <cellStyle name="Berechnung 2 10 2 3 2 7" xfId="43004"/>
    <cellStyle name="Berechnung 2 10 2 3 2 8" xfId="49527"/>
    <cellStyle name="Berechnung 2 10 2 3 3" xfId="3201"/>
    <cellStyle name="Berechnung 2 10 2 3 3 2" xfId="10311"/>
    <cellStyle name="Berechnung 2 10 2 3 3 3" xfId="16604"/>
    <cellStyle name="Berechnung 2 10 2 3 3 4" xfId="23543"/>
    <cellStyle name="Berechnung 2 10 2 3 3 5" xfId="30208"/>
    <cellStyle name="Berechnung 2 10 2 3 3 6" xfId="36878"/>
    <cellStyle name="Berechnung 2 10 2 3 3 7" xfId="43694"/>
    <cellStyle name="Berechnung 2 10 2 3 3 8" xfId="50217"/>
    <cellStyle name="Berechnung 2 10 2 3 4" xfId="3888"/>
    <cellStyle name="Berechnung 2 10 2 3 4 2" xfId="10998"/>
    <cellStyle name="Berechnung 2 10 2 3 4 3" xfId="17291"/>
    <cellStyle name="Berechnung 2 10 2 3 4 4" xfId="24230"/>
    <cellStyle name="Berechnung 2 10 2 3 4 5" xfId="30895"/>
    <cellStyle name="Berechnung 2 10 2 3 4 6" xfId="37565"/>
    <cellStyle name="Berechnung 2 10 2 3 4 7" xfId="44381"/>
    <cellStyle name="Berechnung 2 10 2 3 4 8" xfId="50904"/>
    <cellStyle name="Berechnung 2 10 2 3 5" xfId="4575"/>
    <cellStyle name="Berechnung 2 10 2 3 5 2" xfId="11685"/>
    <cellStyle name="Berechnung 2 10 2 3 5 3" xfId="17978"/>
    <cellStyle name="Berechnung 2 10 2 3 5 4" xfId="24917"/>
    <cellStyle name="Berechnung 2 10 2 3 5 5" xfId="31582"/>
    <cellStyle name="Berechnung 2 10 2 3 5 6" xfId="38252"/>
    <cellStyle name="Berechnung 2 10 2 3 5 7" xfId="45068"/>
    <cellStyle name="Berechnung 2 10 2 3 5 8" xfId="51591"/>
    <cellStyle name="Berechnung 2 10 2 3 6" xfId="5260"/>
    <cellStyle name="Berechnung 2 10 2 3 6 2" xfId="12370"/>
    <cellStyle name="Berechnung 2 10 2 3 6 3" xfId="18663"/>
    <cellStyle name="Berechnung 2 10 2 3 6 4" xfId="25602"/>
    <cellStyle name="Berechnung 2 10 2 3 6 5" xfId="32267"/>
    <cellStyle name="Berechnung 2 10 2 3 6 6" xfId="38937"/>
    <cellStyle name="Berechnung 2 10 2 3 6 7" xfId="45753"/>
    <cellStyle name="Berechnung 2 10 2 3 6 8" xfId="52276"/>
    <cellStyle name="Berechnung 2 10 2 3 7" xfId="5843"/>
    <cellStyle name="Berechnung 2 10 2 3 7 2" xfId="12953"/>
    <cellStyle name="Berechnung 2 10 2 3 7 3" xfId="19246"/>
    <cellStyle name="Berechnung 2 10 2 3 7 4" xfId="26185"/>
    <cellStyle name="Berechnung 2 10 2 3 7 5" xfId="32850"/>
    <cellStyle name="Berechnung 2 10 2 3 7 6" xfId="39520"/>
    <cellStyle name="Berechnung 2 10 2 3 7 7" xfId="46336"/>
    <cellStyle name="Berechnung 2 10 2 3 7 8" xfId="52859"/>
    <cellStyle name="Berechnung 2 10 2 3 8" xfId="6301"/>
    <cellStyle name="Berechnung 2 10 2 3 8 2" xfId="13411"/>
    <cellStyle name="Berechnung 2 10 2 3 8 3" xfId="19704"/>
    <cellStyle name="Berechnung 2 10 2 3 8 4" xfId="26643"/>
    <cellStyle name="Berechnung 2 10 2 3 8 5" xfId="33308"/>
    <cellStyle name="Berechnung 2 10 2 3 8 6" xfId="39978"/>
    <cellStyle name="Berechnung 2 10 2 3 8 7" xfId="46794"/>
    <cellStyle name="Berechnung 2 10 2 3 8 8" xfId="53317"/>
    <cellStyle name="Berechnung 2 10 2 3 9" xfId="6955"/>
    <cellStyle name="Berechnung 2 10 2 3 9 2" xfId="14065"/>
    <cellStyle name="Berechnung 2 10 2 3 9 3" xfId="20358"/>
    <cellStyle name="Berechnung 2 10 2 3 9 4" xfId="27297"/>
    <cellStyle name="Berechnung 2 10 2 3 9 5" xfId="33962"/>
    <cellStyle name="Berechnung 2 10 2 3 9 6" xfId="40632"/>
    <cellStyle name="Berechnung 2 10 2 3 9 7" xfId="47448"/>
    <cellStyle name="Berechnung 2 10 2 3 9 8" xfId="53971"/>
    <cellStyle name="Berechnung 2 10 2 4" xfId="2276"/>
    <cellStyle name="Berechnung 2 10 2 4 2" xfId="9386"/>
    <cellStyle name="Berechnung 2 10 2 4 3" xfId="15679"/>
    <cellStyle name="Berechnung 2 10 2 4 4" xfId="22618"/>
    <cellStyle name="Berechnung 2 10 2 4 5" xfId="29283"/>
    <cellStyle name="Berechnung 2 10 2 4 6" xfId="35953"/>
    <cellStyle name="Berechnung 2 10 2 4 7" xfId="42769"/>
    <cellStyle name="Berechnung 2 10 2 4 8" xfId="49292"/>
    <cellStyle name="Berechnung 2 10 2 5" xfId="2966"/>
    <cellStyle name="Berechnung 2 10 2 5 2" xfId="10076"/>
    <cellStyle name="Berechnung 2 10 2 5 3" xfId="16369"/>
    <cellStyle name="Berechnung 2 10 2 5 4" xfId="23308"/>
    <cellStyle name="Berechnung 2 10 2 5 5" xfId="29973"/>
    <cellStyle name="Berechnung 2 10 2 5 6" xfId="36643"/>
    <cellStyle name="Berechnung 2 10 2 5 7" xfId="43459"/>
    <cellStyle name="Berechnung 2 10 2 5 8" xfId="49982"/>
    <cellStyle name="Berechnung 2 10 2 6" xfId="3653"/>
    <cellStyle name="Berechnung 2 10 2 6 2" xfId="10763"/>
    <cellStyle name="Berechnung 2 10 2 6 3" xfId="17056"/>
    <cellStyle name="Berechnung 2 10 2 6 4" xfId="23995"/>
    <cellStyle name="Berechnung 2 10 2 6 5" xfId="30660"/>
    <cellStyle name="Berechnung 2 10 2 6 6" xfId="37330"/>
    <cellStyle name="Berechnung 2 10 2 6 7" xfId="44146"/>
    <cellStyle name="Berechnung 2 10 2 6 8" xfId="50669"/>
    <cellStyle name="Berechnung 2 10 2 7" xfId="4340"/>
    <cellStyle name="Berechnung 2 10 2 7 2" xfId="11450"/>
    <cellStyle name="Berechnung 2 10 2 7 3" xfId="17743"/>
    <cellStyle name="Berechnung 2 10 2 7 4" xfId="24682"/>
    <cellStyle name="Berechnung 2 10 2 7 5" xfId="31347"/>
    <cellStyle name="Berechnung 2 10 2 7 6" xfId="38017"/>
    <cellStyle name="Berechnung 2 10 2 7 7" xfId="44833"/>
    <cellStyle name="Berechnung 2 10 2 7 8" xfId="51356"/>
    <cellStyle name="Berechnung 2 10 2 8" xfId="5025"/>
    <cellStyle name="Berechnung 2 10 2 8 2" xfId="12135"/>
    <cellStyle name="Berechnung 2 10 2 8 3" xfId="18428"/>
    <cellStyle name="Berechnung 2 10 2 8 4" xfId="25367"/>
    <cellStyle name="Berechnung 2 10 2 8 5" xfId="32032"/>
    <cellStyle name="Berechnung 2 10 2 8 6" xfId="38702"/>
    <cellStyle name="Berechnung 2 10 2 8 7" xfId="45518"/>
    <cellStyle name="Berechnung 2 10 2 8 8" xfId="52041"/>
    <cellStyle name="Berechnung 2 10 2 9" xfId="4226"/>
    <cellStyle name="Berechnung 2 10 2 9 2" xfId="11336"/>
    <cellStyle name="Berechnung 2 10 2 9 3" xfId="17629"/>
    <cellStyle name="Berechnung 2 10 2 9 4" xfId="24568"/>
    <cellStyle name="Berechnung 2 10 2 9 5" xfId="31233"/>
    <cellStyle name="Berechnung 2 10 2 9 6" xfId="37903"/>
    <cellStyle name="Berechnung 2 10 2 9 7" xfId="44719"/>
    <cellStyle name="Berechnung 2 10 2 9 8" xfId="51242"/>
    <cellStyle name="Berechnung 2 10 3" xfId="710"/>
    <cellStyle name="Berechnung 2 10 3 10" xfId="6764"/>
    <cellStyle name="Berechnung 2 10 3 10 2" xfId="13874"/>
    <cellStyle name="Berechnung 2 10 3 10 3" xfId="20167"/>
    <cellStyle name="Berechnung 2 10 3 10 4" xfId="27106"/>
    <cellStyle name="Berechnung 2 10 3 10 5" xfId="33771"/>
    <cellStyle name="Berechnung 2 10 3 10 6" xfId="40441"/>
    <cellStyle name="Berechnung 2 10 3 10 7" xfId="47257"/>
    <cellStyle name="Berechnung 2 10 3 10 8" xfId="53780"/>
    <cellStyle name="Berechnung 2 10 3 11" xfId="7343"/>
    <cellStyle name="Berechnung 2 10 3 11 2" xfId="14453"/>
    <cellStyle name="Berechnung 2 10 3 11 3" xfId="20746"/>
    <cellStyle name="Berechnung 2 10 3 11 4" xfId="27685"/>
    <cellStyle name="Berechnung 2 10 3 11 5" xfId="34350"/>
    <cellStyle name="Berechnung 2 10 3 11 6" xfId="41020"/>
    <cellStyle name="Berechnung 2 10 3 11 7" xfId="47836"/>
    <cellStyle name="Berechnung 2 10 3 11 8" xfId="54359"/>
    <cellStyle name="Berechnung 2 10 3 12" xfId="1449"/>
    <cellStyle name="Berechnung 2 10 3 12 2" xfId="8559"/>
    <cellStyle name="Berechnung 2 10 3 12 3" xfId="14852"/>
    <cellStyle name="Berechnung 2 10 3 12 4" xfId="21791"/>
    <cellStyle name="Berechnung 2 10 3 12 5" xfId="28456"/>
    <cellStyle name="Berechnung 2 10 3 12 6" xfId="35126"/>
    <cellStyle name="Berechnung 2 10 3 12 7" xfId="41942"/>
    <cellStyle name="Berechnung 2 10 3 12 8" xfId="48465"/>
    <cellStyle name="Berechnung 2 10 3 13" xfId="8052"/>
    <cellStyle name="Berechnung 2 10 3 14" xfId="21089"/>
    <cellStyle name="Berechnung 2 10 3 15" xfId="21242"/>
    <cellStyle name="Berechnung 2 10 3 16" xfId="41335"/>
    <cellStyle name="Berechnung 2 10 3 17" xfId="41682"/>
    <cellStyle name="Berechnung 2 10 3 2" xfId="1172"/>
    <cellStyle name="Berechnung 2 10 3 2 10" xfId="1845"/>
    <cellStyle name="Berechnung 2 10 3 2 10 2" xfId="8955"/>
    <cellStyle name="Berechnung 2 10 3 2 10 3" xfId="15248"/>
    <cellStyle name="Berechnung 2 10 3 2 10 4" xfId="22187"/>
    <cellStyle name="Berechnung 2 10 3 2 10 5" xfId="28852"/>
    <cellStyle name="Berechnung 2 10 3 2 10 6" xfId="35522"/>
    <cellStyle name="Berechnung 2 10 3 2 10 7" xfId="42338"/>
    <cellStyle name="Berechnung 2 10 3 2 10 8" xfId="48861"/>
    <cellStyle name="Berechnung 2 10 3 2 11" xfId="7508"/>
    <cellStyle name="Berechnung 2 10 3 2 12" xfId="28179"/>
    <cellStyle name="Berechnung 2 10 3 2 13" xfId="34849"/>
    <cellStyle name="Berechnung 2 10 3 2 14" xfId="48191"/>
    <cellStyle name="Berechnung 2 10 3 2 2" xfId="2716"/>
    <cellStyle name="Berechnung 2 10 3 2 2 2" xfId="9826"/>
    <cellStyle name="Berechnung 2 10 3 2 2 3" xfId="16119"/>
    <cellStyle name="Berechnung 2 10 3 2 2 4" xfId="23058"/>
    <cellStyle name="Berechnung 2 10 3 2 2 5" xfId="29723"/>
    <cellStyle name="Berechnung 2 10 3 2 2 6" xfId="36393"/>
    <cellStyle name="Berechnung 2 10 3 2 2 7" xfId="43209"/>
    <cellStyle name="Berechnung 2 10 3 2 2 8" xfId="49732"/>
    <cellStyle name="Berechnung 2 10 3 2 3" xfId="3406"/>
    <cellStyle name="Berechnung 2 10 3 2 3 2" xfId="10516"/>
    <cellStyle name="Berechnung 2 10 3 2 3 3" xfId="16809"/>
    <cellStyle name="Berechnung 2 10 3 2 3 4" xfId="23748"/>
    <cellStyle name="Berechnung 2 10 3 2 3 5" xfId="30413"/>
    <cellStyle name="Berechnung 2 10 3 2 3 6" xfId="37083"/>
    <cellStyle name="Berechnung 2 10 3 2 3 7" xfId="43899"/>
    <cellStyle name="Berechnung 2 10 3 2 3 8" xfId="50422"/>
    <cellStyle name="Berechnung 2 10 3 2 4" xfId="4093"/>
    <cellStyle name="Berechnung 2 10 3 2 4 2" xfId="11203"/>
    <cellStyle name="Berechnung 2 10 3 2 4 3" xfId="17496"/>
    <cellStyle name="Berechnung 2 10 3 2 4 4" xfId="24435"/>
    <cellStyle name="Berechnung 2 10 3 2 4 5" xfId="31100"/>
    <cellStyle name="Berechnung 2 10 3 2 4 6" xfId="37770"/>
    <cellStyle name="Berechnung 2 10 3 2 4 7" xfId="44586"/>
    <cellStyle name="Berechnung 2 10 3 2 4 8" xfId="51109"/>
    <cellStyle name="Berechnung 2 10 3 2 5" xfId="4780"/>
    <cellStyle name="Berechnung 2 10 3 2 5 2" xfId="11890"/>
    <cellStyle name="Berechnung 2 10 3 2 5 3" xfId="18183"/>
    <cellStyle name="Berechnung 2 10 3 2 5 4" xfId="25122"/>
    <cellStyle name="Berechnung 2 10 3 2 5 5" xfId="31787"/>
    <cellStyle name="Berechnung 2 10 3 2 5 6" xfId="38457"/>
    <cellStyle name="Berechnung 2 10 3 2 5 7" xfId="45273"/>
    <cellStyle name="Berechnung 2 10 3 2 5 8" xfId="51796"/>
    <cellStyle name="Berechnung 2 10 3 2 6" xfId="5465"/>
    <cellStyle name="Berechnung 2 10 3 2 6 2" xfId="12575"/>
    <cellStyle name="Berechnung 2 10 3 2 6 3" xfId="18868"/>
    <cellStyle name="Berechnung 2 10 3 2 6 4" xfId="25807"/>
    <cellStyle name="Berechnung 2 10 3 2 6 5" xfId="32472"/>
    <cellStyle name="Berechnung 2 10 3 2 6 6" xfId="39142"/>
    <cellStyle name="Berechnung 2 10 3 2 6 7" xfId="45958"/>
    <cellStyle name="Berechnung 2 10 3 2 6 8" xfId="52481"/>
    <cellStyle name="Berechnung 2 10 3 2 7" xfId="6048"/>
    <cellStyle name="Berechnung 2 10 3 2 7 2" xfId="13158"/>
    <cellStyle name="Berechnung 2 10 3 2 7 3" xfId="19451"/>
    <cellStyle name="Berechnung 2 10 3 2 7 4" xfId="26390"/>
    <cellStyle name="Berechnung 2 10 3 2 7 5" xfId="33055"/>
    <cellStyle name="Berechnung 2 10 3 2 7 6" xfId="39725"/>
    <cellStyle name="Berechnung 2 10 3 2 7 7" xfId="46541"/>
    <cellStyle name="Berechnung 2 10 3 2 7 8" xfId="53064"/>
    <cellStyle name="Berechnung 2 10 3 2 8" xfId="6506"/>
    <cellStyle name="Berechnung 2 10 3 2 8 2" xfId="13616"/>
    <cellStyle name="Berechnung 2 10 3 2 8 3" xfId="19909"/>
    <cellStyle name="Berechnung 2 10 3 2 8 4" xfId="26848"/>
    <cellStyle name="Berechnung 2 10 3 2 8 5" xfId="33513"/>
    <cellStyle name="Berechnung 2 10 3 2 8 6" xfId="40183"/>
    <cellStyle name="Berechnung 2 10 3 2 8 7" xfId="46999"/>
    <cellStyle name="Berechnung 2 10 3 2 8 8" xfId="53522"/>
    <cellStyle name="Berechnung 2 10 3 2 9" xfId="7160"/>
    <cellStyle name="Berechnung 2 10 3 2 9 2" xfId="14270"/>
    <cellStyle name="Berechnung 2 10 3 2 9 3" xfId="20563"/>
    <cellStyle name="Berechnung 2 10 3 2 9 4" xfId="27502"/>
    <cellStyle name="Berechnung 2 10 3 2 9 5" xfId="34167"/>
    <cellStyle name="Berechnung 2 10 3 2 9 6" xfId="40837"/>
    <cellStyle name="Berechnung 2 10 3 2 9 7" xfId="47653"/>
    <cellStyle name="Berechnung 2 10 3 2 9 8" xfId="54176"/>
    <cellStyle name="Berechnung 2 10 3 3" xfId="1006"/>
    <cellStyle name="Berechnung 2 10 3 3 10" xfId="1679"/>
    <cellStyle name="Berechnung 2 10 3 3 10 2" xfId="8789"/>
    <cellStyle name="Berechnung 2 10 3 3 10 3" xfId="15082"/>
    <cellStyle name="Berechnung 2 10 3 3 10 4" xfId="22021"/>
    <cellStyle name="Berechnung 2 10 3 3 10 5" xfId="28686"/>
    <cellStyle name="Berechnung 2 10 3 3 10 6" xfId="35356"/>
    <cellStyle name="Berechnung 2 10 3 3 10 7" xfId="42172"/>
    <cellStyle name="Berechnung 2 10 3 3 10 8" xfId="48695"/>
    <cellStyle name="Berechnung 2 10 3 3 11" xfId="7815"/>
    <cellStyle name="Berechnung 2 10 3 3 12" xfId="28013"/>
    <cellStyle name="Berechnung 2 10 3 3 13" xfId="34683"/>
    <cellStyle name="Berechnung 2 10 3 3 14" xfId="48025"/>
    <cellStyle name="Berechnung 2 10 3 3 2" xfId="2550"/>
    <cellStyle name="Berechnung 2 10 3 3 2 2" xfId="9660"/>
    <cellStyle name="Berechnung 2 10 3 3 2 3" xfId="15953"/>
    <cellStyle name="Berechnung 2 10 3 3 2 4" xfId="22892"/>
    <cellStyle name="Berechnung 2 10 3 3 2 5" xfId="29557"/>
    <cellStyle name="Berechnung 2 10 3 3 2 6" xfId="36227"/>
    <cellStyle name="Berechnung 2 10 3 3 2 7" xfId="43043"/>
    <cellStyle name="Berechnung 2 10 3 3 2 8" xfId="49566"/>
    <cellStyle name="Berechnung 2 10 3 3 3" xfId="3240"/>
    <cellStyle name="Berechnung 2 10 3 3 3 2" xfId="10350"/>
    <cellStyle name="Berechnung 2 10 3 3 3 3" xfId="16643"/>
    <cellStyle name="Berechnung 2 10 3 3 3 4" xfId="23582"/>
    <cellStyle name="Berechnung 2 10 3 3 3 5" xfId="30247"/>
    <cellStyle name="Berechnung 2 10 3 3 3 6" xfId="36917"/>
    <cellStyle name="Berechnung 2 10 3 3 3 7" xfId="43733"/>
    <cellStyle name="Berechnung 2 10 3 3 3 8" xfId="50256"/>
    <cellStyle name="Berechnung 2 10 3 3 4" xfId="3927"/>
    <cellStyle name="Berechnung 2 10 3 3 4 2" xfId="11037"/>
    <cellStyle name="Berechnung 2 10 3 3 4 3" xfId="17330"/>
    <cellStyle name="Berechnung 2 10 3 3 4 4" xfId="24269"/>
    <cellStyle name="Berechnung 2 10 3 3 4 5" xfId="30934"/>
    <cellStyle name="Berechnung 2 10 3 3 4 6" xfId="37604"/>
    <cellStyle name="Berechnung 2 10 3 3 4 7" xfId="44420"/>
    <cellStyle name="Berechnung 2 10 3 3 4 8" xfId="50943"/>
    <cellStyle name="Berechnung 2 10 3 3 5" xfId="4614"/>
    <cellStyle name="Berechnung 2 10 3 3 5 2" xfId="11724"/>
    <cellStyle name="Berechnung 2 10 3 3 5 3" xfId="18017"/>
    <cellStyle name="Berechnung 2 10 3 3 5 4" xfId="24956"/>
    <cellStyle name="Berechnung 2 10 3 3 5 5" xfId="31621"/>
    <cellStyle name="Berechnung 2 10 3 3 5 6" xfId="38291"/>
    <cellStyle name="Berechnung 2 10 3 3 5 7" xfId="45107"/>
    <cellStyle name="Berechnung 2 10 3 3 5 8" xfId="51630"/>
    <cellStyle name="Berechnung 2 10 3 3 6" xfId="5299"/>
    <cellStyle name="Berechnung 2 10 3 3 6 2" xfId="12409"/>
    <cellStyle name="Berechnung 2 10 3 3 6 3" xfId="18702"/>
    <cellStyle name="Berechnung 2 10 3 3 6 4" xfId="25641"/>
    <cellStyle name="Berechnung 2 10 3 3 6 5" xfId="32306"/>
    <cellStyle name="Berechnung 2 10 3 3 6 6" xfId="38976"/>
    <cellStyle name="Berechnung 2 10 3 3 6 7" xfId="45792"/>
    <cellStyle name="Berechnung 2 10 3 3 6 8" xfId="52315"/>
    <cellStyle name="Berechnung 2 10 3 3 7" xfId="5882"/>
    <cellStyle name="Berechnung 2 10 3 3 7 2" xfId="12992"/>
    <cellStyle name="Berechnung 2 10 3 3 7 3" xfId="19285"/>
    <cellStyle name="Berechnung 2 10 3 3 7 4" xfId="26224"/>
    <cellStyle name="Berechnung 2 10 3 3 7 5" xfId="32889"/>
    <cellStyle name="Berechnung 2 10 3 3 7 6" xfId="39559"/>
    <cellStyle name="Berechnung 2 10 3 3 7 7" xfId="46375"/>
    <cellStyle name="Berechnung 2 10 3 3 7 8" xfId="52898"/>
    <cellStyle name="Berechnung 2 10 3 3 8" xfId="6340"/>
    <cellStyle name="Berechnung 2 10 3 3 8 2" xfId="13450"/>
    <cellStyle name="Berechnung 2 10 3 3 8 3" xfId="19743"/>
    <cellStyle name="Berechnung 2 10 3 3 8 4" xfId="26682"/>
    <cellStyle name="Berechnung 2 10 3 3 8 5" xfId="33347"/>
    <cellStyle name="Berechnung 2 10 3 3 8 6" xfId="40017"/>
    <cellStyle name="Berechnung 2 10 3 3 8 7" xfId="46833"/>
    <cellStyle name="Berechnung 2 10 3 3 8 8" xfId="53356"/>
    <cellStyle name="Berechnung 2 10 3 3 9" xfId="6994"/>
    <cellStyle name="Berechnung 2 10 3 3 9 2" xfId="14104"/>
    <cellStyle name="Berechnung 2 10 3 3 9 3" xfId="20397"/>
    <cellStyle name="Berechnung 2 10 3 3 9 4" xfId="27336"/>
    <cellStyle name="Berechnung 2 10 3 3 9 5" xfId="34001"/>
    <cellStyle name="Berechnung 2 10 3 3 9 6" xfId="40671"/>
    <cellStyle name="Berechnung 2 10 3 3 9 7" xfId="47487"/>
    <cellStyle name="Berechnung 2 10 3 3 9 8" xfId="54010"/>
    <cellStyle name="Berechnung 2 10 3 4" xfId="2320"/>
    <cellStyle name="Berechnung 2 10 3 4 2" xfId="9430"/>
    <cellStyle name="Berechnung 2 10 3 4 3" xfId="15723"/>
    <cellStyle name="Berechnung 2 10 3 4 4" xfId="22662"/>
    <cellStyle name="Berechnung 2 10 3 4 5" xfId="29327"/>
    <cellStyle name="Berechnung 2 10 3 4 6" xfId="35997"/>
    <cellStyle name="Berechnung 2 10 3 4 7" xfId="42813"/>
    <cellStyle name="Berechnung 2 10 3 4 8" xfId="49336"/>
    <cellStyle name="Berechnung 2 10 3 5" xfId="3010"/>
    <cellStyle name="Berechnung 2 10 3 5 2" xfId="10120"/>
    <cellStyle name="Berechnung 2 10 3 5 3" xfId="16413"/>
    <cellStyle name="Berechnung 2 10 3 5 4" xfId="23352"/>
    <cellStyle name="Berechnung 2 10 3 5 5" xfId="30017"/>
    <cellStyle name="Berechnung 2 10 3 5 6" xfId="36687"/>
    <cellStyle name="Berechnung 2 10 3 5 7" xfId="43503"/>
    <cellStyle name="Berechnung 2 10 3 5 8" xfId="50026"/>
    <cellStyle name="Berechnung 2 10 3 6" xfId="3697"/>
    <cellStyle name="Berechnung 2 10 3 6 2" xfId="10807"/>
    <cellStyle name="Berechnung 2 10 3 6 3" xfId="17100"/>
    <cellStyle name="Berechnung 2 10 3 6 4" xfId="24039"/>
    <cellStyle name="Berechnung 2 10 3 6 5" xfId="30704"/>
    <cellStyle name="Berechnung 2 10 3 6 6" xfId="37374"/>
    <cellStyle name="Berechnung 2 10 3 6 7" xfId="44190"/>
    <cellStyle name="Berechnung 2 10 3 6 8" xfId="50713"/>
    <cellStyle name="Berechnung 2 10 3 7" xfId="4384"/>
    <cellStyle name="Berechnung 2 10 3 7 2" xfId="11494"/>
    <cellStyle name="Berechnung 2 10 3 7 3" xfId="17787"/>
    <cellStyle name="Berechnung 2 10 3 7 4" xfId="24726"/>
    <cellStyle name="Berechnung 2 10 3 7 5" xfId="31391"/>
    <cellStyle name="Berechnung 2 10 3 7 6" xfId="38061"/>
    <cellStyle name="Berechnung 2 10 3 7 7" xfId="44877"/>
    <cellStyle name="Berechnung 2 10 3 7 8" xfId="51400"/>
    <cellStyle name="Berechnung 2 10 3 8" xfId="5069"/>
    <cellStyle name="Berechnung 2 10 3 8 2" xfId="12179"/>
    <cellStyle name="Berechnung 2 10 3 8 3" xfId="18472"/>
    <cellStyle name="Berechnung 2 10 3 8 4" xfId="25411"/>
    <cellStyle name="Berechnung 2 10 3 8 5" xfId="32076"/>
    <cellStyle name="Berechnung 2 10 3 8 6" xfId="38746"/>
    <cellStyle name="Berechnung 2 10 3 8 7" xfId="45562"/>
    <cellStyle name="Berechnung 2 10 3 8 8" xfId="52085"/>
    <cellStyle name="Berechnung 2 10 3 9" xfId="6110"/>
    <cellStyle name="Berechnung 2 10 3 9 2" xfId="13220"/>
    <cellStyle name="Berechnung 2 10 3 9 3" xfId="19513"/>
    <cellStyle name="Berechnung 2 10 3 9 4" xfId="26452"/>
    <cellStyle name="Berechnung 2 10 3 9 5" xfId="33117"/>
    <cellStyle name="Berechnung 2 10 3 9 6" xfId="39787"/>
    <cellStyle name="Berechnung 2 10 3 9 7" xfId="46603"/>
    <cellStyle name="Berechnung 2 10 3 9 8" xfId="53126"/>
    <cellStyle name="Berechnung 2 10 4" xfId="2107"/>
    <cellStyle name="Berechnung 2 10 4 2" xfId="9217"/>
    <cellStyle name="Berechnung 2 10 4 3" xfId="15510"/>
    <cellStyle name="Berechnung 2 10 4 4" xfId="22449"/>
    <cellStyle name="Berechnung 2 10 4 5" xfId="29114"/>
    <cellStyle name="Berechnung 2 10 4 6" xfId="35784"/>
    <cellStyle name="Berechnung 2 10 4 7" xfId="42600"/>
    <cellStyle name="Berechnung 2 10 4 8" xfId="49123"/>
    <cellStyle name="Berechnung 2 10 5" xfId="2795"/>
    <cellStyle name="Berechnung 2 10 5 2" xfId="9905"/>
    <cellStyle name="Berechnung 2 10 5 3" xfId="16198"/>
    <cellStyle name="Berechnung 2 10 5 4" xfId="23137"/>
    <cellStyle name="Berechnung 2 10 5 5" xfId="29802"/>
    <cellStyle name="Berechnung 2 10 5 6" xfId="36472"/>
    <cellStyle name="Berechnung 2 10 5 7" xfId="43288"/>
    <cellStyle name="Berechnung 2 10 5 8" xfId="49811"/>
    <cellStyle name="Berechnung 2 10 6" xfId="3483"/>
    <cellStyle name="Berechnung 2 10 6 2" xfId="10593"/>
    <cellStyle name="Berechnung 2 10 6 3" xfId="16886"/>
    <cellStyle name="Berechnung 2 10 6 4" xfId="23825"/>
    <cellStyle name="Berechnung 2 10 6 5" xfId="30490"/>
    <cellStyle name="Berechnung 2 10 6 6" xfId="37160"/>
    <cellStyle name="Berechnung 2 10 6 7" xfId="43976"/>
    <cellStyle name="Berechnung 2 10 6 8" xfId="50499"/>
    <cellStyle name="Berechnung 2 10 7" xfId="4170"/>
    <cellStyle name="Berechnung 2 10 7 2" xfId="11280"/>
    <cellStyle name="Berechnung 2 10 7 3" xfId="17573"/>
    <cellStyle name="Berechnung 2 10 7 4" xfId="24512"/>
    <cellStyle name="Berechnung 2 10 7 5" xfId="31177"/>
    <cellStyle name="Berechnung 2 10 7 6" xfId="37847"/>
    <cellStyle name="Berechnung 2 10 7 7" xfId="44663"/>
    <cellStyle name="Berechnung 2 10 7 8" xfId="51186"/>
    <cellStyle name="Berechnung 2 10 8" xfId="4859"/>
    <cellStyle name="Berechnung 2 10 8 2" xfId="11969"/>
    <cellStyle name="Berechnung 2 10 8 3" xfId="18262"/>
    <cellStyle name="Berechnung 2 10 8 4" xfId="25201"/>
    <cellStyle name="Berechnung 2 10 8 5" xfId="31866"/>
    <cellStyle name="Berechnung 2 10 8 6" xfId="38536"/>
    <cellStyle name="Berechnung 2 10 8 7" xfId="45352"/>
    <cellStyle name="Berechnung 2 10 8 8" xfId="51875"/>
    <cellStyle name="Berechnung 2 10 9" xfId="5542"/>
    <cellStyle name="Berechnung 2 10 9 2" xfId="12652"/>
    <cellStyle name="Berechnung 2 10 9 3" xfId="18945"/>
    <cellStyle name="Berechnung 2 10 9 4" xfId="25884"/>
    <cellStyle name="Berechnung 2 10 9 5" xfId="32549"/>
    <cellStyle name="Berechnung 2 10 9 6" xfId="39219"/>
    <cellStyle name="Berechnung 2 10 9 7" xfId="46035"/>
    <cellStyle name="Berechnung 2 10 9 8" xfId="52558"/>
    <cellStyle name="Berechnung 2 11" xfId="434"/>
    <cellStyle name="Berechnung 2 11 10" xfId="5633"/>
    <cellStyle name="Berechnung 2 11 10 2" xfId="12743"/>
    <cellStyle name="Berechnung 2 11 10 3" xfId="19036"/>
    <cellStyle name="Berechnung 2 11 10 4" xfId="25975"/>
    <cellStyle name="Berechnung 2 11 10 5" xfId="32640"/>
    <cellStyle name="Berechnung 2 11 10 6" xfId="39310"/>
    <cellStyle name="Berechnung 2 11 10 7" xfId="46126"/>
    <cellStyle name="Berechnung 2 11 10 8" xfId="52649"/>
    <cellStyle name="Berechnung 2 11 11" xfId="4233"/>
    <cellStyle name="Berechnung 2 11 11 2" xfId="11343"/>
    <cellStyle name="Berechnung 2 11 11 3" xfId="17636"/>
    <cellStyle name="Berechnung 2 11 11 4" xfId="24575"/>
    <cellStyle name="Berechnung 2 11 11 5" xfId="31240"/>
    <cellStyle name="Berechnung 2 11 11 6" xfId="37910"/>
    <cellStyle name="Berechnung 2 11 11 7" xfId="44726"/>
    <cellStyle name="Berechnung 2 11 11 8" xfId="51249"/>
    <cellStyle name="Berechnung 2 11 12" xfId="1232"/>
    <cellStyle name="Berechnung 2 11 12 2" xfId="8342"/>
    <cellStyle name="Berechnung 2 11 12 3" xfId="14635"/>
    <cellStyle name="Berechnung 2 11 12 4" xfId="21574"/>
    <cellStyle name="Berechnung 2 11 12 5" xfId="28239"/>
    <cellStyle name="Berechnung 2 11 12 6" xfId="34909"/>
    <cellStyle name="Berechnung 2 11 12 7" xfId="41728"/>
    <cellStyle name="Berechnung 2 11 12 8" xfId="48251"/>
    <cellStyle name="Berechnung 2 11 13" xfId="7904"/>
    <cellStyle name="Berechnung 2 11 14" xfId="20891"/>
    <cellStyle name="Berechnung 2 11 15" xfId="41497"/>
    <cellStyle name="Berechnung 2 11 2" xfId="651"/>
    <cellStyle name="Berechnung 2 11 2 10" xfId="6719"/>
    <cellStyle name="Berechnung 2 11 2 10 2" xfId="13829"/>
    <cellStyle name="Berechnung 2 11 2 10 3" xfId="20122"/>
    <cellStyle name="Berechnung 2 11 2 10 4" xfId="27061"/>
    <cellStyle name="Berechnung 2 11 2 10 5" xfId="33726"/>
    <cellStyle name="Berechnung 2 11 2 10 6" xfId="40396"/>
    <cellStyle name="Berechnung 2 11 2 10 7" xfId="47212"/>
    <cellStyle name="Berechnung 2 11 2 10 8" xfId="53735"/>
    <cellStyle name="Berechnung 2 11 2 11" xfId="7388"/>
    <cellStyle name="Berechnung 2 11 2 11 2" xfId="14498"/>
    <cellStyle name="Berechnung 2 11 2 11 3" xfId="20791"/>
    <cellStyle name="Berechnung 2 11 2 11 4" xfId="27730"/>
    <cellStyle name="Berechnung 2 11 2 11 5" xfId="34395"/>
    <cellStyle name="Berechnung 2 11 2 11 6" xfId="41065"/>
    <cellStyle name="Berechnung 2 11 2 11 7" xfId="47881"/>
    <cellStyle name="Berechnung 2 11 2 11 8" xfId="54404"/>
    <cellStyle name="Berechnung 2 11 2 12" xfId="1404"/>
    <cellStyle name="Berechnung 2 11 2 12 2" xfId="8514"/>
    <cellStyle name="Berechnung 2 11 2 12 3" xfId="14807"/>
    <cellStyle name="Berechnung 2 11 2 12 4" xfId="21746"/>
    <cellStyle name="Berechnung 2 11 2 12 5" xfId="28411"/>
    <cellStyle name="Berechnung 2 11 2 12 6" xfId="35081"/>
    <cellStyle name="Berechnung 2 11 2 12 7" xfId="41897"/>
    <cellStyle name="Berechnung 2 11 2 12 8" xfId="48420"/>
    <cellStyle name="Berechnung 2 11 2 13" xfId="8309"/>
    <cellStyle name="Berechnung 2 11 2 14" xfId="21030"/>
    <cellStyle name="Berechnung 2 11 2 15" xfId="21253"/>
    <cellStyle name="Berechnung 2 11 2 16" xfId="41280"/>
    <cellStyle name="Berechnung 2 11 2 17" xfId="41526"/>
    <cellStyle name="Berechnung 2 11 2 2" xfId="1167"/>
    <cellStyle name="Berechnung 2 11 2 2 10" xfId="1840"/>
    <cellStyle name="Berechnung 2 11 2 2 10 2" xfId="8950"/>
    <cellStyle name="Berechnung 2 11 2 2 10 3" xfId="15243"/>
    <cellStyle name="Berechnung 2 11 2 2 10 4" xfId="22182"/>
    <cellStyle name="Berechnung 2 11 2 2 10 5" xfId="28847"/>
    <cellStyle name="Berechnung 2 11 2 2 10 6" xfId="35517"/>
    <cellStyle name="Berechnung 2 11 2 2 10 7" xfId="42333"/>
    <cellStyle name="Berechnung 2 11 2 2 10 8" xfId="48856"/>
    <cellStyle name="Berechnung 2 11 2 2 11" xfId="7988"/>
    <cellStyle name="Berechnung 2 11 2 2 12" xfId="28174"/>
    <cellStyle name="Berechnung 2 11 2 2 13" xfId="34844"/>
    <cellStyle name="Berechnung 2 11 2 2 14" xfId="48186"/>
    <cellStyle name="Berechnung 2 11 2 2 2" xfId="2711"/>
    <cellStyle name="Berechnung 2 11 2 2 2 2" xfId="9821"/>
    <cellStyle name="Berechnung 2 11 2 2 2 3" xfId="16114"/>
    <cellStyle name="Berechnung 2 11 2 2 2 4" xfId="23053"/>
    <cellStyle name="Berechnung 2 11 2 2 2 5" xfId="29718"/>
    <cellStyle name="Berechnung 2 11 2 2 2 6" xfId="36388"/>
    <cellStyle name="Berechnung 2 11 2 2 2 7" xfId="43204"/>
    <cellStyle name="Berechnung 2 11 2 2 2 8" xfId="49727"/>
    <cellStyle name="Berechnung 2 11 2 2 3" xfId="3401"/>
    <cellStyle name="Berechnung 2 11 2 2 3 2" xfId="10511"/>
    <cellStyle name="Berechnung 2 11 2 2 3 3" xfId="16804"/>
    <cellStyle name="Berechnung 2 11 2 2 3 4" xfId="23743"/>
    <cellStyle name="Berechnung 2 11 2 2 3 5" xfId="30408"/>
    <cellStyle name="Berechnung 2 11 2 2 3 6" xfId="37078"/>
    <cellStyle name="Berechnung 2 11 2 2 3 7" xfId="43894"/>
    <cellStyle name="Berechnung 2 11 2 2 3 8" xfId="50417"/>
    <cellStyle name="Berechnung 2 11 2 2 4" xfId="4088"/>
    <cellStyle name="Berechnung 2 11 2 2 4 2" xfId="11198"/>
    <cellStyle name="Berechnung 2 11 2 2 4 3" xfId="17491"/>
    <cellStyle name="Berechnung 2 11 2 2 4 4" xfId="24430"/>
    <cellStyle name="Berechnung 2 11 2 2 4 5" xfId="31095"/>
    <cellStyle name="Berechnung 2 11 2 2 4 6" xfId="37765"/>
    <cellStyle name="Berechnung 2 11 2 2 4 7" xfId="44581"/>
    <cellStyle name="Berechnung 2 11 2 2 4 8" xfId="51104"/>
    <cellStyle name="Berechnung 2 11 2 2 5" xfId="4775"/>
    <cellStyle name="Berechnung 2 11 2 2 5 2" xfId="11885"/>
    <cellStyle name="Berechnung 2 11 2 2 5 3" xfId="18178"/>
    <cellStyle name="Berechnung 2 11 2 2 5 4" xfId="25117"/>
    <cellStyle name="Berechnung 2 11 2 2 5 5" xfId="31782"/>
    <cellStyle name="Berechnung 2 11 2 2 5 6" xfId="38452"/>
    <cellStyle name="Berechnung 2 11 2 2 5 7" xfId="45268"/>
    <cellStyle name="Berechnung 2 11 2 2 5 8" xfId="51791"/>
    <cellStyle name="Berechnung 2 11 2 2 6" xfId="5460"/>
    <cellStyle name="Berechnung 2 11 2 2 6 2" xfId="12570"/>
    <cellStyle name="Berechnung 2 11 2 2 6 3" xfId="18863"/>
    <cellStyle name="Berechnung 2 11 2 2 6 4" xfId="25802"/>
    <cellStyle name="Berechnung 2 11 2 2 6 5" xfId="32467"/>
    <cellStyle name="Berechnung 2 11 2 2 6 6" xfId="39137"/>
    <cellStyle name="Berechnung 2 11 2 2 6 7" xfId="45953"/>
    <cellStyle name="Berechnung 2 11 2 2 6 8" xfId="52476"/>
    <cellStyle name="Berechnung 2 11 2 2 7" xfId="6043"/>
    <cellStyle name="Berechnung 2 11 2 2 7 2" xfId="13153"/>
    <cellStyle name="Berechnung 2 11 2 2 7 3" xfId="19446"/>
    <cellStyle name="Berechnung 2 11 2 2 7 4" xfId="26385"/>
    <cellStyle name="Berechnung 2 11 2 2 7 5" xfId="33050"/>
    <cellStyle name="Berechnung 2 11 2 2 7 6" xfId="39720"/>
    <cellStyle name="Berechnung 2 11 2 2 7 7" xfId="46536"/>
    <cellStyle name="Berechnung 2 11 2 2 7 8" xfId="53059"/>
    <cellStyle name="Berechnung 2 11 2 2 8" xfId="6501"/>
    <cellStyle name="Berechnung 2 11 2 2 8 2" xfId="13611"/>
    <cellStyle name="Berechnung 2 11 2 2 8 3" xfId="19904"/>
    <cellStyle name="Berechnung 2 11 2 2 8 4" xfId="26843"/>
    <cellStyle name="Berechnung 2 11 2 2 8 5" xfId="33508"/>
    <cellStyle name="Berechnung 2 11 2 2 8 6" xfId="40178"/>
    <cellStyle name="Berechnung 2 11 2 2 8 7" xfId="46994"/>
    <cellStyle name="Berechnung 2 11 2 2 8 8" xfId="53517"/>
    <cellStyle name="Berechnung 2 11 2 2 9" xfId="7155"/>
    <cellStyle name="Berechnung 2 11 2 2 9 2" xfId="14265"/>
    <cellStyle name="Berechnung 2 11 2 2 9 3" xfId="20558"/>
    <cellStyle name="Berechnung 2 11 2 2 9 4" xfId="27497"/>
    <cellStyle name="Berechnung 2 11 2 2 9 5" xfId="34162"/>
    <cellStyle name="Berechnung 2 11 2 2 9 6" xfId="40832"/>
    <cellStyle name="Berechnung 2 11 2 2 9 7" xfId="47648"/>
    <cellStyle name="Berechnung 2 11 2 2 9 8" xfId="54171"/>
    <cellStyle name="Berechnung 2 11 2 3" xfId="964"/>
    <cellStyle name="Berechnung 2 11 2 3 10" xfId="1639"/>
    <cellStyle name="Berechnung 2 11 2 3 10 2" xfId="8749"/>
    <cellStyle name="Berechnung 2 11 2 3 10 3" xfId="15042"/>
    <cellStyle name="Berechnung 2 11 2 3 10 4" xfId="21981"/>
    <cellStyle name="Berechnung 2 11 2 3 10 5" xfId="28646"/>
    <cellStyle name="Berechnung 2 11 2 3 10 6" xfId="35316"/>
    <cellStyle name="Berechnung 2 11 2 3 10 7" xfId="42132"/>
    <cellStyle name="Berechnung 2 11 2 3 10 8" xfId="48655"/>
    <cellStyle name="Berechnung 2 11 2 3 11" xfId="8103"/>
    <cellStyle name="Berechnung 2 11 2 3 12" xfId="27971"/>
    <cellStyle name="Berechnung 2 11 2 3 13" xfId="34643"/>
    <cellStyle name="Berechnung 2 11 2 3 14" xfId="47985"/>
    <cellStyle name="Berechnung 2 11 2 3 2" xfId="2510"/>
    <cellStyle name="Berechnung 2 11 2 3 2 2" xfId="9620"/>
    <cellStyle name="Berechnung 2 11 2 3 2 3" xfId="15913"/>
    <cellStyle name="Berechnung 2 11 2 3 2 4" xfId="22852"/>
    <cellStyle name="Berechnung 2 11 2 3 2 5" xfId="29517"/>
    <cellStyle name="Berechnung 2 11 2 3 2 6" xfId="36187"/>
    <cellStyle name="Berechnung 2 11 2 3 2 7" xfId="43003"/>
    <cellStyle name="Berechnung 2 11 2 3 2 8" xfId="49526"/>
    <cellStyle name="Berechnung 2 11 2 3 3" xfId="3200"/>
    <cellStyle name="Berechnung 2 11 2 3 3 2" xfId="10310"/>
    <cellStyle name="Berechnung 2 11 2 3 3 3" xfId="16603"/>
    <cellStyle name="Berechnung 2 11 2 3 3 4" xfId="23542"/>
    <cellStyle name="Berechnung 2 11 2 3 3 5" xfId="30207"/>
    <cellStyle name="Berechnung 2 11 2 3 3 6" xfId="36877"/>
    <cellStyle name="Berechnung 2 11 2 3 3 7" xfId="43693"/>
    <cellStyle name="Berechnung 2 11 2 3 3 8" xfId="50216"/>
    <cellStyle name="Berechnung 2 11 2 3 4" xfId="3887"/>
    <cellStyle name="Berechnung 2 11 2 3 4 2" xfId="10997"/>
    <cellStyle name="Berechnung 2 11 2 3 4 3" xfId="17290"/>
    <cellStyle name="Berechnung 2 11 2 3 4 4" xfId="24229"/>
    <cellStyle name="Berechnung 2 11 2 3 4 5" xfId="30894"/>
    <cellStyle name="Berechnung 2 11 2 3 4 6" xfId="37564"/>
    <cellStyle name="Berechnung 2 11 2 3 4 7" xfId="44380"/>
    <cellStyle name="Berechnung 2 11 2 3 4 8" xfId="50903"/>
    <cellStyle name="Berechnung 2 11 2 3 5" xfId="4574"/>
    <cellStyle name="Berechnung 2 11 2 3 5 2" xfId="11684"/>
    <cellStyle name="Berechnung 2 11 2 3 5 3" xfId="17977"/>
    <cellStyle name="Berechnung 2 11 2 3 5 4" xfId="24916"/>
    <cellStyle name="Berechnung 2 11 2 3 5 5" xfId="31581"/>
    <cellStyle name="Berechnung 2 11 2 3 5 6" xfId="38251"/>
    <cellStyle name="Berechnung 2 11 2 3 5 7" xfId="45067"/>
    <cellStyle name="Berechnung 2 11 2 3 5 8" xfId="51590"/>
    <cellStyle name="Berechnung 2 11 2 3 6" xfId="5259"/>
    <cellStyle name="Berechnung 2 11 2 3 6 2" xfId="12369"/>
    <cellStyle name="Berechnung 2 11 2 3 6 3" xfId="18662"/>
    <cellStyle name="Berechnung 2 11 2 3 6 4" xfId="25601"/>
    <cellStyle name="Berechnung 2 11 2 3 6 5" xfId="32266"/>
    <cellStyle name="Berechnung 2 11 2 3 6 6" xfId="38936"/>
    <cellStyle name="Berechnung 2 11 2 3 6 7" xfId="45752"/>
    <cellStyle name="Berechnung 2 11 2 3 6 8" xfId="52275"/>
    <cellStyle name="Berechnung 2 11 2 3 7" xfId="5842"/>
    <cellStyle name="Berechnung 2 11 2 3 7 2" xfId="12952"/>
    <cellStyle name="Berechnung 2 11 2 3 7 3" xfId="19245"/>
    <cellStyle name="Berechnung 2 11 2 3 7 4" xfId="26184"/>
    <cellStyle name="Berechnung 2 11 2 3 7 5" xfId="32849"/>
    <cellStyle name="Berechnung 2 11 2 3 7 6" xfId="39519"/>
    <cellStyle name="Berechnung 2 11 2 3 7 7" xfId="46335"/>
    <cellStyle name="Berechnung 2 11 2 3 7 8" xfId="52858"/>
    <cellStyle name="Berechnung 2 11 2 3 8" xfId="6300"/>
    <cellStyle name="Berechnung 2 11 2 3 8 2" xfId="13410"/>
    <cellStyle name="Berechnung 2 11 2 3 8 3" xfId="19703"/>
    <cellStyle name="Berechnung 2 11 2 3 8 4" xfId="26642"/>
    <cellStyle name="Berechnung 2 11 2 3 8 5" xfId="33307"/>
    <cellStyle name="Berechnung 2 11 2 3 8 6" xfId="39977"/>
    <cellStyle name="Berechnung 2 11 2 3 8 7" xfId="46793"/>
    <cellStyle name="Berechnung 2 11 2 3 8 8" xfId="53316"/>
    <cellStyle name="Berechnung 2 11 2 3 9" xfId="6954"/>
    <cellStyle name="Berechnung 2 11 2 3 9 2" xfId="14064"/>
    <cellStyle name="Berechnung 2 11 2 3 9 3" xfId="20357"/>
    <cellStyle name="Berechnung 2 11 2 3 9 4" xfId="27296"/>
    <cellStyle name="Berechnung 2 11 2 3 9 5" xfId="33961"/>
    <cellStyle name="Berechnung 2 11 2 3 9 6" xfId="40631"/>
    <cellStyle name="Berechnung 2 11 2 3 9 7" xfId="47447"/>
    <cellStyle name="Berechnung 2 11 2 3 9 8" xfId="53970"/>
    <cellStyle name="Berechnung 2 11 2 4" xfId="2275"/>
    <cellStyle name="Berechnung 2 11 2 4 2" xfId="9385"/>
    <cellStyle name="Berechnung 2 11 2 4 3" xfId="15678"/>
    <cellStyle name="Berechnung 2 11 2 4 4" xfId="22617"/>
    <cellStyle name="Berechnung 2 11 2 4 5" xfId="29282"/>
    <cellStyle name="Berechnung 2 11 2 4 6" xfId="35952"/>
    <cellStyle name="Berechnung 2 11 2 4 7" xfId="42768"/>
    <cellStyle name="Berechnung 2 11 2 4 8" xfId="49291"/>
    <cellStyle name="Berechnung 2 11 2 5" xfId="2965"/>
    <cellStyle name="Berechnung 2 11 2 5 2" xfId="10075"/>
    <cellStyle name="Berechnung 2 11 2 5 3" xfId="16368"/>
    <cellStyle name="Berechnung 2 11 2 5 4" xfId="23307"/>
    <cellStyle name="Berechnung 2 11 2 5 5" xfId="29972"/>
    <cellStyle name="Berechnung 2 11 2 5 6" xfId="36642"/>
    <cellStyle name="Berechnung 2 11 2 5 7" xfId="43458"/>
    <cellStyle name="Berechnung 2 11 2 5 8" xfId="49981"/>
    <cellStyle name="Berechnung 2 11 2 6" xfId="3652"/>
    <cellStyle name="Berechnung 2 11 2 6 2" xfId="10762"/>
    <cellStyle name="Berechnung 2 11 2 6 3" xfId="17055"/>
    <cellStyle name="Berechnung 2 11 2 6 4" xfId="23994"/>
    <cellStyle name="Berechnung 2 11 2 6 5" xfId="30659"/>
    <cellStyle name="Berechnung 2 11 2 6 6" xfId="37329"/>
    <cellStyle name="Berechnung 2 11 2 6 7" xfId="44145"/>
    <cellStyle name="Berechnung 2 11 2 6 8" xfId="50668"/>
    <cellStyle name="Berechnung 2 11 2 7" xfId="4339"/>
    <cellStyle name="Berechnung 2 11 2 7 2" xfId="11449"/>
    <cellStyle name="Berechnung 2 11 2 7 3" xfId="17742"/>
    <cellStyle name="Berechnung 2 11 2 7 4" xfId="24681"/>
    <cellStyle name="Berechnung 2 11 2 7 5" xfId="31346"/>
    <cellStyle name="Berechnung 2 11 2 7 6" xfId="38016"/>
    <cellStyle name="Berechnung 2 11 2 7 7" xfId="44832"/>
    <cellStyle name="Berechnung 2 11 2 7 8" xfId="51355"/>
    <cellStyle name="Berechnung 2 11 2 8" xfId="5024"/>
    <cellStyle name="Berechnung 2 11 2 8 2" xfId="12134"/>
    <cellStyle name="Berechnung 2 11 2 8 3" xfId="18427"/>
    <cellStyle name="Berechnung 2 11 2 8 4" xfId="25366"/>
    <cellStyle name="Berechnung 2 11 2 8 5" xfId="32031"/>
    <cellStyle name="Berechnung 2 11 2 8 6" xfId="38701"/>
    <cellStyle name="Berechnung 2 11 2 8 7" xfId="45517"/>
    <cellStyle name="Berechnung 2 11 2 8 8" xfId="52040"/>
    <cellStyle name="Berechnung 2 11 2 9" xfId="4905"/>
    <cellStyle name="Berechnung 2 11 2 9 2" xfId="12015"/>
    <cellStyle name="Berechnung 2 11 2 9 3" xfId="18308"/>
    <cellStyle name="Berechnung 2 11 2 9 4" xfId="25247"/>
    <cellStyle name="Berechnung 2 11 2 9 5" xfId="31912"/>
    <cellStyle name="Berechnung 2 11 2 9 6" xfId="38582"/>
    <cellStyle name="Berechnung 2 11 2 9 7" xfId="45398"/>
    <cellStyle name="Berechnung 2 11 2 9 8" xfId="51921"/>
    <cellStyle name="Berechnung 2 11 3" xfId="711"/>
    <cellStyle name="Berechnung 2 11 3 10" xfId="6765"/>
    <cellStyle name="Berechnung 2 11 3 10 2" xfId="13875"/>
    <cellStyle name="Berechnung 2 11 3 10 3" xfId="20168"/>
    <cellStyle name="Berechnung 2 11 3 10 4" xfId="27107"/>
    <cellStyle name="Berechnung 2 11 3 10 5" xfId="33772"/>
    <cellStyle name="Berechnung 2 11 3 10 6" xfId="40442"/>
    <cellStyle name="Berechnung 2 11 3 10 7" xfId="47258"/>
    <cellStyle name="Berechnung 2 11 3 10 8" xfId="53781"/>
    <cellStyle name="Berechnung 2 11 3 11" xfId="7430"/>
    <cellStyle name="Berechnung 2 11 3 11 2" xfId="14540"/>
    <cellStyle name="Berechnung 2 11 3 11 3" xfId="20833"/>
    <cellStyle name="Berechnung 2 11 3 11 4" xfId="27772"/>
    <cellStyle name="Berechnung 2 11 3 11 5" xfId="34437"/>
    <cellStyle name="Berechnung 2 11 3 11 6" xfId="41107"/>
    <cellStyle name="Berechnung 2 11 3 11 7" xfId="47923"/>
    <cellStyle name="Berechnung 2 11 3 11 8" xfId="54446"/>
    <cellStyle name="Berechnung 2 11 3 12" xfId="1450"/>
    <cellStyle name="Berechnung 2 11 3 12 2" xfId="8560"/>
    <cellStyle name="Berechnung 2 11 3 12 3" xfId="14853"/>
    <cellStyle name="Berechnung 2 11 3 12 4" xfId="21792"/>
    <cellStyle name="Berechnung 2 11 3 12 5" xfId="28457"/>
    <cellStyle name="Berechnung 2 11 3 12 6" xfId="35127"/>
    <cellStyle name="Berechnung 2 11 3 12 7" xfId="41943"/>
    <cellStyle name="Berechnung 2 11 3 12 8" xfId="48466"/>
    <cellStyle name="Berechnung 2 11 3 13" xfId="8249"/>
    <cellStyle name="Berechnung 2 11 3 14" xfId="21090"/>
    <cellStyle name="Berechnung 2 11 3 15" xfId="27861"/>
    <cellStyle name="Berechnung 2 11 3 16" xfId="41336"/>
    <cellStyle name="Berechnung 2 11 3 17" xfId="41537"/>
    <cellStyle name="Berechnung 2 11 3 2" xfId="1173"/>
    <cellStyle name="Berechnung 2 11 3 2 10" xfId="1846"/>
    <cellStyle name="Berechnung 2 11 3 2 10 2" xfId="8956"/>
    <cellStyle name="Berechnung 2 11 3 2 10 3" xfId="15249"/>
    <cellStyle name="Berechnung 2 11 3 2 10 4" xfId="22188"/>
    <cellStyle name="Berechnung 2 11 3 2 10 5" xfId="28853"/>
    <cellStyle name="Berechnung 2 11 3 2 10 6" xfId="35523"/>
    <cellStyle name="Berechnung 2 11 3 2 10 7" xfId="42339"/>
    <cellStyle name="Berechnung 2 11 3 2 10 8" xfId="48862"/>
    <cellStyle name="Berechnung 2 11 3 2 11" xfId="329"/>
    <cellStyle name="Berechnung 2 11 3 2 12" xfId="28180"/>
    <cellStyle name="Berechnung 2 11 3 2 13" xfId="34850"/>
    <cellStyle name="Berechnung 2 11 3 2 14" xfId="48192"/>
    <cellStyle name="Berechnung 2 11 3 2 2" xfId="2717"/>
    <cellStyle name="Berechnung 2 11 3 2 2 2" xfId="9827"/>
    <cellStyle name="Berechnung 2 11 3 2 2 3" xfId="16120"/>
    <cellStyle name="Berechnung 2 11 3 2 2 4" xfId="23059"/>
    <cellStyle name="Berechnung 2 11 3 2 2 5" xfId="29724"/>
    <cellStyle name="Berechnung 2 11 3 2 2 6" xfId="36394"/>
    <cellStyle name="Berechnung 2 11 3 2 2 7" xfId="43210"/>
    <cellStyle name="Berechnung 2 11 3 2 2 8" xfId="49733"/>
    <cellStyle name="Berechnung 2 11 3 2 3" xfId="3407"/>
    <cellStyle name="Berechnung 2 11 3 2 3 2" xfId="10517"/>
    <cellStyle name="Berechnung 2 11 3 2 3 3" xfId="16810"/>
    <cellStyle name="Berechnung 2 11 3 2 3 4" xfId="23749"/>
    <cellStyle name="Berechnung 2 11 3 2 3 5" xfId="30414"/>
    <cellStyle name="Berechnung 2 11 3 2 3 6" xfId="37084"/>
    <cellStyle name="Berechnung 2 11 3 2 3 7" xfId="43900"/>
    <cellStyle name="Berechnung 2 11 3 2 3 8" xfId="50423"/>
    <cellStyle name="Berechnung 2 11 3 2 4" xfId="4094"/>
    <cellStyle name="Berechnung 2 11 3 2 4 2" xfId="11204"/>
    <cellStyle name="Berechnung 2 11 3 2 4 3" xfId="17497"/>
    <cellStyle name="Berechnung 2 11 3 2 4 4" xfId="24436"/>
    <cellStyle name="Berechnung 2 11 3 2 4 5" xfId="31101"/>
    <cellStyle name="Berechnung 2 11 3 2 4 6" xfId="37771"/>
    <cellStyle name="Berechnung 2 11 3 2 4 7" xfId="44587"/>
    <cellStyle name="Berechnung 2 11 3 2 4 8" xfId="51110"/>
    <cellStyle name="Berechnung 2 11 3 2 5" xfId="4781"/>
    <cellStyle name="Berechnung 2 11 3 2 5 2" xfId="11891"/>
    <cellStyle name="Berechnung 2 11 3 2 5 3" xfId="18184"/>
    <cellStyle name="Berechnung 2 11 3 2 5 4" xfId="25123"/>
    <cellStyle name="Berechnung 2 11 3 2 5 5" xfId="31788"/>
    <cellStyle name="Berechnung 2 11 3 2 5 6" xfId="38458"/>
    <cellStyle name="Berechnung 2 11 3 2 5 7" xfId="45274"/>
    <cellStyle name="Berechnung 2 11 3 2 5 8" xfId="51797"/>
    <cellStyle name="Berechnung 2 11 3 2 6" xfId="5466"/>
    <cellStyle name="Berechnung 2 11 3 2 6 2" xfId="12576"/>
    <cellStyle name="Berechnung 2 11 3 2 6 3" xfId="18869"/>
    <cellStyle name="Berechnung 2 11 3 2 6 4" xfId="25808"/>
    <cellStyle name="Berechnung 2 11 3 2 6 5" xfId="32473"/>
    <cellStyle name="Berechnung 2 11 3 2 6 6" xfId="39143"/>
    <cellStyle name="Berechnung 2 11 3 2 6 7" xfId="45959"/>
    <cellStyle name="Berechnung 2 11 3 2 6 8" xfId="52482"/>
    <cellStyle name="Berechnung 2 11 3 2 7" xfId="6049"/>
    <cellStyle name="Berechnung 2 11 3 2 7 2" xfId="13159"/>
    <cellStyle name="Berechnung 2 11 3 2 7 3" xfId="19452"/>
    <cellStyle name="Berechnung 2 11 3 2 7 4" xfId="26391"/>
    <cellStyle name="Berechnung 2 11 3 2 7 5" xfId="33056"/>
    <cellStyle name="Berechnung 2 11 3 2 7 6" xfId="39726"/>
    <cellStyle name="Berechnung 2 11 3 2 7 7" xfId="46542"/>
    <cellStyle name="Berechnung 2 11 3 2 7 8" xfId="53065"/>
    <cellStyle name="Berechnung 2 11 3 2 8" xfId="6507"/>
    <cellStyle name="Berechnung 2 11 3 2 8 2" xfId="13617"/>
    <cellStyle name="Berechnung 2 11 3 2 8 3" xfId="19910"/>
    <cellStyle name="Berechnung 2 11 3 2 8 4" xfId="26849"/>
    <cellStyle name="Berechnung 2 11 3 2 8 5" xfId="33514"/>
    <cellStyle name="Berechnung 2 11 3 2 8 6" xfId="40184"/>
    <cellStyle name="Berechnung 2 11 3 2 8 7" xfId="47000"/>
    <cellStyle name="Berechnung 2 11 3 2 8 8" xfId="53523"/>
    <cellStyle name="Berechnung 2 11 3 2 9" xfId="7161"/>
    <cellStyle name="Berechnung 2 11 3 2 9 2" xfId="14271"/>
    <cellStyle name="Berechnung 2 11 3 2 9 3" xfId="20564"/>
    <cellStyle name="Berechnung 2 11 3 2 9 4" xfId="27503"/>
    <cellStyle name="Berechnung 2 11 3 2 9 5" xfId="34168"/>
    <cellStyle name="Berechnung 2 11 3 2 9 6" xfId="40838"/>
    <cellStyle name="Berechnung 2 11 3 2 9 7" xfId="47654"/>
    <cellStyle name="Berechnung 2 11 3 2 9 8" xfId="54177"/>
    <cellStyle name="Berechnung 2 11 3 3" xfId="1007"/>
    <cellStyle name="Berechnung 2 11 3 3 10" xfId="1680"/>
    <cellStyle name="Berechnung 2 11 3 3 10 2" xfId="8790"/>
    <cellStyle name="Berechnung 2 11 3 3 10 3" xfId="15083"/>
    <cellStyle name="Berechnung 2 11 3 3 10 4" xfId="22022"/>
    <cellStyle name="Berechnung 2 11 3 3 10 5" xfId="28687"/>
    <cellStyle name="Berechnung 2 11 3 3 10 6" xfId="35357"/>
    <cellStyle name="Berechnung 2 11 3 3 10 7" xfId="42173"/>
    <cellStyle name="Berechnung 2 11 3 3 10 8" xfId="48696"/>
    <cellStyle name="Berechnung 2 11 3 3 11" xfId="8097"/>
    <cellStyle name="Berechnung 2 11 3 3 12" xfId="28014"/>
    <cellStyle name="Berechnung 2 11 3 3 13" xfId="34684"/>
    <cellStyle name="Berechnung 2 11 3 3 14" xfId="48026"/>
    <cellStyle name="Berechnung 2 11 3 3 2" xfId="2551"/>
    <cellStyle name="Berechnung 2 11 3 3 2 2" xfId="9661"/>
    <cellStyle name="Berechnung 2 11 3 3 2 3" xfId="15954"/>
    <cellStyle name="Berechnung 2 11 3 3 2 4" xfId="22893"/>
    <cellStyle name="Berechnung 2 11 3 3 2 5" xfId="29558"/>
    <cellStyle name="Berechnung 2 11 3 3 2 6" xfId="36228"/>
    <cellStyle name="Berechnung 2 11 3 3 2 7" xfId="43044"/>
    <cellStyle name="Berechnung 2 11 3 3 2 8" xfId="49567"/>
    <cellStyle name="Berechnung 2 11 3 3 3" xfId="3241"/>
    <cellStyle name="Berechnung 2 11 3 3 3 2" xfId="10351"/>
    <cellStyle name="Berechnung 2 11 3 3 3 3" xfId="16644"/>
    <cellStyle name="Berechnung 2 11 3 3 3 4" xfId="23583"/>
    <cellStyle name="Berechnung 2 11 3 3 3 5" xfId="30248"/>
    <cellStyle name="Berechnung 2 11 3 3 3 6" xfId="36918"/>
    <cellStyle name="Berechnung 2 11 3 3 3 7" xfId="43734"/>
    <cellStyle name="Berechnung 2 11 3 3 3 8" xfId="50257"/>
    <cellStyle name="Berechnung 2 11 3 3 4" xfId="3928"/>
    <cellStyle name="Berechnung 2 11 3 3 4 2" xfId="11038"/>
    <cellStyle name="Berechnung 2 11 3 3 4 3" xfId="17331"/>
    <cellStyle name="Berechnung 2 11 3 3 4 4" xfId="24270"/>
    <cellStyle name="Berechnung 2 11 3 3 4 5" xfId="30935"/>
    <cellStyle name="Berechnung 2 11 3 3 4 6" xfId="37605"/>
    <cellStyle name="Berechnung 2 11 3 3 4 7" xfId="44421"/>
    <cellStyle name="Berechnung 2 11 3 3 4 8" xfId="50944"/>
    <cellStyle name="Berechnung 2 11 3 3 5" xfId="4615"/>
    <cellStyle name="Berechnung 2 11 3 3 5 2" xfId="11725"/>
    <cellStyle name="Berechnung 2 11 3 3 5 3" xfId="18018"/>
    <cellStyle name="Berechnung 2 11 3 3 5 4" xfId="24957"/>
    <cellStyle name="Berechnung 2 11 3 3 5 5" xfId="31622"/>
    <cellStyle name="Berechnung 2 11 3 3 5 6" xfId="38292"/>
    <cellStyle name="Berechnung 2 11 3 3 5 7" xfId="45108"/>
    <cellStyle name="Berechnung 2 11 3 3 5 8" xfId="51631"/>
    <cellStyle name="Berechnung 2 11 3 3 6" xfId="5300"/>
    <cellStyle name="Berechnung 2 11 3 3 6 2" xfId="12410"/>
    <cellStyle name="Berechnung 2 11 3 3 6 3" xfId="18703"/>
    <cellStyle name="Berechnung 2 11 3 3 6 4" xfId="25642"/>
    <cellStyle name="Berechnung 2 11 3 3 6 5" xfId="32307"/>
    <cellStyle name="Berechnung 2 11 3 3 6 6" xfId="38977"/>
    <cellStyle name="Berechnung 2 11 3 3 6 7" xfId="45793"/>
    <cellStyle name="Berechnung 2 11 3 3 6 8" xfId="52316"/>
    <cellStyle name="Berechnung 2 11 3 3 7" xfId="5883"/>
    <cellStyle name="Berechnung 2 11 3 3 7 2" xfId="12993"/>
    <cellStyle name="Berechnung 2 11 3 3 7 3" xfId="19286"/>
    <cellStyle name="Berechnung 2 11 3 3 7 4" xfId="26225"/>
    <cellStyle name="Berechnung 2 11 3 3 7 5" xfId="32890"/>
    <cellStyle name="Berechnung 2 11 3 3 7 6" xfId="39560"/>
    <cellStyle name="Berechnung 2 11 3 3 7 7" xfId="46376"/>
    <cellStyle name="Berechnung 2 11 3 3 7 8" xfId="52899"/>
    <cellStyle name="Berechnung 2 11 3 3 8" xfId="6341"/>
    <cellStyle name="Berechnung 2 11 3 3 8 2" xfId="13451"/>
    <cellStyle name="Berechnung 2 11 3 3 8 3" xfId="19744"/>
    <cellStyle name="Berechnung 2 11 3 3 8 4" xfId="26683"/>
    <cellStyle name="Berechnung 2 11 3 3 8 5" xfId="33348"/>
    <cellStyle name="Berechnung 2 11 3 3 8 6" xfId="40018"/>
    <cellStyle name="Berechnung 2 11 3 3 8 7" xfId="46834"/>
    <cellStyle name="Berechnung 2 11 3 3 8 8" xfId="53357"/>
    <cellStyle name="Berechnung 2 11 3 3 9" xfId="6995"/>
    <cellStyle name="Berechnung 2 11 3 3 9 2" xfId="14105"/>
    <cellStyle name="Berechnung 2 11 3 3 9 3" xfId="20398"/>
    <cellStyle name="Berechnung 2 11 3 3 9 4" xfId="27337"/>
    <cellStyle name="Berechnung 2 11 3 3 9 5" xfId="34002"/>
    <cellStyle name="Berechnung 2 11 3 3 9 6" xfId="40672"/>
    <cellStyle name="Berechnung 2 11 3 3 9 7" xfId="47488"/>
    <cellStyle name="Berechnung 2 11 3 3 9 8" xfId="54011"/>
    <cellStyle name="Berechnung 2 11 3 4" xfId="2321"/>
    <cellStyle name="Berechnung 2 11 3 4 2" xfId="9431"/>
    <cellStyle name="Berechnung 2 11 3 4 3" xfId="15724"/>
    <cellStyle name="Berechnung 2 11 3 4 4" xfId="22663"/>
    <cellStyle name="Berechnung 2 11 3 4 5" xfId="29328"/>
    <cellStyle name="Berechnung 2 11 3 4 6" xfId="35998"/>
    <cellStyle name="Berechnung 2 11 3 4 7" xfId="42814"/>
    <cellStyle name="Berechnung 2 11 3 4 8" xfId="49337"/>
    <cellStyle name="Berechnung 2 11 3 5" xfId="3011"/>
    <cellStyle name="Berechnung 2 11 3 5 2" xfId="10121"/>
    <cellStyle name="Berechnung 2 11 3 5 3" xfId="16414"/>
    <cellStyle name="Berechnung 2 11 3 5 4" xfId="23353"/>
    <cellStyle name="Berechnung 2 11 3 5 5" xfId="30018"/>
    <cellStyle name="Berechnung 2 11 3 5 6" xfId="36688"/>
    <cellStyle name="Berechnung 2 11 3 5 7" xfId="43504"/>
    <cellStyle name="Berechnung 2 11 3 5 8" xfId="50027"/>
    <cellStyle name="Berechnung 2 11 3 6" xfId="3698"/>
    <cellStyle name="Berechnung 2 11 3 6 2" xfId="10808"/>
    <cellStyle name="Berechnung 2 11 3 6 3" xfId="17101"/>
    <cellStyle name="Berechnung 2 11 3 6 4" xfId="24040"/>
    <cellStyle name="Berechnung 2 11 3 6 5" xfId="30705"/>
    <cellStyle name="Berechnung 2 11 3 6 6" xfId="37375"/>
    <cellStyle name="Berechnung 2 11 3 6 7" xfId="44191"/>
    <cellStyle name="Berechnung 2 11 3 6 8" xfId="50714"/>
    <cellStyle name="Berechnung 2 11 3 7" xfId="4385"/>
    <cellStyle name="Berechnung 2 11 3 7 2" xfId="11495"/>
    <cellStyle name="Berechnung 2 11 3 7 3" xfId="17788"/>
    <cellStyle name="Berechnung 2 11 3 7 4" xfId="24727"/>
    <cellStyle name="Berechnung 2 11 3 7 5" xfId="31392"/>
    <cellStyle name="Berechnung 2 11 3 7 6" xfId="38062"/>
    <cellStyle name="Berechnung 2 11 3 7 7" xfId="44878"/>
    <cellStyle name="Berechnung 2 11 3 7 8" xfId="51401"/>
    <cellStyle name="Berechnung 2 11 3 8" xfId="5070"/>
    <cellStyle name="Berechnung 2 11 3 8 2" xfId="12180"/>
    <cellStyle name="Berechnung 2 11 3 8 3" xfId="18473"/>
    <cellStyle name="Berechnung 2 11 3 8 4" xfId="25412"/>
    <cellStyle name="Berechnung 2 11 3 8 5" xfId="32077"/>
    <cellStyle name="Berechnung 2 11 3 8 6" xfId="38747"/>
    <cellStyle name="Berechnung 2 11 3 8 7" xfId="45563"/>
    <cellStyle name="Berechnung 2 11 3 8 8" xfId="52086"/>
    <cellStyle name="Berechnung 2 11 3 9" xfId="6111"/>
    <cellStyle name="Berechnung 2 11 3 9 2" xfId="13221"/>
    <cellStyle name="Berechnung 2 11 3 9 3" xfId="19514"/>
    <cellStyle name="Berechnung 2 11 3 9 4" xfId="26453"/>
    <cellStyle name="Berechnung 2 11 3 9 5" xfId="33118"/>
    <cellStyle name="Berechnung 2 11 3 9 6" xfId="39788"/>
    <cellStyle name="Berechnung 2 11 3 9 7" xfId="46604"/>
    <cellStyle name="Berechnung 2 11 3 9 8" xfId="53127"/>
    <cellStyle name="Berechnung 2 11 4" xfId="2060"/>
    <cellStyle name="Berechnung 2 11 4 2" xfId="9170"/>
    <cellStyle name="Berechnung 2 11 4 3" xfId="15463"/>
    <cellStyle name="Berechnung 2 11 4 4" xfId="22402"/>
    <cellStyle name="Berechnung 2 11 4 5" xfId="29067"/>
    <cellStyle name="Berechnung 2 11 4 6" xfId="35737"/>
    <cellStyle name="Berechnung 2 11 4 7" xfId="42553"/>
    <cellStyle name="Berechnung 2 11 4 8" xfId="49076"/>
    <cellStyle name="Berechnung 2 11 5" xfId="839"/>
    <cellStyle name="Berechnung 2 11 5 2" xfId="7956"/>
    <cellStyle name="Berechnung 2 11 5 3" xfId="8267"/>
    <cellStyle name="Berechnung 2 11 5 4" xfId="21217"/>
    <cellStyle name="Berechnung 2 11 5 5" xfId="27849"/>
    <cellStyle name="Berechnung 2 11 5 6" xfId="34524"/>
    <cellStyle name="Berechnung 2 11 5 7" xfId="41456"/>
    <cellStyle name="Berechnung 2 11 5 8" xfId="7862"/>
    <cellStyle name="Berechnung 2 11 6" xfId="837"/>
    <cellStyle name="Berechnung 2 11 6 2" xfId="7954"/>
    <cellStyle name="Berechnung 2 11 6 3" xfId="7843"/>
    <cellStyle name="Berechnung 2 11 6 4" xfId="21215"/>
    <cellStyle name="Berechnung 2 11 6 5" xfId="27847"/>
    <cellStyle name="Berechnung 2 11 6 6" xfId="34522"/>
    <cellStyle name="Berechnung 2 11 6 7" xfId="41454"/>
    <cellStyle name="Berechnung 2 11 6 8" xfId="21317"/>
    <cellStyle name="Berechnung 2 11 7" xfId="2017"/>
    <cellStyle name="Berechnung 2 11 7 2" xfId="9127"/>
    <cellStyle name="Berechnung 2 11 7 3" xfId="15420"/>
    <cellStyle name="Berechnung 2 11 7 4" xfId="22359"/>
    <cellStyle name="Berechnung 2 11 7 5" xfId="29024"/>
    <cellStyle name="Berechnung 2 11 7 6" xfId="35694"/>
    <cellStyle name="Berechnung 2 11 7 7" xfId="42510"/>
    <cellStyle name="Berechnung 2 11 7 8" xfId="49033"/>
    <cellStyle name="Berechnung 2 11 8" xfId="2171"/>
    <cellStyle name="Berechnung 2 11 8 2" xfId="9281"/>
    <cellStyle name="Berechnung 2 11 8 3" xfId="15574"/>
    <cellStyle name="Berechnung 2 11 8 4" xfId="22513"/>
    <cellStyle name="Berechnung 2 11 8 5" xfId="29178"/>
    <cellStyle name="Berechnung 2 11 8 6" xfId="35848"/>
    <cellStyle name="Berechnung 2 11 8 7" xfId="42664"/>
    <cellStyle name="Berechnung 2 11 8 8" xfId="49187"/>
    <cellStyle name="Berechnung 2 11 9" xfId="3540"/>
    <cellStyle name="Berechnung 2 11 9 2" xfId="10650"/>
    <cellStyle name="Berechnung 2 11 9 3" xfId="16943"/>
    <cellStyle name="Berechnung 2 11 9 4" xfId="23882"/>
    <cellStyle name="Berechnung 2 11 9 5" xfId="30547"/>
    <cellStyle name="Berechnung 2 11 9 6" xfId="37217"/>
    <cellStyle name="Berechnung 2 11 9 7" xfId="44033"/>
    <cellStyle name="Berechnung 2 11 9 8" xfId="50556"/>
    <cellStyle name="Berechnung 2 12" xfId="413"/>
    <cellStyle name="Berechnung 2 12 10" xfId="5728"/>
    <cellStyle name="Berechnung 2 12 10 2" xfId="12838"/>
    <cellStyle name="Berechnung 2 12 10 3" xfId="19131"/>
    <cellStyle name="Berechnung 2 12 10 4" xfId="26070"/>
    <cellStyle name="Berechnung 2 12 10 5" xfId="32735"/>
    <cellStyle name="Berechnung 2 12 10 6" xfId="39405"/>
    <cellStyle name="Berechnung 2 12 10 7" xfId="46221"/>
    <cellStyle name="Berechnung 2 12 10 8" xfId="52744"/>
    <cellStyle name="Berechnung 2 12 11" xfId="5592"/>
    <cellStyle name="Berechnung 2 12 11 2" xfId="12702"/>
    <cellStyle name="Berechnung 2 12 11 3" xfId="18995"/>
    <cellStyle name="Berechnung 2 12 11 4" xfId="25934"/>
    <cellStyle name="Berechnung 2 12 11 5" xfId="32599"/>
    <cellStyle name="Berechnung 2 12 11 6" xfId="39269"/>
    <cellStyle name="Berechnung 2 12 11 7" xfId="46085"/>
    <cellStyle name="Berechnung 2 12 11 8" xfId="52608"/>
    <cellStyle name="Berechnung 2 12 12" xfId="844"/>
    <cellStyle name="Berechnung 2 12 12 2" xfId="7961"/>
    <cellStyle name="Berechnung 2 12 12 3" xfId="7842"/>
    <cellStyle name="Berechnung 2 12 12 4" xfId="21222"/>
    <cellStyle name="Berechnung 2 12 12 5" xfId="27854"/>
    <cellStyle name="Berechnung 2 12 12 6" xfId="34529"/>
    <cellStyle name="Berechnung 2 12 12 7" xfId="41460"/>
    <cellStyle name="Berechnung 2 12 12 8" xfId="34551"/>
    <cellStyle name="Berechnung 2 12 13" xfId="8196"/>
    <cellStyle name="Berechnung 2 12 14" xfId="21191"/>
    <cellStyle name="Berechnung 2 12 15" xfId="41490"/>
    <cellStyle name="Berechnung 2 12 2" xfId="650"/>
    <cellStyle name="Berechnung 2 12 2 10" xfId="6718"/>
    <cellStyle name="Berechnung 2 12 2 10 2" xfId="13828"/>
    <cellStyle name="Berechnung 2 12 2 10 3" xfId="20121"/>
    <cellStyle name="Berechnung 2 12 2 10 4" xfId="27060"/>
    <cellStyle name="Berechnung 2 12 2 10 5" xfId="33725"/>
    <cellStyle name="Berechnung 2 12 2 10 6" xfId="40395"/>
    <cellStyle name="Berechnung 2 12 2 10 7" xfId="47211"/>
    <cellStyle name="Berechnung 2 12 2 10 8" xfId="53734"/>
    <cellStyle name="Berechnung 2 12 2 11" xfId="6612"/>
    <cellStyle name="Berechnung 2 12 2 11 2" xfId="13722"/>
    <cellStyle name="Berechnung 2 12 2 11 3" xfId="20015"/>
    <cellStyle name="Berechnung 2 12 2 11 4" xfId="26954"/>
    <cellStyle name="Berechnung 2 12 2 11 5" xfId="33619"/>
    <cellStyle name="Berechnung 2 12 2 11 6" xfId="40289"/>
    <cellStyle name="Berechnung 2 12 2 11 7" xfId="47105"/>
    <cellStyle name="Berechnung 2 12 2 11 8" xfId="53628"/>
    <cellStyle name="Berechnung 2 12 2 12" xfId="1403"/>
    <cellStyle name="Berechnung 2 12 2 12 2" xfId="8513"/>
    <cellStyle name="Berechnung 2 12 2 12 3" xfId="14806"/>
    <cellStyle name="Berechnung 2 12 2 12 4" xfId="21745"/>
    <cellStyle name="Berechnung 2 12 2 12 5" xfId="28410"/>
    <cellStyle name="Berechnung 2 12 2 12 6" xfId="35080"/>
    <cellStyle name="Berechnung 2 12 2 12 7" xfId="41896"/>
    <cellStyle name="Berechnung 2 12 2 12 8" xfId="48419"/>
    <cellStyle name="Berechnung 2 12 2 13" xfId="8148"/>
    <cellStyle name="Berechnung 2 12 2 14" xfId="21029"/>
    <cellStyle name="Berechnung 2 12 2 15" xfId="20928"/>
    <cellStyle name="Berechnung 2 12 2 16" xfId="41279"/>
    <cellStyle name="Berechnung 2 12 2 17" xfId="41692"/>
    <cellStyle name="Berechnung 2 12 2 2" xfId="1166"/>
    <cellStyle name="Berechnung 2 12 2 2 10" xfId="1839"/>
    <cellStyle name="Berechnung 2 12 2 2 10 2" xfId="8949"/>
    <cellStyle name="Berechnung 2 12 2 2 10 3" xfId="15242"/>
    <cellStyle name="Berechnung 2 12 2 2 10 4" xfId="22181"/>
    <cellStyle name="Berechnung 2 12 2 2 10 5" xfId="28846"/>
    <cellStyle name="Berechnung 2 12 2 2 10 6" xfId="35516"/>
    <cellStyle name="Berechnung 2 12 2 2 10 7" xfId="42332"/>
    <cellStyle name="Berechnung 2 12 2 2 10 8" xfId="48855"/>
    <cellStyle name="Berechnung 2 12 2 2 11" xfId="290"/>
    <cellStyle name="Berechnung 2 12 2 2 12" xfId="28173"/>
    <cellStyle name="Berechnung 2 12 2 2 13" xfId="34843"/>
    <cellStyle name="Berechnung 2 12 2 2 14" xfId="48185"/>
    <cellStyle name="Berechnung 2 12 2 2 2" xfId="2710"/>
    <cellStyle name="Berechnung 2 12 2 2 2 2" xfId="9820"/>
    <cellStyle name="Berechnung 2 12 2 2 2 3" xfId="16113"/>
    <cellStyle name="Berechnung 2 12 2 2 2 4" xfId="23052"/>
    <cellStyle name="Berechnung 2 12 2 2 2 5" xfId="29717"/>
    <cellStyle name="Berechnung 2 12 2 2 2 6" xfId="36387"/>
    <cellStyle name="Berechnung 2 12 2 2 2 7" xfId="43203"/>
    <cellStyle name="Berechnung 2 12 2 2 2 8" xfId="49726"/>
    <cellStyle name="Berechnung 2 12 2 2 3" xfId="3400"/>
    <cellStyle name="Berechnung 2 12 2 2 3 2" xfId="10510"/>
    <cellStyle name="Berechnung 2 12 2 2 3 3" xfId="16803"/>
    <cellStyle name="Berechnung 2 12 2 2 3 4" xfId="23742"/>
    <cellStyle name="Berechnung 2 12 2 2 3 5" xfId="30407"/>
    <cellStyle name="Berechnung 2 12 2 2 3 6" xfId="37077"/>
    <cellStyle name="Berechnung 2 12 2 2 3 7" xfId="43893"/>
    <cellStyle name="Berechnung 2 12 2 2 3 8" xfId="50416"/>
    <cellStyle name="Berechnung 2 12 2 2 4" xfId="4087"/>
    <cellStyle name="Berechnung 2 12 2 2 4 2" xfId="11197"/>
    <cellStyle name="Berechnung 2 12 2 2 4 3" xfId="17490"/>
    <cellStyle name="Berechnung 2 12 2 2 4 4" xfId="24429"/>
    <cellStyle name="Berechnung 2 12 2 2 4 5" xfId="31094"/>
    <cellStyle name="Berechnung 2 12 2 2 4 6" xfId="37764"/>
    <cellStyle name="Berechnung 2 12 2 2 4 7" xfId="44580"/>
    <cellStyle name="Berechnung 2 12 2 2 4 8" xfId="51103"/>
    <cellStyle name="Berechnung 2 12 2 2 5" xfId="4774"/>
    <cellStyle name="Berechnung 2 12 2 2 5 2" xfId="11884"/>
    <cellStyle name="Berechnung 2 12 2 2 5 3" xfId="18177"/>
    <cellStyle name="Berechnung 2 12 2 2 5 4" xfId="25116"/>
    <cellStyle name="Berechnung 2 12 2 2 5 5" xfId="31781"/>
    <cellStyle name="Berechnung 2 12 2 2 5 6" xfId="38451"/>
    <cellStyle name="Berechnung 2 12 2 2 5 7" xfId="45267"/>
    <cellStyle name="Berechnung 2 12 2 2 5 8" xfId="51790"/>
    <cellStyle name="Berechnung 2 12 2 2 6" xfId="5459"/>
    <cellStyle name="Berechnung 2 12 2 2 6 2" xfId="12569"/>
    <cellStyle name="Berechnung 2 12 2 2 6 3" xfId="18862"/>
    <cellStyle name="Berechnung 2 12 2 2 6 4" xfId="25801"/>
    <cellStyle name="Berechnung 2 12 2 2 6 5" xfId="32466"/>
    <cellStyle name="Berechnung 2 12 2 2 6 6" xfId="39136"/>
    <cellStyle name="Berechnung 2 12 2 2 6 7" xfId="45952"/>
    <cellStyle name="Berechnung 2 12 2 2 6 8" xfId="52475"/>
    <cellStyle name="Berechnung 2 12 2 2 7" xfId="6042"/>
    <cellStyle name="Berechnung 2 12 2 2 7 2" xfId="13152"/>
    <cellStyle name="Berechnung 2 12 2 2 7 3" xfId="19445"/>
    <cellStyle name="Berechnung 2 12 2 2 7 4" xfId="26384"/>
    <cellStyle name="Berechnung 2 12 2 2 7 5" xfId="33049"/>
    <cellStyle name="Berechnung 2 12 2 2 7 6" xfId="39719"/>
    <cellStyle name="Berechnung 2 12 2 2 7 7" xfId="46535"/>
    <cellStyle name="Berechnung 2 12 2 2 7 8" xfId="53058"/>
    <cellStyle name="Berechnung 2 12 2 2 8" xfId="6500"/>
    <cellStyle name="Berechnung 2 12 2 2 8 2" xfId="13610"/>
    <cellStyle name="Berechnung 2 12 2 2 8 3" xfId="19903"/>
    <cellStyle name="Berechnung 2 12 2 2 8 4" xfId="26842"/>
    <cellStyle name="Berechnung 2 12 2 2 8 5" xfId="33507"/>
    <cellStyle name="Berechnung 2 12 2 2 8 6" xfId="40177"/>
    <cellStyle name="Berechnung 2 12 2 2 8 7" xfId="46993"/>
    <cellStyle name="Berechnung 2 12 2 2 8 8" xfId="53516"/>
    <cellStyle name="Berechnung 2 12 2 2 9" xfId="7154"/>
    <cellStyle name="Berechnung 2 12 2 2 9 2" xfId="14264"/>
    <cellStyle name="Berechnung 2 12 2 2 9 3" xfId="20557"/>
    <cellStyle name="Berechnung 2 12 2 2 9 4" xfId="27496"/>
    <cellStyle name="Berechnung 2 12 2 2 9 5" xfId="34161"/>
    <cellStyle name="Berechnung 2 12 2 2 9 6" xfId="40831"/>
    <cellStyle name="Berechnung 2 12 2 2 9 7" xfId="47647"/>
    <cellStyle name="Berechnung 2 12 2 2 9 8" xfId="54170"/>
    <cellStyle name="Berechnung 2 12 2 3" xfId="963"/>
    <cellStyle name="Berechnung 2 12 2 3 10" xfId="1638"/>
    <cellStyle name="Berechnung 2 12 2 3 10 2" xfId="8748"/>
    <cellStyle name="Berechnung 2 12 2 3 10 3" xfId="15041"/>
    <cellStyle name="Berechnung 2 12 2 3 10 4" xfId="21980"/>
    <cellStyle name="Berechnung 2 12 2 3 10 5" xfId="28645"/>
    <cellStyle name="Berechnung 2 12 2 3 10 6" xfId="35315"/>
    <cellStyle name="Berechnung 2 12 2 3 10 7" xfId="42131"/>
    <cellStyle name="Berechnung 2 12 2 3 10 8" xfId="48654"/>
    <cellStyle name="Berechnung 2 12 2 3 11" xfId="8216"/>
    <cellStyle name="Berechnung 2 12 2 3 12" xfId="27970"/>
    <cellStyle name="Berechnung 2 12 2 3 13" xfId="34642"/>
    <cellStyle name="Berechnung 2 12 2 3 14" xfId="47984"/>
    <cellStyle name="Berechnung 2 12 2 3 2" xfId="2509"/>
    <cellStyle name="Berechnung 2 12 2 3 2 2" xfId="9619"/>
    <cellStyle name="Berechnung 2 12 2 3 2 3" xfId="15912"/>
    <cellStyle name="Berechnung 2 12 2 3 2 4" xfId="22851"/>
    <cellStyle name="Berechnung 2 12 2 3 2 5" xfId="29516"/>
    <cellStyle name="Berechnung 2 12 2 3 2 6" xfId="36186"/>
    <cellStyle name="Berechnung 2 12 2 3 2 7" xfId="43002"/>
    <cellStyle name="Berechnung 2 12 2 3 2 8" xfId="49525"/>
    <cellStyle name="Berechnung 2 12 2 3 3" xfId="3199"/>
    <cellStyle name="Berechnung 2 12 2 3 3 2" xfId="10309"/>
    <cellStyle name="Berechnung 2 12 2 3 3 3" xfId="16602"/>
    <cellStyle name="Berechnung 2 12 2 3 3 4" xfId="23541"/>
    <cellStyle name="Berechnung 2 12 2 3 3 5" xfId="30206"/>
    <cellStyle name="Berechnung 2 12 2 3 3 6" xfId="36876"/>
    <cellStyle name="Berechnung 2 12 2 3 3 7" xfId="43692"/>
    <cellStyle name="Berechnung 2 12 2 3 3 8" xfId="50215"/>
    <cellStyle name="Berechnung 2 12 2 3 4" xfId="3886"/>
    <cellStyle name="Berechnung 2 12 2 3 4 2" xfId="10996"/>
    <cellStyle name="Berechnung 2 12 2 3 4 3" xfId="17289"/>
    <cellStyle name="Berechnung 2 12 2 3 4 4" xfId="24228"/>
    <cellStyle name="Berechnung 2 12 2 3 4 5" xfId="30893"/>
    <cellStyle name="Berechnung 2 12 2 3 4 6" xfId="37563"/>
    <cellStyle name="Berechnung 2 12 2 3 4 7" xfId="44379"/>
    <cellStyle name="Berechnung 2 12 2 3 4 8" xfId="50902"/>
    <cellStyle name="Berechnung 2 12 2 3 5" xfId="4573"/>
    <cellStyle name="Berechnung 2 12 2 3 5 2" xfId="11683"/>
    <cellStyle name="Berechnung 2 12 2 3 5 3" xfId="17976"/>
    <cellStyle name="Berechnung 2 12 2 3 5 4" xfId="24915"/>
    <cellStyle name="Berechnung 2 12 2 3 5 5" xfId="31580"/>
    <cellStyle name="Berechnung 2 12 2 3 5 6" xfId="38250"/>
    <cellStyle name="Berechnung 2 12 2 3 5 7" xfId="45066"/>
    <cellStyle name="Berechnung 2 12 2 3 5 8" xfId="51589"/>
    <cellStyle name="Berechnung 2 12 2 3 6" xfId="5258"/>
    <cellStyle name="Berechnung 2 12 2 3 6 2" xfId="12368"/>
    <cellStyle name="Berechnung 2 12 2 3 6 3" xfId="18661"/>
    <cellStyle name="Berechnung 2 12 2 3 6 4" xfId="25600"/>
    <cellStyle name="Berechnung 2 12 2 3 6 5" xfId="32265"/>
    <cellStyle name="Berechnung 2 12 2 3 6 6" xfId="38935"/>
    <cellStyle name="Berechnung 2 12 2 3 6 7" xfId="45751"/>
    <cellStyle name="Berechnung 2 12 2 3 6 8" xfId="52274"/>
    <cellStyle name="Berechnung 2 12 2 3 7" xfId="5841"/>
    <cellStyle name="Berechnung 2 12 2 3 7 2" xfId="12951"/>
    <cellStyle name="Berechnung 2 12 2 3 7 3" xfId="19244"/>
    <cellStyle name="Berechnung 2 12 2 3 7 4" xfId="26183"/>
    <cellStyle name="Berechnung 2 12 2 3 7 5" xfId="32848"/>
    <cellStyle name="Berechnung 2 12 2 3 7 6" xfId="39518"/>
    <cellStyle name="Berechnung 2 12 2 3 7 7" xfId="46334"/>
    <cellStyle name="Berechnung 2 12 2 3 7 8" xfId="52857"/>
    <cellStyle name="Berechnung 2 12 2 3 8" xfId="6299"/>
    <cellStyle name="Berechnung 2 12 2 3 8 2" xfId="13409"/>
    <cellStyle name="Berechnung 2 12 2 3 8 3" xfId="19702"/>
    <cellStyle name="Berechnung 2 12 2 3 8 4" xfId="26641"/>
    <cellStyle name="Berechnung 2 12 2 3 8 5" xfId="33306"/>
    <cellStyle name="Berechnung 2 12 2 3 8 6" xfId="39976"/>
    <cellStyle name="Berechnung 2 12 2 3 8 7" xfId="46792"/>
    <cellStyle name="Berechnung 2 12 2 3 8 8" xfId="53315"/>
    <cellStyle name="Berechnung 2 12 2 3 9" xfId="6953"/>
    <cellStyle name="Berechnung 2 12 2 3 9 2" xfId="14063"/>
    <cellStyle name="Berechnung 2 12 2 3 9 3" xfId="20356"/>
    <cellStyle name="Berechnung 2 12 2 3 9 4" xfId="27295"/>
    <cellStyle name="Berechnung 2 12 2 3 9 5" xfId="33960"/>
    <cellStyle name="Berechnung 2 12 2 3 9 6" xfId="40630"/>
    <cellStyle name="Berechnung 2 12 2 3 9 7" xfId="47446"/>
    <cellStyle name="Berechnung 2 12 2 3 9 8" xfId="53969"/>
    <cellStyle name="Berechnung 2 12 2 4" xfId="2274"/>
    <cellStyle name="Berechnung 2 12 2 4 2" xfId="9384"/>
    <cellStyle name="Berechnung 2 12 2 4 3" xfId="15677"/>
    <cellStyle name="Berechnung 2 12 2 4 4" xfId="22616"/>
    <cellStyle name="Berechnung 2 12 2 4 5" xfId="29281"/>
    <cellStyle name="Berechnung 2 12 2 4 6" xfId="35951"/>
    <cellStyle name="Berechnung 2 12 2 4 7" xfId="42767"/>
    <cellStyle name="Berechnung 2 12 2 4 8" xfId="49290"/>
    <cellStyle name="Berechnung 2 12 2 5" xfId="2964"/>
    <cellStyle name="Berechnung 2 12 2 5 2" xfId="10074"/>
    <cellStyle name="Berechnung 2 12 2 5 3" xfId="16367"/>
    <cellStyle name="Berechnung 2 12 2 5 4" xfId="23306"/>
    <cellStyle name="Berechnung 2 12 2 5 5" xfId="29971"/>
    <cellStyle name="Berechnung 2 12 2 5 6" xfId="36641"/>
    <cellStyle name="Berechnung 2 12 2 5 7" xfId="43457"/>
    <cellStyle name="Berechnung 2 12 2 5 8" xfId="49980"/>
    <cellStyle name="Berechnung 2 12 2 6" xfId="3651"/>
    <cellStyle name="Berechnung 2 12 2 6 2" xfId="10761"/>
    <cellStyle name="Berechnung 2 12 2 6 3" xfId="17054"/>
    <cellStyle name="Berechnung 2 12 2 6 4" xfId="23993"/>
    <cellStyle name="Berechnung 2 12 2 6 5" xfId="30658"/>
    <cellStyle name="Berechnung 2 12 2 6 6" xfId="37328"/>
    <cellStyle name="Berechnung 2 12 2 6 7" xfId="44144"/>
    <cellStyle name="Berechnung 2 12 2 6 8" xfId="50667"/>
    <cellStyle name="Berechnung 2 12 2 7" xfId="4338"/>
    <cellStyle name="Berechnung 2 12 2 7 2" xfId="11448"/>
    <cellStyle name="Berechnung 2 12 2 7 3" xfId="17741"/>
    <cellStyle name="Berechnung 2 12 2 7 4" xfId="24680"/>
    <cellStyle name="Berechnung 2 12 2 7 5" xfId="31345"/>
    <cellStyle name="Berechnung 2 12 2 7 6" xfId="38015"/>
    <cellStyle name="Berechnung 2 12 2 7 7" xfId="44831"/>
    <cellStyle name="Berechnung 2 12 2 7 8" xfId="51354"/>
    <cellStyle name="Berechnung 2 12 2 8" xfId="5023"/>
    <cellStyle name="Berechnung 2 12 2 8 2" xfId="12133"/>
    <cellStyle name="Berechnung 2 12 2 8 3" xfId="18426"/>
    <cellStyle name="Berechnung 2 12 2 8 4" xfId="25365"/>
    <cellStyle name="Berechnung 2 12 2 8 5" xfId="32030"/>
    <cellStyle name="Berechnung 2 12 2 8 6" xfId="38700"/>
    <cellStyle name="Berechnung 2 12 2 8 7" xfId="45516"/>
    <cellStyle name="Berechnung 2 12 2 8 8" xfId="52039"/>
    <cellStyle name="Berechnung 2 12 2 9" xfId="4228"/>
    <cellStyle name="Berechnung 2 12 2 9 2" xfId="11338"/>
    <cellStyle name="Berechnung 2 12 2 9 3" xfId="17631"/>
    <cellStyle name="Berechnung 2 12 2 9 4" xfId="24570"/>
    <cellStyle name="Berechnung 2 12 2 9 5" xfId="31235"/>
    <cellStyle name="Berechnung 2 12 2 9 6" xfId="37905"/>
    <cellStyle name="Berechnung 2 12 2 9 7" xfId="44721"/>
    <cellStyle name="Berechnung 2 12 2 9 8" xfId="51244"/>
    <cellStyle name="Berechnung 2 12 3" xfId="712"/>
    <cellStyle name="Berechnung 2 12 3 10" xfId="6766"/>
    <cellStyle name="Berechnung 2 12 3 10 2" xfId="13876"/>
    <cellStyle name="Berechnung 2 12 3 10 3" xfId="20169"/>
    <cellStyle name="Berechnung 2 12 3 10 4" xfId="27108"/>
    <cellStyle name="Berechnung 2 12 3 10 5" xfId="33773"/>
    <cellStyle name="Berechnung 2 12 3 10 6" xfId="40443"/>
    <cellStyle name="Berechnung 2 12 3 10 7" xfId="47259"/>
    <cellStyle name="Berechnung 2 12 3 10 8" xfId="53782"/>
    <cellStyle name="Berechnung 2 12 3 11" xfId="7264"/>
    <cellStyle name="Berechnung 2 12 3 11 2" xfId="14374"/>
    <cellStyle name="Berechnung 2 12 3 11 3" xfId="20667"/>
    <cellStyle name="Berechnung 2 12 3 11 4" xfId="27606"/>
    <cellStyle name="Berechnung 2 12 3 11 5" xfId="34271"/>
    <cellStyle name="Berechnung 2 12 3 11 6" xfId="40941"/>
    <cellStyle name="Berechnung 2 12 3 11 7" xfId="47757"/>
    <cellStyle name="Berechnung 2 12 3 11 8" xfId="54280"/>
    <cellStyle name="Berechnung 2 12 3 12" xfId="1451"/>
    <cellStyle name="Berechnung 2 12 3 12 2" xfId="8561"/>
    <cellStyle name="Berechnung 2 12 3 12 3" xfId="14854"/>
    <cellStyle name="Berechnung 2 12 3 12 4" xfId="21793"/>
    <cellStyle name="Berechnung 2 12 3 12 5" xfId="28458"/>
    <cellStyle name="Berechnung 2 12 3 12 6" xfId="35128"/>
    <cellStyle name="Berechnung 2 12 3 12 7" xfId="41944"/>
    <cellStyle name="Berechnung 2 12 3 12 8" xfId="48467"/>
    <cellStyle name="Berechnung 2 12 3 13" xfId="7745"/>
    <cellStyle name="Berechnung 2 12 3 14" xfId="21091"/>
    <cellStyle name="Berechnung 2 12 3 15" xfId="21539"/>
    <cellStyle name="Berechnung 2 12 3 16" xfId="41337"/>
    <cellStyle name="Berechnung 2 12 3 17" xfId="41674"/>
    <cellStyle name="Berechnung 2 12 3 2" xfId="1174"/>
    <cellStyle name="Berechnung 2 12 3 2 10" xfId="1847"/>
    <cellStyle name="Berechnung 2 12 3 2 10 2" xfId="8957"/>
    <cellStyle name="Berechnung 2 12 3 2 10 3" xfId="15250"/>
    <cellStyle name="Berechnung 2 12 3 2 10 4" xfId="22189"/>
    <cellStyle name="Berechnung 2 12 3 2 10 5" xfId="28854"/>
    <cellStyle name="Berechnung 2 12 3 2 10 6" xfId="35524"/>
    <cellStyle name="Berechnung 2 12 3 2 10 7" xfId="42340"/>
    <cellStyle name="Berechnung 2 12 3 2 10 8" xfId="48863"/>
    <cellStyle name="Berechnung 2 12 3 2 11" xfId="291"/>
    <cellStyle name="Berechnung 2 12 3 2 12" xfId="28181"/>
    <cellStyle name="Berechnung 2 12 3 2 13" xfId="34851"/>
    <cellStyle name="Berechnung 2 12 3 2 14" xfId="48193"/>
    <cellStyle name="Berechnung 2 12 3 2 2" xfId="2718"/>
    <cellStyle name="Berechnung 2 12 3 2 2 2" xfId="9828"/>
    <cellStyle name="Berechnung 2 12 3 2 2 3" xfId="16121"/>
    <cellStyle name="Berechnung 2 12 3 2 2 4" xfId="23060"/>
    <cellStyle name="Berechnung 2 12 3 2 2 5" xfId="29725"/>
    <cellStyle name="Berechnung 2 12 3 2 2 6" xfId="36395"/>
    <cellStyle name="Berechnung 2 12 3 2 2 7" xfId="43211"/>
    <cellStyle name="Berechnung 2 12 3 2 2 8" xfId="49734"/>
    <cellStyle name="Berechnung 2 12 3 2 3" xfId="3408"/>
    <cellStyle name="Berechnung 2 12 3 2 3 2" xfId="10518"/>
    <cellStyle name="Berechnung 2 12 3 2 3 3" xfId="16811"/>
    <cellStyle name="Berechnung 2 12 3 2 3 4" xfId="23750"/>
    <cellStyle name="Berechnung 2 12 3 2 3 5" xfId="30415"/>
    <cellStyle name="Berechnung 2 12 3 2 3 6" xfId="37085"/>
    <cellStyle name="Berechnung 2 12 3 2 3 7" xfId="43901"/>
    <cellStyle name="Berechnung 2 12 3 2 3 8" xfId="50424"/>
    <cellStyle name="Berechnung 2 12 3 2 4" xfId="4095"/>
    <cellStyle name="Berechnung 2 12 3 2 4 2" xfId="11205"/>
    <cellStyle name="Berechnung 2 12 3 2 4 3" xfId="17498"/>
    <cellStyle name="Berechnung 2 12 3 2 4 4" xfId="24437"/>
    <cellStyle name="Berechnung 2 12 3 2 4 5" xfId="31102"/>
    <cellStyle name="Berechnung 2 12 3 2 4 6" xfId="37772"/>
    <cellStyle name="Berechnung 2 12 3 2 4 7" xfId="44588"/>
    <cellStyle name="Berechnung 2 12 3 2 4 8" xfId="51111"/>
    <cellStyle name="Berechnung 2 12 3 2 5" xfId="4782"/>
    <cellStyle name="Berechnung 2 12 3 2 5 2" xfId="11892"/>
    <cellStyle name="Berechnung 2 12 3 2 5 3" xfId="18185"/>
    <cellStyle name="Berechnung 2 12 3 2 5 4" xfId="25124"/>
    <cellStyle name="Berechnung 2 12 3 2 5 5" xfId="31789"/>
    <cellStyle name="Berechnung 2 12 3 2 5 6" xfId="38459"/>
    <cellStyle name="Berechnung 2 12 3 2 5 7" xfId="45275"/>
    <cellStyle name="Berechnung 2 12 3 2 5 8" xfId="51798"/>
    <cellStyle name="Berechnung 2 12 3 2 6" xfId="5467"/>
    <cellStyle name="Berechnung 2 12 3 2 6 2" xfId="12577"/>
    <cellStyle name="Berechnung 2 12 3 2 6 3" xfId="18870"/>
    <cellStyle name="Berechnung 2 12 3 2 6 4" xfId="25809"/>
    <cellStyle name="Berechnung 2 12 3 2 6 5" xfId="32474"/>
    <cellStyle name="Berechnung 2 12 3 2 6 6" xfId="39144"/>
    <cellStyle name="Berechnung 2 12 3 2 6 7" xfId="45960"/>
    <cellStyle name="Berechnung 2 12 3 2 6 8" xfId="52483"/>
    <cellStyle name="Berechnung 2 12 3 2 7" xfId="6050"/>
    <cellStyle name="Berechnung 2 12 3 2 7 2" xfId="13160"/>
    <cellStyle name="Berechnung 2 12 3 2 7 3" xfId="19453"/>
    <cellStyle name="Berechnung 2 12 3 2 7 4" xfId="26392"/>
    <cellStyle name="Berechnung 2 12 3 2 7 5" xfId="33057"/>
    <cellStyle name="Berechnung 2 12 3 2 7 6" xfId="39727"/>
    <cellStyle name="Berechnung 2 12 3 2 7 7" xfId="46543"/>
    <cellStyle name="Berechnung 2 12 3 2 7 8" xfId="53066"/>
    <cellStyle name="Berechnung 2 12 3 2 8" xfId="6508"/>
    <cellStyle name="Berechnung 2 12 3 2 8 2" xfId="13618"/>
    <cellStyle name="Berechnung 2 12 3 2 8 3" xfId="19911"/>
    <cellStyle name="Berechnung 2 12 3 2 8 4" xfId="26850"/>
    <cellStyle name="Berechnung 2 12 3 2 8 5" xfId="33515"/>
    <cellStyle name="Berechnung 2 12 3 2 8 6" xfId="40185"/>
    <cellStyle name="Berechnung 2 12 3 2 8 7" xfId="47001"/>
    <cellStyle name="Berechnung 2 12 3 2 8 8" xfId="53524"/>
    <cellStyle name="Berechnung 2 12 3 2 9" xfId="7162"/>
    <cellStyle name="Berechnung 2 12 3 2 9 2" xfId="14272"/>
    <cellStyle name="Berechnung 2 12 3 2 9 3" xfId="20565"/>
    <cellStyle name="Berechnung 2 12 3 2 9 4" xfId="27504"/>
    <cellStyle name="Berechnung 2 12 3 2 9 5" xfId="34169"/>
    <cellStyle name="Berechnung 2 12 3 2 9 6" xfId="40839"/>
    <cellStyle name="Berechnung 2 12 3 2 9 7" xfId="47655"/>
    <cellStyle name="Berechnung 2 12 3 2 9 8" xfId="54178"/>
    <cellStyle name="Berechnung 2 12 3 3" xfId="1008"/>
    <cellStyle name="Berechnung 2 12 3 3 10" xfId="1681"/>
    <cellStyle name="Berechnung 2 12 3 3 10 2" xfId="8791"/>
    <cellStyle name="Berechnung 2 12 3 3 10 3" xfId="15084"/>
    <cellStyle name="Berechnung 2 12 3 3 10 4" xfId="22023"/>
    <cellStyle name="Berechnung 2 12 3 3 10 5" xfId="28688"/>
    <cellStyle name="Berechnung 2 12 3 3 10 6" xfId="35358"/>
    <cellStyle name="Berechnung 2 12 3 3 10 7" xfId="42174"/>
    <cellStyle name="Berechnung 2 12 3 3 10 8" xfId="48697"/>
    <cellStyle name="Berechnung 2 12 3 3 11" xfId="7790"/>
    <cellStyle name="Berechnung 2 12 3 3 12" xfId="28015"/>
    <cellStyle name="Berechnung 2 12 3 3 13" xfId="34685"/>
    <cellStyle name="Berechnung 2 12 3 3 14" xfId="48027"/>
    <cellStyle name="Berechnung 2 12 3 3 2" xfId="2552"/>
    <cellStyle name="Berechnung 2 12 3 3 2 2" xfId="9662"/>
    <cellStyle name="Berechnung 2 12 3 3 2 3" xfId="15955"/>
    <cellStyle name="Berechnung 2 12 3 3 2 4" xfId="22894"/>
    <cellStyle name="Berechnung 2 12 3 3 2 5" xfId="29559"/>
    <cellStyle name="Berechnung 2 12 3 3 2 6" xfId="36229"/>
    <cellStyle name="Berechnung 2 12 3 3 2 7" xfId="43045"/>
    <cellStyle name="Berechnung 2 12 3 3 2 8" xfId="49568"/>
    <cellStyle name="Berechnung 2 12 3 3 3" xfId="3242"/>
    <cellStyle name="Berechnung 2 12 3 3 3 2" xfId="10352"/>
    <cellStyle name="Berechnung 2 12 3 3 3 3" xfId="16645"/>
    <cellStyle name="Berechnung 2 12 3 3 3 4" xfId="23584"/>
    <cellStyle name="Berechnung 2 12 3 3 3 5" xfId="30249"/>
    <cellStyle name="Berechnung 2 12 3 3 3 6" xfId="36919"/>
    <cellStyle name="Berechnung 2 12 3 3 3 7" xfId="43735"/>
    <cellStyle name="Berechnung 2 12 3 3 3 8" xfId="50258"/>
    <cellStyle name="Berechnung 2 12 3 3 4" xfId="3929"/>
    <cellStyle name="Berechnung 2 12 3 3 4 2" xfId="11039"/>
    <cellStyle name="Berechnung 2 12 3 3 4 3" xfId="17332"/>
    <cellStyle name="Berechnung 2 12 3 3 4 4" xfId="24271"/>
    <cellStyle name="Berechnung 2 12 3 3 4 5" xfId="30936"/>
    <cellStyle name="Berechnung 2 12 3 3 4 6" xfId="37606"/>
    <cellStyle name="Berechnung 2 12 3 3 4 7" xfId="44422"/>
    <cellStyle name="Berechnung 2 12 3 3 4 8" xfId="50945"/>
    <cellStyle name="Berechnung 2 12 3 3 5" xfId="4616"/>
    <cellStyle name="Berechnung 2 12 3 3 5 2" xfId="11726"/>
    <cellStyle name="Berechnung 2 12 3 3 5 3" xfId="18019"/>
    <cellStyle name="Berechnung 2 12 3 3 5 4" xfId="24958"/>
    <cellStyle name="Berechnung 2 12 3 3 5 5" xfId="31623"/>
    <cellStyle name="Berechnung 2 12 3 3 5 6" xfId="38293"/>
    <cellStyle name="Berechnung 2 12 3 3 5 7" xfId="45109"/>
    <cellStyle name="Berechnung 2 12 3 3 5 8" xfId="51632"/>
    <cellStyle name="Berechnung 2 12 3 3 6" xfId="5301"/>
    <cellStyle name="Berechnung 2 12 3 3 6 2" xfId="12411"/>
    <cellStyle name="Berechnung 2 12 3 3 6 3" xfId="18704"/>
    <cellStyle name="Berechnung 2 12 3 3 6 4" xfId="25643"/>
    <cellStyle name="Berechnung 2 12 3 3 6 5" xfId="32308"/>
    <cellStyle name="Berechnung 2 12 3 3 6 6" xfId="38978"/>
    <cellStyle name="Berechnung 2 12 3 3 6 7" xfId="45794"/>
    <cellStyle name="Berechnung 2 12 3 3 6 8" xfId="52317"/>
    <cellStyle name="Berechnung 2 12 3 3 7" xfId="5884"/>
    <cellStyle name="Berechnung 2 12 3 3 7 2" xfId="12994"/>
    <cellStyle name="Berechnung 2 12 3 3 7 3" xfId="19287"/>
    <cellStyle name="Berechnung 2 12 3 3 7 4" xfId="26226"/>
    <cellStyle name="Berechnung 2 12 3 3 7 5" xfId="32891"/>
    <cellStyle name="Berechnung 2 12 3 3 7 6" xfId="39561"/>
    <cellStyle name="Berechnung 2 12 3 3 7 7" xfId="46377"/>
    <cellStyle name="Berechnung 2 12 3 3 7 8" xfId="52900"/>
    <cellStyle name="Berechnung 2 12 3 3 8" xfId="6342"/>
    <cellStyle name="Berechnung 2 12 3 3 8 2" xfId="13452"/>
    <cellStyle name="Berechnung 2 12 3 3 8 3" xfId="19745"/>
    <cellStyle name="Berechnung 2 12 3 3 8 4" xfId="26684"/>
    <cellStyle name="Berechnung 2 12 3 3 8 5" xfId="33349"/>
    <cellStyle name="Berechnung 2 12 3 3 8 6" xfId="40019"/>
    <cellStyle name="Berechnung 2 12 3 3 8 7" xfId="46835"/>
    <cellStyle name="Berechnung 2 12 3 3 8 8" xfId="53358"/>
    <cellStyle name="Berechnung 2 12 3 3 9" xfId="6996"/>
    <cellStyle name="Berechnung 2 12 3 3 9 2" xfId="14106"/>
    <cellStyle name="Berechnung 2 12 3 3 9 3" xfId="20399"/>
    <cellStyle name="Berechnung 2 12 3 3 9 4" xfId="27338"/>
    <cellStyle name="Berechnung 2 12 3 3 9 5" xfId="34003"/>
    <cellStyle name="Berechnung 2 12 3 3 9 6" xfId="40673"/>
    <cellStyle name="Berechnung 2 12 3 3 9 7" xfId="47489"/>
    <cellStyle name="Berechnung 2 12 3 3 9 8" xfId="54012"/>
    <cellStyle name="Berechnung 2 12 3 4" xfId="2322"/>
    <cellStyle name="Berechnung 2 12 3 4 2" xfId="9432"/>
    <cellStyle name="Berechnung 2 12 3 4 3" xfId="15725"/>
    <cellStyle name="Berechnung 2 12 3 4 4" xfId="22664"/>
    <cellStyle name="Berechnung 2 12 3 4 5" xfId="29329"/>
    <cellStyle name="Berechnung 2 12 3 4 6" xfId="35999"/>
    <cellStyle name="Berechnung 2 12 3 4 7" xfId="42815"/>
    <cellStyle name="Berechnung 2 12 3 4 8" xfId="49338"/>
    <cellStyle name="Berechnung 2 12 3 5" xfId="3012"/>
    <cellStyle name="Berechnung 2 12 3 5 2" xfId="10122"/>
    <cellStyle name="Berechnung 2 12 3 5 3" xfId="16415"/>
    <cellStyle name="Berechnung 2 12 3 5 4" xfId="23354"/>
    <cellStyle name="Berechnung 2 12 3 5 5" xfId="30019"/>
    <cellStyle name="Berechnung 2 12 3 5 6" xfId="36689"/>
    <cellStyle name="Berechnung 2 12 3 5 7" xfId="43505"/>
    <cellStyle name="Berechnung 2 12 3 5 8" xfId="50028"/>
    <cellStyle name="Berechnung 2 12 3 6" xfId="3699"/>
    <cellStyle name="Berechnung 2 12 3 6 2" xfId="10809"/>
    <cellStyle name="Berechnung 2 12 3 6 3" xfId="17102"/>
    <cellStyle name="Berechnung 2 12 3 6 4" xfId="24041"/>
    <cellStyle name="Berechnung 2 12 3 6 5" xfId="30706"/>
    <cellStyle name="Berechnung 2 12 3 6 6" xfId="37376"/>
    <cellStyle name="Berechnung 2 12 3 6 7" xfId="44192"/>
    <cellStyle name="Berechnung 2 12 3 6 8" xfId="50715"/>
    <cellStyle name="Berechnung 2 12 3 7" xfId="4386"/>
    <cellStyle name="Berechnung 2 12 3 7 2" xfId="11496"/>
    <cellStyle name="Berechnung 2 12 3 7 3" xfId="17789"/>
    <cellStyle name="Berechnung 2 12 3 7 4" xfId="24728"/>
    <cellStyle name="Berechnung 2 12 3 7 5" xfId="31393"/>
    <cellStyle name="Berechnung 2 12 3 7 6" xfId="38063"/>
    <cellStyle name="Berechnung 2 12 3 7 7" xfId="44879"/>
    <cellStyle name="Berechnung 2 12 3 7 8" xfId="51402"/>
    <cellStyle name="Berechnung 2 12 3 8" xfId="5071"/>
    <cellStyle name="Berechnung 2 12 3 8 2" xfId="12181"/>
    <cellStyle name="Berechnung 2 12 3 8 3" xfId="18474"/>
    <cellStyle name="Berechnung 2 12 3 8 4" xfId="25413"/>
    <cellStyle name="Berechnung 2 12 3 8 5" xfId="32078"/>
    <cellStyle name="Berechnung 2 12 3 8 6" xfId="38748"/>
    <cellStyle name="Berechnung 2 12 3 8 7" xfId="45564"/>
    <cellStyle name="Berechnung 2 12 3 8 8" xfId="52087"/>
    <cellStyle name="Berechnung 2 12 3 9" xfId="6112"/>
    <cellStyle name="Berechnung 2 12 3 9 2" xfId="13222"/>
    <cellStyle name="Berechnung 2 12 3 9 3" xfId="19515"/>
    <cellStyle name="Berechnung 2 12 3 9 4" xfId="26454"/>
    <cellStyle name="Berechnung 2 12 3 9 5" xfId="33119"/>
    <cellStyle name="Berechnung 2 12 3 9 6" xfId="39789"/>
    <cellStyle name="Berechnung 2 12 3 9 7" xfId="46605"/>
    <cellStyle name="Berechnung 2 12 3 9 8" xfId="53128"/>
    <cellStyle name="Berechnung 2 12 4" xfId="2039"/>
    <cellStyle name="Berechnung 2 12 4 2" xfId="9149"/>
    <cellStyle name="Berechnung 2 12 4 3" xfId="15442"/>
    <cellStyle name="Berechnung 2 12 4 4" xfId="22381"/>
    <cellStyle name="Berechnung 2 12 4 5" xfId="29046"/>
    <cellStyle name="Berechnung 2 12 4 6" xfId="35716"/>
    <cellStyle name="Berechnung 2 12 4 7" xfId="42532"/>
    <cellStyle name="Berechnung 2 12 4 8" xfId="49055"/>
    <cellStyle name="Berechnung 2 12 5" xfId="862"/>
    <cellStyle name="Berechnung 2 12 5 2" xfId="7979"/>
    <cellStyle name="Berechnung 2 12 5 3" xfId="7775"/>
    <cellStyle name="Berechnung 2 12 5 4" xfId="21239"/>
    <cellStyle name="Berechnung 2 12 5 5" xfId="27870"/>
    <cellStyle name="Berechnung 2 12 5 6" xfId="34544"/>
    <cellStyle name="Berechnung 2 12 5 7" xfId="41474"/>
    <cellStyle name="Berechnung 2 12 5 8" xfId="8153"/>
    <cellStyle name="Berechnung 2 12 6" xfId="2030"/>
    <cellStyle name="Berechnung 2 12 6 2" xfId="9140"/>
    <cellStyle name="Berechnung 2 12 6 3" xfId="15433"/>
    <cellStyle name="Berechnung 2 12 6 4" xfId="22372"/>
    <cellStyle name="Berechnung 2 12 6 5" xfId="29037"/>
    <cellStyle name="Berechnung 2 12 6 6" xfId="35707"/>
    <cellStyle name="Berechnung 2 12 6 7" xfId="42523"/>
    <cellStyle name="Berechnung 2 12 6 8" xfId="49046"/>
    <cellStyle name="Berechnung 2 12 7" xfId="2828"/>
    <cellStyle name="Berechnung 2 12 7 2" xfId="9938"/>
    <cellStyle name="Berechnung 2 12 7 3" xfId="16231"/>
    <cellStyle name="Berechnung 2 12 7 4" xfId="23170"/>
    <cellStyle name="Berechnung 2 12 7 5" xfId="29835"/>
    <cellStyle name="Berechnung 2 12 7 6" xfId="36505"/>
    <cellStyle name="Berechnung 2 12 7 7" xfId="43321"/>
    <cellStyle name="Berechnung 2 12 7 8" xfId="49844"/>
    <cellStyle name="Berechnung 2 12 8" xfId="3541"/>
    <cellStyle name="Berechnung 2 12 8 2" xfId="10651"/>
    <cellStyle name="Berechnung 2 12 8 3" xfId="16944"/>
    <cellStyle name="Berechnung 2 12 8 4" xfId="23883"/>
    <cellStyle name="Berechnung 2 12 8 5" xfId="30548"/>
    <cellStyle name="Berechnung 2 12 8 6" xfId="37218"/>
    <cellStyle name="Berechnung 2 12 8 7" xfId="44034"/>
    <cellStyle name="Berechnung 2 12 8 8" xfId="50557"/>
    <cellStyle name="Berechnung 2 12 9" xfId="2005"/>
    <cellStyle name="Berechnung 2 12 9 2" xfId="9115"/>
    <cellStyle name="Berechnung 2 12 9 3" xfId="15408"/>
    <cellStyle name="Berechnung 2 12 9 4" xfId="22347"/>
    <cellStyle name="Berechnung 2 12 9 5" xfId="29012"/>
    <cellStyle name="Berechnung 2 12 9 6" xfId="35682"/>
    <cellStyle name="Berechnung 2 12 9 7" xfId="42498"/>
    <cellStyle name="Berechnung 2 12 9 8" xfId="49021"/>
    <cellStyle name="Berechnung 2 13" xfId="438"/>
    <cellStyle name="Berechnung 2 13 10" xfId="5636"/>
    <cellStyle name="Berechnung 2 13 10 2" xfId="12746"/>
    <cellStyle name="Berechnung 2 13 10 3" xfId="19039"/>
    <cellStyle name="Berechnung 2 13 10 4" xfId="25978"/>
    <cellStyle name="Berechnung 2 13 10 5" xfId="32643"/>
    <cellStyle name="Berechnung 2 13 10 6" xfId="39313"/>
    <cellStyle name="Berechnung 2 13 10 7" xfId="46129"/>
    <cellStyle name="Berechnung 2 13 10 8" xfId="52652"/>
    <cellStyle name="Berechnung 2 13 11" xfId="5744"/>
    <cellStyle name="Berechnung 2 13 11 2" xfId="12854"/>
    <cellStyle name="Berechnung 2 13 11 3" xfId="19147"/>
    <cellStyle name="Berechnung 2 13 11 4" xfId="26086"/>
    <cellStyle name="Berechnung 2 13 11 5" xfId="32751"/>
    <cellStyle name="Berechnung 2 13 11 6" xfId="39421"/>
    <cellStyle name="Berechnung 2 13 11 7" xfId="46237"/>
    <cellStyle name="Berechnung 2 13 11 8" xfId="52760"/>
    <cellStyle name="Berechnung 2 13 12" xfId="1236"/>
    <cellStyle name="Berechnung 2 13 12 2" xfId="8346"/>
    <cellStyle name="Berechnung 2 13 12 3" xfId="14639"/>
    <cellStyle name="Berechnung 2 13 12 4" xfId="21578"/>
    <cellStyle name="Berechnung 2 13 12 5" xfId="28243"/>
    <cellStyle name="Berechnung 2 13 12 6" xfId="34913"/>
    <cellStyle name="Berechnung 2 13 12 7" xfId="41732"/>
    <cellStyle name="Berechnung 2 13 12 8" xfId="48255"/>
    <cellStyle name="Berechnung 2 13 13" xfId="8191"/>
    <cellStyle name="Berechnung 2 13 14" xfId="21447"/>
    <cellStyle name="Berechnung 2 13 15" xfId="41477"/>
    <cellStyle name="Berechnung 2 13 2" xfId="649"/>
    <cellStyle name="Berechnung 2 13 2 10" xfId="6717"/>
    <cellStyle name="Berechnung 2 13 2 10 2" xfId="13827"/>
    <cellStyle name="Berechnung 2 13 2 10 3" xfId="20120"/>
    <cellStyle name="Berechnung 2 13 2 10 4" xfId="27059"/>
    <cellStyle name="Berechnung 2 13 2 10 5" xfId="33724"/>
    <cellStyle name="Berechnung 2 13 2 10 6" xfId="40394"/>
    <cellStyle name="Berechnung 2 13 2 10 7" xfId="47210"/>
    <cellStyle name="Berechnung 2 13 2 10 8" xfId="53733"/>
    <cellStyle name="Berechnung 2 13 2 11" xfId="7256"/>
    <cellStyle name="Berechnung 2 13 2 11 2" xfId="14366"/>
    <cellStyle name="Berechnung 2 13 2 11 3" xfId="20659"/>
    <cellStyle name="Berechnung 2 13 2 11 4" xfId="27598"/>
    <cellStyle name="Berechnung 2 13 2 11 5" xfId="34263"/>
    <cellStyle name="Berechnung 2 13 2 11 6" xfId="40933"/>
    <cellStyle name="Berechnung 2 13 2 11 7" xfId="47749"/>
    <cellStyle name="Berechnung 2 13 2 11 8" xfId="54272"/>
    <cellStyle name="Berechnung 2 13 2 12" xfId="1402"/>
    <cellStyle name="Berechnung 2 13 2 12 2" xfId="8512"/>
    <cellStyle name="Berechnung 2 13 2 12 3" xfId="14805"/>
    <cellStyle name="Berechnung 2 13 2 12 4" xfId="21744"/>
    <cellStyle name="Berechnung 2 13 2 12 5" xfId="28409"/>
    <cellStyle name="Berechnung 2 13 2 12 6" xfId="35079"/>
    <cellStyle name="Berechnung 2 13 2 12 7" xfId="41895"/>
    <cellStyle name="Berechnung 2 13 2 12 8" xfId="48418"/>
    <cellStyle name="Berechnung 2 13 2 13" xfId="7578"/>
    <cellStyle name="Berechnung 2 13 2 14" xfId="21028"/>
    <cellStyle name="Berechnung 2 13 2 15" xfId="21537"/>
    <cellStyle name="Berechnung 2 13 2 16" xfId="41278"/>
    <cellStyle name="Berechnung 2 13 2 17" xfId="41593"/>
    <cellStyle name="Berechnung 2 13 2 2" xfId="1165"/>
    <cellStyle name="Berechnung 2 13 2 2 10" xfId="1838"/>
    <cellStyle name="Berechnung 2 13 2 2 10 2" xfId="8948"/>
    <cellStyle name="Berechnung 2 13 2 2 10 3" xfId="15241"/>
    <cellStyle name="Berechnung 2 13 2 2 10 4" xfId="22180"/>
    <cellStyle name="Berechnung 2 13 2 2 10 5" xfId="28845"/>
    <cellStyle name="Berechnung 2 13 2 2 10 6" xfId="35515"/>
    <cellStyle name="Berechnung 2 13 2 2 10 7" xfId="42331"/>
    <cellStyle name="Berechnung 2 13 2 2 10 8" xfId="48854"/>
    <cellStyle name="Berechnung 2 13 2 2 11" xfId="261"/>
    <cellStyle name="Berechnung 2 13 2 2 12" xfId="28172"/>
    <cellStyle name="Berechnung 2 13 2 2 13" xfId="34842"/>
    <cellStyle name="Berechnung 2 13 2 2 14" xfId="48184"/>
    <cellStyle name="Berechnung 2 13 2 2 2" xfId="2709"/>
    <cellStyle name="Berechnung 2 13 2 2 2 2" xfId="9819"/>
    <cellStyle name="Berechnung 2 13 2 2 2 3" xfId="16112"/>
    <cellStyle name="Berechnung 2 13 2 2 2 4" xfId="23051"/>
    <cellStyle name="Berechnung 2 13 2 2 2 5" xfId="29716"/>
    <cellStyle name="Berechnung 2 13 2 2 2 6" xfId="36386"/>
    <cellStyle name="Berechnung 2 13 2 2 2 7" xfId="43202"/>
    <cellStyle name="Berechnung 2 13 2 2 2 8" xfId="49725"/>
    <cellStyle name="Berechnung 2 13 2 2 3" xfId="3399"/>
    <cellStyle name="Berechnung 2 13 2 2 3 2" xfId="10509"/>
    <cellStyle name="Berechnung 2 13 2 2 3 3" xfId="16802"/>
    <cellStyle name="Berechnung 2 13 2 2 3 4" xfId="23741"/>
    <cellStyle name="Berechnung 2 13 2 2 3 5" xfId="30406"/>
    <cellStyle name="Berechnung 2 13 2 2 3 6" xfId="37076"/>
    <cellStyle name="Berechnung 2 13 2 2 3 7" xfId="43892"/>
    <cellStyle name="Berechnung 2 13 2 2 3 8" xfId="50415"/>
    <cellStyle name="Berechnung 2 13 2 2 4" xfId="4086"/>
    <cellStyle name="Berechnung 2 13 2 2 4 2" xfId="11196"/>
    <cellStyle name="Berechnung 2 13 2 2 4 3" xfId="17489"/>
    <cellStyle name="Berechnung 2 13 2 2 4 4" xfId="24428"/>
    <cellStyle name="Berechnung 2 13 2 2 4 5" xfId="31093"/>
    <cellStyle name="Berechnung 2 13 2 2 4 6" xfId="37763"/>
    <cellStyle name="Berechnung 2 13 2 2 4 7" xfId="44579"/>
    <cellStyle name="Berechnung 2 13 2 2 4 8" xfId="51102"/>
    <cellStyle name="Berechnung 2 13 2 2 5" xfId="4773"/>
    <cellStyle name="Berechnung 2 13 2 2 5 2" xfId="11883"/>
    <cellStyle name="Berechnung 2 13 2 2 5 3" xfId="18176"/>
    <cellStyle name="Berechnung 2 13 2 2 5 4" xfId="25115"/>
    <cellStyle name="Berechnung 2 13 2 2 5 5" xfId="31780"/>
    <cellStyle name="Berechnung 2 13 2 2 5 6" xfId="38450"/>
    <cellStyle name="Berechnung 2 13 2 2 5 7" xfId="45266"/>
    <cellStyle name="Berechnung 2 13 2 2 5 8" xfId="51789"/>
    <cellStyle name="Berechnung 2 13 2 2 6" xfId="5458"/>
    <cellStyle name="Berechnung 2 13 2 2 6 2" xfId="12568"/>
    <cellStyle name="Berechnung 2 13 2 2 6 3" xfId="18861"/>
    <cellStyle name="Berechnung 2 13 2 2 6 4" xfId="25800"/>
    <cellStyle name="Berechnung 2 13 2 2 6 5" xfId="32465"/>
    <cellStyle name="Berechnung 2 13 2 2 6 6" xfId="39135"/>
    <cellStyle name="Berechnung 2 13 2 2 6 7" xfId="45951"/>
    <cellStyle name="Berechnung 2 13 2 2 6 8" xfId="52474"/>
    <cellStyle name="Berechnung 2 13 2 2 7" xfId="6041"/>
    <cellStyle name="Berechnung 2 13 2 2 7 2" xfId="13151"/>
    <cellStyle name="Berechnung 2 13 2 2 7 3" xfId="19444"/>
    <cellStyle name="Berechnung 2 13 2 2 7 4" xfId="26383"/>
    <cellStyle name="Berechnung 2 13 2 2 7 5" xfId="33048"/>
    <cellStyle name="Berechnung 2 13 2 2 7 6" xfId="39718"/>
    <cellStyle name="Berechnung 2 13 2 2 7 7" xfId="46534"/>
    <cellStyle name="Berechnung 2 13 2 2 7 8" xfId="53057"/>
    <cellStyle name="Berechnung 2 13 2 2 8" xfId="6499"/>
    <cellStyle name="Berechnung 2 13 2 2 8 2" xfId="13609"/>
    <cellStyle name="Berechnung 2 13 2 2 8 3" xfId="19902"/>
    <cellStyle name="Berechnung 2 13 2 2 8 4" xfId="26841"/>
    <cellStyle name="Berechnung 2 13 2 2 8 5" xfId="33506"/>
    <cellStyle name="Berechnung 2 13 2 2 8 6" xfId="40176"/>
    <cellStyle name="Berechnung 2 13 2 2 8 7" xfId="46992"/>
    <cellStyle name="Berechnung 2 13 2 2 8 8" xfId="53515"/>
    <cellStyle name="Berechnung 2 13 2 2 9" xfId="7153"/>
    <cellStyle name="Berechnung 2 13 2 2 9 2" xfId="14263"/>
    <cellStyle name="Berechnung 2 13 2 2 9 3" xfId="20556"/>
    <cellStyle name="Berechnung 2 13 2 2 9 4" xfId="27495"/>
    <cellStyle name="Berechnung 2 13 2 2 9 5" xfId="34160"/>
    <cellStyle name="Berechnung 2 13 2 2 9 6" xfId="40830"/>
    <cellStyle name="Berechnung 2 13 2 2 9 7" xfId="47646"/>
    <cellStyle name="Berechnung 2 13 2 2 9 8" xfId="54169"/>
    <cellStyle name="Berechnung 2 13 2 3" xfId="962"/>
    <cellStyle name="Berechnung 2 13 2 3 10" xfId="1637"/>
    <cellStyle name="Berechnung 2 13 2 3 10 2" xfId="8747"/>
    <cellStyle name="Berechnung 2 13 2 3 10 3" xfId="15040"/>
    <cellStyle name="Berechnung 2 13 2 3 10 4" xfId="21979"/>
    <cellStyle name="Berechnung 2 13 2 3 10 5" xfId="28644"/>
    <cellStyle name="Berechnung 2 13 2 3 10 6" xfId="35314"/>
    <cellStyle name="Berechnung 2 13 2 3 10 7" xfId="42130"/>
    <cellStyle name="Berechnung 2 13 2 3 10 8" xfId="48653"/>
    <cellStyle name="Berechnung 2 13 2 3 11" xfId="7591"/>
    <cellStyle name="Berechnung 2 13 2 3 12" xfId="27969"/>
    <cellStyle name="Berechnung 2 13 2 3 13" xfId="34641"/>
    <cellStyle name="Berechnung 2 13 2 3 14" xfId="47983"/>
    <cellStyle name="Berechnung 2 13 2 3 2" xfId="2508"/>
    <cellStyle name="Berechnung 2 13 2 3 2 2" xfId="9618"/>
    <cellStyle name="Berechnung 2 13 2 3 2 3" xfId="15911"/>
    <cellStyle name="Berechnung 2 13 2 3 2 4" xfId="22850"/>
    <cellStyle name="Berechnung 2 13 2 3 2 5" xfId="29515"/>
    <cellStyle name="Berechnung 2 13 2 3 2 6" xfId="36185"/>
    <cellStyle name="Berechnung 2 13 2 3 2 7" xfId="43001"/>
    <cellStyle name="Berechnung 2 13 2 3 2 8" xfId="49524"/>
    <cellStyle name="Berechnung 2 13 2 3 3" xfId="3198"/>
    <cellStyle name="Berechnung 2 13 2 3 3 2" xfId="10308"/>
    <cellStyle name="Berechnung 2 13 2 3 3 3" xfId="16601"/>
    <cellStyle name="Berechnung 2 13 2 3 3 4" xfId="23540"/>
    <cellStyle name="Berechnung 2 13 2 3 3 5" xfId="30205"/>
    <cellStyle name="Berechnung 2 13 2 3 3 6" xfId="36875"/>
    <cellStyle name="Berechnung 2 13 2 3 3 7" xfId="43691"/>
    <cellStyle name="Berechnung 2 13 2 3 3 8" xfId="50214"/>
    <cellStyle name="Berechnung 2 13 2 3 4" xfId="3885"/>
    <cellStyle name="Berechnung 2 13 2 3 4 2" xfId="10995"/>
    <cellStyle name="Berechnung 2 13 2 3 4 3" xfId="17288"/>
    <cellStyle name="Berechnung 2 13 2 3 4 4" xfId="24227"/>
    <cellStyle name="Berechnung 2 13 2 3 4 5" xfId="30892"/>
    <cellStyle name="Berechnung 2 13 2 3 4 6" xfId="37562"/>
    <cellStyle name="Berechnung 2 13 2 3 4 7" xfId="44378"/>
    <cellStyle name="Berechnung 2 13 2 3 4 8" xfId="50901"/>
    <cellStyle name="Berechnung 2 13 2 3 5" xfId="4572"/>
    <cellStyle name="Berechnung 2 13 2 3 5 2" xfId="11682"/>
    <cellStyle name="Berechnung 2 13 2 3 5 3" xfId="17975"/>
    <cellStyle name="Berechnung 2 13 2 3 5 4" xfId="24914"/>
    <cellStyle name="Berechnung 2 13 2 3 5 5" xfId="31579"/>
    <cellStyle name="Berechnung 2 13 2 3 5 6" xfId="38249"/>
    <cellStyle name="Berechnung 2 13 2 3 5 7" xfId="45065"/>
    <cellStyle name="Berechnung 2 13 2 3 5 8" xfId="51588"/>
    <cellStyle name="Berechnung 2 13 2 3 6" xfId="5257"/>
    <cellStyle name="Berechnung 2 13 2 3 6 2" xfId="12367"/>
    <cellStyle name="Berechnung 2 13 2 3 6 3" xfId="18660"/>
    <cellStyle name="Berechnung 2 13 2 3 6 4" xfId="25599"/>
    <cellStyle name="Berechnung 2 13 2 3 6 5" xfId="32264"/>
    <cellStyle name="Berechnung 2 13 2 3 6 6" xfId="38934"/>
    <cellStyle name="Berechnung 2 13 2 3 6 7" xfId="45750"/>
    <cellStyle name="Berechnung 2 13 2 3 6 8" xfId="52273"/>
    <cellStyle name="Berechnung 2 13 2 3 7" xfId="5840"/>
    <cellStyle name="Berechnung 2 13 2 3 7 2" xfId="12950"/>
    <cellStyle name="Berechnung 2 13 2 3 7 3" xfId="19243"/>
    <cellStyle name="Berechnung 2 13 2 3 7 4" xfId="26182"/>
    <cellStyle name="Berechnung 2 13 2 3 7 5" xfId="32847"/>
    <cellStyle name="Berechnung 2 13 2 3 7 6" xfId="39517"/>
    <cellStyle name="Berechnung 2 13 2 3 7 7" xfId="46333"/>
    <cellStyle name="Berechnung 2 13 2 3 7 8" xfId="52856"/>
    <cellStyle name="Berechnung 2 13 2 3 8" xfId="6298"/>
    <cellStyle name="Berechnung 2 13 2 3 8 2" xfId="13408"/>
    <cellStyle name="Berechnung 2 13 2 3 8 3" xfId="19701"/>
    <cellStyle name="Berechnung 2 13 2 3 8 4" xfId="26640"/>
    <cellStyle name="Berechnung 2 13 2 3 8 5" xfId="33305"/>
    <cellStyle name="Berechnung 2 13 2 3 8 6" xfId="39975"/>
    <cellStyle name="Berechnung 2 13 2 3 8 7" xfId="46791"/>
    <cellStyle name="Berechnung 2 13 2 3 8 8" xfId="53314"/>
    <cellStyle name="Berechnung 2 13 2 3 9" xfId="6952"/>
    <cellStyle name="Berechnung 2 13 2 3 9 2" xfId="14062"/>
    <cellStyle name="Berechnung 2 13 2 3 9 3" xfId="20355"/>
    <cellStyle name="Berechnung 2 13 2 3 9 4" xfId="27294"/>
    <cellStyle name="Berechnung 2 13 2 3 9 5" xfId="33959"/>
    <cellStyle name="Berechnung 2 13 2 3 9 6" xfId="40629"/>
    <cellStyle name="Berechnung 2 13 2 3 9 7" xfId="47445"/>
    <cellStyle name="Berechnung 2 13 2 3 9 8" xfId="53968"/>
    <cellStyle name="Berechnung 2 13 2 4" xfId="2273"/>
    <cellStyle name="Berechnung 2 13 2 4 2" xfId="9383"/>
    <cellStyle name="Berechnung 2 13 2 4 3" xfId="15676"/>
    <cellStyle name="Berechnung 2 13 2 4 4" xfId="22615"/>
    <cellStyle name="Berechnung 2 13 2 4 5" xfId="29280"/>
    <cellStyle name="Berechnung 2 13 2 4 6" xfId="35950"/>
    <cellStyle name="Berechnung 2 13 2 4 7" xfId="42766"/>
    <cellStyle name="Berechnung 2 13 2 4 8" xfId="49289"/>
    <cellStyle name="Berechnung 2 13 2 5" xfId="2963"/>
    <cellStyle name="Berechnung 2 13 2 5 2" xfId="10073"/>
    <cellStyle name="Berechnung 2 13 2 5 3" xfId="16366"/>
    <cellStyle name="Berechnung 2 13 2 5 4" xfId="23305"/>
    <cellStyle name="Berechnung 2 13 2 5 5" xfId="29970"/>
    <cellStyle name="Berechnung 2 13 2 5 6" xfId="36640"/>
    <cellStyle name="Berechnung 2 13 2 5 7" xfId="43456"/>
    <cellStyle name="Berechnung 2 13 2 5 8" xfId="49979"/>
    <cellStyle name="Berechnung 2 13 2 6" xfId="3650"/>
    <cellStyle name="Berechnung 2 13 2 6 2" xfId="10760"/>
    <cellStyle name="Berechnung 2 13 2 6 3" xfId="17053"/>
    <cellStyle name="Berechnung 2 13 2 6 4" xfId="23992"/>
    <cellStyle name="Berechnung 2 13 2 6 5" xfId="30657"/>
    <cellStyle name="Berechnung 2 13 2 6 6" xfId="37327"/>
    <cellStyle name="Berechnung 2 13 2 6 7" xfId="44143"/>
    <cellStyle name="Berechnung 2 13 2 6 8" xfId="50666"/>
    <cellStyle name="Berechnung 2 13 2 7" xfId="4337"/>
    <cellStyle name="Berechnung 2 13 2 7 2" xfId="11447"/>
    <cellStyle name="Berechnung 2 13 2 7 3" xfId="17740"/>
    <cellStyle name="Berechnung 2 13 2 7 4" xfId="24679"/>
    <cellStyle name="Berechnung 2 13 2 7 5" xfId="31344"/>
    <cellStyle name="Berechnung 2 13 2 7 6" xfId="38014"/>
    <cellStyle name="Berechnung 2 13 2 7 7" xfId="44830"/>
    <cellStyle name="Berechnung 2 13 2 7 8" xfId="51353"/>
    <cellStyle name="Berechnung 2 13 2 8" xfId="5022"/>
    <cellStyle name="Berechnung 2 13 2 8 2" xfId="12132"/>
    <cellStyle name="Berechnung 2 13 2 8 3" xfId="18425"/>
    <cellStyle name="Berechnung 2 13 2 8 4" xfId="25364"/>
    <cellStyle name="Berechnung 2 13 2 8 5" xfId="32029"/>
    <cellStyle name="Berechnung 2 13 2 8 6" xfId="38699"/>
    <cellStyle name="Berechnung 2 13 2 8 7" xfId="45515"/>
    <cellStyle name="Berechnung 2 13 2 8 8" xfId="52038"/>
    <cellStyle name="Berechnung 2 13 2 9" xfId="4900"/>
    <cellStyle name="Berechnung 2 13 2 9 2" xfId="12010"/>
    <cellStyle name="Berechnung 2 13 2 9 3" xfId="18303"/>
    <cellStyle name="Berechnung 2 13 2 9 4" xfId="25242"/>
    <cellStyle name="Berechnung 2 13 2 9 5" xfId="31907"/>
    <cellStyle name="Berechnung 2 13 2 9 6" xfId="38577"/>
    <cellStyle name="Berechnung 2 13 2 9 7" xfId="45393"/>
    <cellStyle name="Berechnung 2 13 2 9 8" xfId="51916"/>
    <cellStyle name="Berechnung 2 13 3" xfId="713"/>
    <cellStyle name="Berechnung 2 13 3 10" xfId="6767"/>
    <cellStyle name="Berechnung 2 13 3 10 2" xfId="13877"/>
    <cellStyle name="Berechnung 2 13 3 10 3" xfId="20170"/>
    <cellStyle name="Berechnung 2 13 3 10 4" xfId="27109"/>
    <cellStyle name="Berechnung 2 13 3 10 5" xfId="33774"/>
    <cellStyle name="Berechnung 2 13 3 10 6" xfId="40444"/>
    <cellStyle name="Berechnung 2 13 3 10 7" xfId="47260"/>
    <cellStyle name="Berechnung 2 13 3 10 8" xfId="53783"/>
    <cellStyle name="Berechnung 2 13 3 11" xfId="7209"/>
    <cellStyle name="Berechnung 2 13 3 11 2" xfId="14319"/>
    <cellStyle name="Berechnung 2 13 3 11 3" xfId="20612"/>
    <cellStyle name="Berechnung 2 13 3 11 4" xfId="27551"/>
    <cellStyle name="Berechnung 2 13 3 11 5" xfId="34216"/>
    <cellStyle name="Berechnung 2 13 3 11 6" xfId="40886"/>
    <cellStyle name="Berechnung 2 13 3 11 7" xfId="47702"/>
    <cellStyle name="Berechnung 2 13 3 11 8" xfId="54225"/>
    <cellStyle name="Berechnung 2 13 3 12" xfId="1452"/>
    <cellStyle name="Berechnung 2 13 3 12 2" xfId="8562"/>
    <cellStyle name="Berechnung 2 13 3 12 3" xfId="14855"/>
    <cellStyle name="Berechnung 2 13 3 12 4" xfId="21794"/>
    <cellStyle name="Berechnung 2 13 3 12 5" xfId="28459"/>
    <cellStyle name="Berechnung 2 13 3 12 6" xfId="35129"/>
    <cellStyle name="Berechnung 2 13 3 12 7" xfId="41945"/>
    <cellStyle name="Berechnung 2 13 3 12 8" xfId="48468"/>
    <cellStyle name="Berechnung 2 13 3 13" xfId="7561"/>
    <cellStyle name="Berechnung 2 13 3 14" xfId="21092"/>
    <cellStyle name="Berechnung 2 13 3 15" xfId="21392"/>
    <cellStyle name="Berechnung 2 13 3 16" xfId="41338"/>
    <cellStyle name="Berechnung 2 13 3 17" xfId="27852"/>
    <cellStyle name="Berechnung 2 13 3 2" xfId="1175"/>
    <cellStyle name="Berechnung 2 13 3 2 10" xfId="1848"/>
    <cellStyle name="Berechnung 2 13 3 2 10 2" xfId="8958"/>
    <cellStyle name="Berechnung 2 13 3 2 10 3" xfId="15251"/>
    <cellStyle name="Berechnung 2 13 3 2 10 4" xfId="22190"/>
    <cellStyle name="Berechnung 2 13 3 2 10 5" xfId="28855"/>
    <cellStyle name="Berechnung 2 13 3 2 10 6" xfId="35525"/>
    <cellStyle name="Berechnung 2 13 3 2 10 7" xfId="42341"/>
    <cellStyle name="Berechnung 2 13 3 2 10 8" xfId="48864"/>
    <cellStyle name="Berechnung 2 13 3 2 11" xfId="7990"/>
    <cellStyle name="Berechnung 2 13 3 2 12" xfId="28182"/>
    <cellStyle name="Berechnung 2 13 3 2 13" xfId="34852"/>
    <cellStyle name="Berechnung 2 13 3 2 14" xfId="48194"/>
    <cellStyle name="Berechnung 2 13 3 2 2" xfId="2719"/>
    <cellStyle name="Berechnung 2 13 3 2 2 2" xfId="9829"/>
    <cellStyle name="Berechnung 2 13 3 2 2 3" xfId="16122"/>
    <cellStyle name="Berechnung 2 13 3 2 2 4" xfId="23061"/>
    <cellStyle name="Berechnung 2 13 3 2 2 5" xfId="29726"/>
    <cellStyle name="Berechnung 2 13 3 2 2 6" xfId="36396"/>
    <cellStyle name="Berechnung 2 13 3 2 2 7" xfId="43212"/>
    <cellStyle name="Berechnung 2 13 3 2 2 8" xfId="49735"/>
    <cellStyle name="Berechnung 2 13 3 2 3" xfId="3409"/>
    <cellStyle name="Berechnung 2 13 3 2 3 2" xfId="10519"/>
    <cellStyle name="Berechnung 2 13 3 2 3 3" xfId="16812"/>
    <cellStyle name="Berechnung 2 13 3 2 3 4" xfId="23751"/>
    <cellStyle name="Berechnung 2 13 3 2 3 5" xfId="30416"/>
    <cellStyle name="Berechnung 2 13 3 2 3 6" xfId="37086"/>
    <cellStyle name="Berechnung 2 13 3 2 3 7" xfId="43902"/>
    <cellStyle name="Berechnung 2 13 3 2 3 8" xfId="50425"/>
    <cellStyle name="Berechnung 2 13 3 2 4" xfId="4096"/>
    <cellStyle name="Berechnung 2 13 3 2 4 2" xfId="11206"/>
    <cellStyle name="Berechnung 2 13 3 2 4 3" xfId="17499"/>
    <cellStyle name="Berechnung 2 13 3 2 4 4" xfId="24438"/>
    <cellStyle name="Berechnung 2 13 3 2 4 5" xfId="31103"/>
    <cellStyle name="Berechnung 2 13 3 2 4 6" xfId="37773"/>
    <cellStyle name="Berechnung 2 13 3 2 4 7" xfId="44589"/>
    <cellStyle name="Berechnung 2 13 3 2 4 8" xfId="51112"/>
    <cellStyle name="Berechnung 2 13 3 2 5" xfId="4783"/>
    <cellStyle name="Berechnung 2 13 3 2 5 2" xfId="11893"/>
    <cellStyle name="Berechnung 2 13 3 2 5 3" xfId="18186"/>
    <cellStyle name="Berechnung 2 13 3 2 5 4" xfId="25125"/>
    <cellStyle name="Berechnung 2 13 3 2 5 5" xfId="31790"/>
    <cellStyle name="Berechnung 2 13 3 2 5 6" xfId="38460"/>
    <cellStyle name="Berechnung 2 13 3 2 5 7" xfId="45276"/>
    <cellStyle name="Berechnung 2 13 3 2 5 8" xfId="51799"/>
    <cellStyle name="Berechnung 2 13 3 2 6" xfId="5468"/>
    <cellStyle name="Berechnung 2 13 3 2 6 2" xfId="12578"/>
    <cellStyle name="Berechnung 2 13 3 2 6 3" xfId="18871"/>
    <cellStyle name="Berechnung 2 13 3 2 6 4" xfId="25810"/>
    <cellStyle name="Berechnung 2 13 3 2 6 5" xfId="32475"/>
    <cellStyle name="Berechnung 2 13 3 2 6 6" xfId="39145"/>
    <cellStyle name="Berechnung 2 13 3 2 6 7" xfId="45961"/>
    <cellStyle name="Berechnung 2 13 3 2 6 8" xfId="52484"/>
    <cellStyle name="Berechnung 2 13 3 2 7" xfId="6051"/>
    <cellStyle name="Berechnung 2 13 3 2 7 2" xfId="13161"/>
    <cellStyle name="Berechnung 2 13 3 2 7 3" xfId="19454"/>
    <cellStyle name="Berechnung 2 13 3 2 7 4" xfId="26393"/>
    <cellStyle name="Berechnung 2 13 3 2 7 5" xfId="33058"/>
    <cellStyle name="Berechnung 2 13 3 2 7 6" xfId="39728"/>
    <cellStyle name="Berechnung 2 13 3 2 7 7" xfId="46544"/>
    <cellStyle name="Berechnung 2 13 3 2 7 8" xfId="53067"/>
    <cellStyle name="Berechnung 2 13 3 2 8" xfId="6509"/>
    <cellStyle name="Berechnung 2 13 3 2 8 2" xfId="13619"/>
    <cellStyle name="Berechnung 2 13 3 2 8 3" xfId="19912"/>
    <cellStyle name="Berechnung 2 13 3 2 8 4" xfId="26851"/>
    <cellStyle name="Berechnung 2 13 3 2 8 5" xfId="33516"/>
    <cellStyle name="Berechnung 2 13 3 2 8 6" xfId="40186"/>
    <cellStyle name="Berechnung 2 13 3 2 8 7" xfId="47002"/>
    <cellStyle name="Berechnung 2 13 3 2 8 8" xfId="53525"/>
    <cellStyle name="Berechnung 2 13 3 2 9" xfId="7163"/>
    <cellStyle name="Berechnung 2 13 3 2 9 2" xfId="14273"/>
    <cellStyle name="Berechnung 2 13 3 2 9 3" xfId="20566"/>
    <cellStyle name="Berechnung 2 13 3 2 9 4" xfId="27505"/>
    <cellStyle name="Berechnung 2 13 3 2 9 5" xfId="34170"/>
    <cellStyle name="Berechnung 2 13 3 2 9 6" xfId="40840"/>
    <cellStyle name="Berechnung 2 13 3 2 9 7" xfId="47656"/>
    <cellStyle name="Berechnung 2 13 3 2 9 8" xfId="54179"/>
    <cellStyle name="Berechnung 2 13 3 3" xfId="1009"/>
    <cellStyle name="Berechnung 2 13 3 3 10" xfId="1682"/>
    <cellStyle name="Berechnung 2 13 3 3 10 2" xfId="8792"/>
    <cellStyle name="Berechnung 2 13 3 3 10 3" xfId="15085"/>
    <cellStyle name="Berechnung 2 13 3 3 10 4" xfId="22024"/>
    <cellStyle name="Berechnung 2 13 3 3 10 5" xfId="28689"/>
    <cellStyle name="Berechnung 2 13 3 3 10 6" xfId="35359"/>
    <cellStyle name="Berechnung 2 13 3 3 10 7" xfId="42175"/>
    <cellStyle name="Berechnung 2 13 3 3 10 8" xfId="48698"/>
    <cellStyle name="Berechnung 2 13 3 3 11" xfId="7617"/>
    <cellStyle name="Berechnung 2 13 3 3 12" xfId="28016"/>
    <cellStyle name="Berechnung 2 13 3 3 13" xfId="34686"/>
    <cellStyle name="Berechnung 2 13 3 3 14" xfId="48028"/>
    <cellStyle name="Berechnung 2 13 3 3 2" xfId="2553"/>
    <cellStyle name="Berechnung 2 13 3 3 2 2" xfId="9663"/>
    <cellStyle name="Berechnung 2 13 3 3 2 3" xfId="15956"/>
    <cellStyle name="Berechnung 2 13 3 3 2 4" xfId="22895"/>
    <cellStyle name="Berechnung 2 13 3 3 2 5" xfId="29560"/>
    <cellStyle name="Berechnung 2 13 3 3 2 6" xfId="36230"/>
    <cellStyle name="Berechnung 2 13 3 3 2 7" xfId="43046"/>
    <cellStyle name="Berechnung 2 13 3 3 2 8" xfId="49569"/>
    <cellStyle name="Berechnung 2 13 3 3 3" xfId="3243"/>
    <cellStyle name="Berechnung 2 13 3 3 3 2" xfId="10353"/>
    <cellStyle name="Berechnung 2 13 3 3 3 3" xfId="16646"/>
    <cellStyle name="Berechnung 2 13 3 3 3 4" xfId="23585"/>
    <cellStyle name="Berechnung 2 13 3 3 3 5" xfId="30250"/>
    <cellStyle name="Berechnung 2 13 3 3 3 6" xfId="36920"/>
    <cellStyle name="Berechnung 2 13 3 3 3 7" xfId="43736"/>
    <cellStyle name="Berechnung 2 13 3 3 3 8" xfId="50259"/>
    <cellStyle name="Berechnung 2 13 3 3 4" xfId="3930"/>
    <cellStyle name="Berechnung 2 13 3 3 4 2" xfId="11040"/>
    <cellStyle name="Berechnung 2 13 3 3 4 3" xfId="17333"/>
    <cellStyle name="Berechnung 2 13 3 3 4 4" xfId="24272"/>
    <cellStyle name="Berechnung 2 13 3 3 4 5" xfId="30937"/>
    <cellStyle name="Berechnung 2 13 3 3 4 6" xfId="37607"/>
    <cellStyle name="Berechnung 2 13 3 3 4 7" xfId="44423"/>
    <cellStyle name="Berechnung 2 13 3 3 4 8" xfId="50946"/>
    <cellStyle name="Berechnung 2 13 3 3 5" xfId="4617"/>
    <cellStyle name="Berechnung 2 13 3 3 5 2" xfId="11727"/>
    <cellStyle name="Berechnung 2 13 3 3 5 3" xfId="18020"/>
    <cellStyle name="Berechnung 2 13 3 3 5 4" xfId="24959"/>
    <cellStyle name="Berechnung 2 13 3 3 5 5" xfId="31624"/>
    <cellStyle name="Berechnung 2 13 3 3 5 6" xfId="38294"/>
    <cellStyle name="Berechnung 2 13 3 3 5 7" xfId="45110"/>
    <cellStyle name="Berechnung 2 13 3 3 5 8" xfId="51633"/>
    <cellStyle name="Berechnung 2 13 3 3 6" xfId="5302"/>
    <cellStyle name="Berechnung 2 13 3 3 6 2" xfId="12412"/>
    <cellStyle name="Berechnung 2 13 3 3 6 3" xfId="18705"/>
    <cellStyle name="Berechnung 2 13 3 3 6 4" xfId="25644"/>
    <cellStyle name="Berechnung 2 13 3 3 6 5" xfId="32309"/>
    <cellStyle name="Berechnung 2 13 3 3 6 6" xfId="38979"/>
    <cellStyle name="Berechnung 2 13 3 3 6 7" xfId="45795"/>
    <cellStyle name="Berechnung 2 13 3 3 6 8" xfId="52318"/>
    <cellStyle name="Berechnung 2 13 3 3 7" xfId="5885"/>
    <cellStyle name="Berechnung 2 13 3 3 7 2" xfId="12995"/>
    <cellStyle name="Berechnung 2 13 3 3 7 3" xfId="19288"/>
    <cellStyle name="Berechnung 2 13 3 3 7 4" xfId="26227"/>
    <cellStyle name="Berechnung 2 13 3 3 7 5" xfId="32892"/>
    <cellStyle name="Berechnung 2 13 3 3 7 6" xfId="39562"/>
    <cellStyle name="Berechnung 2 13 3 3 7 7" xfId="46378"/>
    <cellStyle name="Berechnung 2 13 3 3 7 8" xfId="52901"/>
    <cellStyle name="Berechnung 2 13 3 3 8" xfId="6343"/>
    <cellStyle name="Berechnung 2 13 3 3 8 2" xfId="13453"/>
    <cellStyle name="Berechnung 2 13 3 3 8 3" xfId="19746"/>
    <cellStyle name="Berechnung 2 13 3 3 8 4" xfId="26685"/>
    <cellStyle name="Berechnung 2 13 3 3 8 5" xfId="33350"/>
    <cellStyle name="Berechnung 2 13 3 3 8 6" xfId="40020"/>
    <cellStyle name="Berechnung 2 13 3 3 8 7" xfId="46836"/>
    <cellStyle name="Berechnung 2 13 3 3 8 8" xfId="53359"/>
    <cellStyle name="Berechnung 2 13 3 3 9" xfId="6997"/>
    <cellStyle name="Berechnung 2 13 3 3 9 2" xfId="14107"/>
    <cellStyle name="Berechnung 2 13 3 3 9 3" xfId="20400"/>
    <cellStyle name="Berechnung 2 13 3 3 9 4" xfId="27339"/>
    <cellStyle name="Berechnung 2 13 3 3 9 5" xfId="34004"/>
    <cellStyle name="Berechnung 2 13 3 3 9 6" xfId="40674"/>
    <cellStyle name="Berechnung 2 13 3 3 9 7" xfId="47490"/>
    <cellStyle name="Berechnung 2 13 3 3 9 8" xfId="54013"/>
    <cellStyle name="Berechnung 2 13 3 4" xfId="2323"/>
    <cellStyle name="Berechnung 2 13 3 4 2" xfId="9433"/>
    <cellStyle name="Berechnung 2 13 3 4 3" xfId="15726"/>
    <cellStyle name="Berechnung 2 13 3 4 4" xfId="22665"/>
    <cellStyle name="Berechnung 2 13 3 4 5" xfId="29330"/>
    <cellStyle name="Berechnung 2 13 3 4 6" xfId="36000"/>
    <cellStyle name="Berechnung 2 13 3 4 7" xfId="42816"/>
    <cellStyle name="Berechnung 2 13 3 4 8" xfId="49339"/>
    <cellStyle name="Berechnung 2 13 3 5" xfId="3013"/>
    <cellStyle name="Berechnung 2 13 3 5 2" xfId="10123"/>
    <cellStyle name="Berechnung 2 13 3 5 3" xfId="16416"/>
    <cellStyle name="Berechnung 2 13 3 5 4" xfId="23355"/>
    <cellStyle name="Berechnung 2 13 3 5 5" xfId="30020"/>
    <cellStyle name="Berechnung 2 13 3 5 6" xfId="36690"/>
    <cellStyle name="Berechnung 2 13 3 5 7" xfId="43506"/>
    <cellStyle name="Berechnung 2 13 3 5 8" xfId="50029"/>
    <cellStyle name="Berechnung 2 13 3 6" xfId="3700"/>
    <cellStyle name="Berechnung 2 13 3 6 2" xfId="10810"/>
    <cellStyle name="Berechnung 2 13 3 6 3" xfId="17103"/>
    <cellStyle name="Berechnung 2 13 3 6 4" xfId="24042"/>
    <cellStyle name="Berechnung 2 13 3 6 5" xfId="30707"/>
    <cellStyle name="Berechnung 2 13 3 6 6" xfId="37377"/>
    <cellStyle name="Berechnung 2 13 3 6 7" xfId="44193"/>
    <cellStyle name="Berechnung 2 13 3 6 8" xfId="50716"/>
    <cellStyle name="Berechnung 2 13 3 7" xfId="4387"/>
    <cellStyle name="Berechnung 2 13 3 7 2" xfId="11497"/>
    <cellStyle name="Berechnung 2 13 3 7 3" xfId="17790"/>
    <cellStyle name="Berechnung 2 13 3 7 4" xfId="24729"/>
    <cellStyle name="Berechnung 2 13 3 7 5" xfId="31394"/>
    <cellStyle name="Berechnung 2 13 3 7 6" xfId="38064"/>
    <cellStyle name="Berechnung 2 13 3 7 7" xfId="44880"/>
    <cellStyle name="Berechnung 2 13 3 7 8" xfId="51403"/>
    <cellStyle name="Berechnung 2 13 3 8" xfId="5072"/>
    <cellStyle name="Berechnung 2 13 3 8 2" xfId="12182"/>
    <cellStyle name="Berechnung 2 13 3 8 3" xfId="18475"/>
    <cellStyle name="Berechnung 2 13 3 8 4" xfId="25414"/>
    <cellStyle name="Berechnung 2 13 3 8 5" xfId="32079"/>
    <cellStyle name="Berechnung 2 13 3 8 6" xfId="38749"/>
    <cellStyle name="Berechnung 2 13 3 8 7" xfId="45565"/>
    <cellStyle name="Berechnung 2 13 3 8 8" xfId="52088"/>
    <cellStyle name="Berechnung 2 13 3 9" xfId="6113"/>
    <cellStyle name="Berechnung 2 13 3 9 2" xfId="13223"/>
    <cellStyle name="Berechnung 2 13 3 9 3" xfId="19516"/>
    <cellStyle name="Berechnung 2 13 3 9 4" xfId="26455"/>
    <cellStyle name="Berechnung 2 13 3 9 5" xfId="33120"/>
    <cellStyle name="Berechnung 2 13 3 9 6" xfId="39790"/>
    <cellStyle name="Berechnung 2 13 3 9 7" xfId="46606"/>
    <cellStyle name="Berechnung 2 13 3 9 8" xfId="53129"/>
    <cellStyle name="Berechnung 2 13 4" xfId="2064"/>
    <cellStyle name="Berechnung 2 13 4 2" xfId="9174"/>
    <cellStyle name="Berechnung 2 13 4 3" xfId="15467"/>
    <cellStyle name="Berechnung 2 13 4 4" xfId="22406"/>
    <cellStyle name="Berechnung 2 13 4 5" xfId="29071"/>
    <cellStyle name="Berechnung 2 13 4 6" xfId="35741"/>
    <cellStyle name="Berechnung 2 13 4 7" xfId="42557"/>
    <cellStyle name="Berechnung 2 13 4 8" xfId="49080"/>
    <cellStyle name="Berechnung 2 13 5" xfId="1961"/>
    <cellStyle name="Berechnung 2 13 5 2" xfId="9071"/>
    <cellStyle name="Berechnung 2 13 5 3" xfId="15364"/>
    <cellStyle name="Berechnung 2 13 5 4" xfId="22303"/>
    <cellStyle name="Berechnung 2 13 5 5" xfId="28968"/>
    <cellStyle name="Berechnung 2 13 5 6" xfId="35638"/>
    <cellStyle name="Berechnung 2 13 5 7" xfId="42454"/>
    <cellStyle name="Berechnung 2 13 5 8" xfId="48977"/>
    <cellStyle name="Berechnung 2 13 6" xfId="2035"/>
    <cellStyle name="Berechnung 2 13 6 2" xfId="9145"/>
    <cellStyle name="Berechnung 2 13 6 3" xfId="15438"/>
    <cellStyle name="Berechnung 2 13 6 4" xfId="22377"/>
    <cellStyle name="Berechnung 2 13 6 5" xfId="29042"/>
    <cellStyle name="Berechnung 2 13 6 6" xfId="35712"/>
    <cellStyle name="Berechnung 2 13 6 7" xfId="42528"/>
    <cellStyle name="Berechnung 2 13 6 8" xfId="49051"/>
    <cellStyle name="Berechnung 2 13 7" xfId="2833"/>
    <cellStyle name="Berechnung 2 13 7 2" xfId="9943"/>
    <cellStyle name="Berechnung 2 13 7 3" xfId="16236"/>
    <cellStyle name="Berechnung 2 13 7 4" xfId="23175"/>
    <cellStyle name="Berechnung 2 13 7 5" xfId="29840"/>
    <cellStyle name="Berechnung 2 13 7 6" xfId="36510"/>
    <cellStyle name="Berechnung 2 13 7 7" xfId="43326"/>
    <cellStyle name="Berechnung 2 13 7 8" xfId="49849"/>
    <cellStyle name="Berechnung 2 13 8" xfId="2819"/>
    <cellStyle name="Berechnung 2 13 8 2" xfId="9929"/>
    <cellStyle name="Berechnung 2 13 8 3" xfId="16222"/>
    <cellStyle name="Berechnung 2 13 8 4" xfId="23161"/>
    <cellStyle name="Berechnung 2 13 8 5" xfId="29826"/>
    <cellStyle name="Berechnung 2 13 8 6" xfId="36496"/>
    <cellStyle name="Berechnung 2 13 8 7" xfId="43312"/>
    <cellStyle name="Berechnung 2 13 8 8" xfId="49835"/>
    <cellStyle name="Berechnung 2 13 9" xfId="3514"/>
    <cellStyle name="Berechnung 2 13 9 2" xfId="10624"/>
    <cellStyle name="Berechnung 2 13 9 3" xfId="16917"/>
    <cellStyle name="Berechnung 2 13 9 4" xfId="23856"/>
    <cellStyle name="Berechnung 2 13 9 5" xfId="30521"/>
    <cellStyle name="Berechnung 2 13 9 6" xfId="37191"/>
    <cellStyle name="Berechnung 2 13 9 7" xfId="44007"/>
    <cellStyle name="Berechnung 2 13 9 8" xfId="50530"/>
    <cellStyle name="Berechnung 2 14" xfId="448"/>
    <cellStyle name="Berechnung 2 14 10" xfId="5641"/>
    <cellStyle name="Berechnung 2 14 10 2" xfId="12751"/>
    <cellStyle name="Berechnung 2 14 10 3" xfId="19044"/>
    <cellStyle name="Berechnung 2 14 10 4" xfId="25983"/>
    <cellStyle name="Berechnung 2 14 10 5" xfId="32648"/>
    <cellStyle name="Berechnung 2 14 10 6" xfId="39318"/>
    <cellStyle name="Berechnung 2 14 10 7" xfId="46134"/>
    <cellStyle name="Berechnung 2 14 10 8" xfId="52657"/>
    <cellStyle name="Berechnung 2 14 11" xfId="5594"/>
    <cellStyle name="Berechnung 2 14 11 2" xfId="12704"/>
    <cellStyle name="Berechnung 2 14 11 3" xfId="18997"/>
    <cellStyle name="Berechnung 2 14 11 4" xfId="25936"/>
    <cellStyle name="Berechnung 2 14 11 5" xfId="32601"/>
    <cellStyle name="Berechnung 2 14 11 6" xfId="39271"/>
    <cellStyle name="Berechnung 2 14 11 7" xfId="46087"/>
    <cellStyle name="Berechnung 2 14 11 8" xfId="52610"/>
    <cellStyle name="Berechnung 2 14 12" xfId="1246"/>
    <cellStyle name="Berechnung 2 14 12 2" xfId="8356"/>
    <cellStyle name="Berechnung 2 14 12 3" xfId="14649"/>
    <cellStyle name="Berechnung 2 14 12 4" xfId="21588"/>
    <cellStyle name="Berechnung 2 14 12 5" xfId="28253"/>
    <cellStyle name="Berechnung 2 14 12 6" xfId="34923"/>
    <cellStyle name="Berechnung 2 14 12 7" xfId="41742"/>
    <cellStyle name="Berechnung 2 14 12 8" xfId="48265"/>
    <cellStyle name="Berechnung 2 14 13" xfId="8175"/>
    <cellStyle name="Berechnung 2 14 14" xfId="20931"/>
    <cellStyle name="Berechnung 2 14 15" xfId="21440"/>
    <cellStyle name="Berechnung 2 14 2" xfId="648"/>
    <cellStyle name="Berechnung 2 14 2 10" xfId="6716"/>
    <cellStyle name="Berechnung 2 14 2 10 2" xfId="13826"/>
    <cellStyle name="Berechnung 2 14 2 10 3" xfId="20119"/>
    <cellStyle name="Berechnung 2 14 2 10 4" xfId="27058"/>
    <cellStyle name="Berechnung 2 14 2 10 5" xfId="33723"/>
    <cellStyle name="Berechnung 2 14 2 10 6" xfId="40393"/>
    <cellStyle name="Berechnung 2 14 2 10 7" xfId="47209"/>
    <cellStyle name="Berechnung 2 14 2 10 8" xfId="53732"/>
    <cellStyle name="Berechnung 2 14 2 11" xfId="7422"/>
    <cellStyle name="Berechnung 2 14 2 11 2" xfId="14532"/>
    <cellStyle name="Berechnung 2 14 2 11 3" xfId="20825"/>
    <cellStyle name="Berechnung 2 14 2 11 4" xfId="27764"/>
    <cellStyle name="Berechnung 2 14 2 11 5" xfId="34429"/>
    <cellStyle name="Berechnung 2 14 2 11 6" xfId="41099"/>
    <cellStyle name="Berechnung 2 14 2 11 7" xfId="47915"/>
    <cellStyle name="Berechnung 2 14 2 11 8" xfId="54438"/>
    <cellStyle name="Berechnung 2 14 2 12" xfId="1401"/>
    <cellStyle name="Berechnung 2 14 2 12 2" xfId="8511"/>
    <cellStyle name="Berechnung 2 14 2 12 3" xfId="14804"/>
    <cellStyle name="Berechnung 2 14 2 12 4" xfId="21743"/>
    <cellStyle name="Berechnung 2 14 2 12 5" xfId="28408"/>
    <cellStyle name="Berechnung 2 14 2 12 6" xfId="35078"/>
    <cellStyle name="Berechnung 2 14 2 12 7" xfId="41894"/>
    <cellStyle name="Berechnung 2 14 2 12 8" xfId="48417"/>
    <cellStyle name="Berechnung 2 14 2 13" xfId="7735"/>
    <cellStyle name="Berechnung 2 14 2 14" xfId="21027"/>
    <cellStyle name="Berechnung 2 14 2 15" xfId="27992"/>
    <cellStyle name="Berechnung 2 14 2 16" xfId="41277"/>
    <cellStyle name="Berechnung 2 14 2 17" xfId="21322"/>
    <cellStyle name="Berechnung 2 14 2 2" xfId="1164"/>
    <cellStyle name="Berechnung 2 14 2 2 10" xfId="1837"/>
    <cellStyle name="Berechnung 2 14 2 2 10 2" xfId="8947"/>
    <cellStyle name="Berechnung 2 14 2 2 10 3" xfId="15240"/>
    <cellStyle name="Berechnung 2 14 2 2 10 4" xfId="22179"/>
    <cellStyle name="Berechnung 2 14 2 2 10 5" xfId="28844"/>
    <cellStyle name="Berechnung 2 14 2 2 10 6" xfId="35514"/>
    <cellStyle name="Berechnung 2 14 2 2 10 7" xfId="42330"/>
    <cellStyle name="Berechnung 2 14 2 2 10 8" xfId="48853"/>
    <cellStyle name="Berechnung 2 14 2 2 11" xfId="7509"/>
    <cellStyle name="Berechnung 2 14 2 2 12" xfId="28171"/>
    <cellStyle name="Berechnung 2 14 2 2 13" xfId="34841"/>
    <cellStyle name="Berechnung 2 14 2 2 14" xfId="48183"/>
    <cellStyle name="Berechnung 2 14 2 2 2" xfId="2708"/>
    <cellStyle name="Berechnung 2 14 2 2 2 2" xfId="9818"/>
    <cellStyle name="Berechnung 2 14 2 2 2 3" xfId="16111"/>
    <cellStyle name="Berechnung 2 14 2 2 2 4" xfId="23050"/>
    <cellStyle name="Berechnung 2 14 2 2 2 5" xfId="29715"/>
    <cellStyle name="Berechnung 2 14 2 2 2 6" xfId="36385"/>
    <cellStyle name="Berechnung 2 14 2 2 2 7" xfId="43201"/>
    <cellStyle name="Berechnung 2 14 2 2 2 8" xfId="49724"/>
    <cellStyle name="Berechnung 2 14 2 2 3" xfId="3398"/>
    <cellStyle name="Berechnung 2 14 2 2 3 2" xfId="10508"/>
    <cellStyle name="Berechnung 2 14 2 2 3 3" xfId="16801"/>
    <cellStyle name="Berechnung 2 14 2 2 3 4" xfId="23740"/>
    <cellStyle name="Berechnung 2 14 2 2 3 5" xfId="30405"/>
    <cellStyle name="Berechnung 2 14 2 2 3 6" xfId="37075"/>
    <cellStyle name="Berechnung 2 14 2 2 3 7" xfId="43891"/>
    <cellStyle name="Berechnung 2 14 2 2 3 8" xfId="50414"/>
    <cellStyle name="Berechnung 2 14 2 2 4" xfId="4085"/>
    <cellStyle name="Berechnung 2 14 2 2 4 2" xfId="11195"/>
    <cellStyle name="Berechnung 2 14 2 2 4 3" xfId="17488"/>
    <cellStyle name="Berechnung 2 14 2 2 4 4" xfId="24427"/>
    <cellStyle name="Berechnung 2 14 2 2 4 5" xfId="31092"/>
    <cellStyle name="Berechnung 2 14 2 2 4 6" xfId="37762"/>
    <cellStyle name="Berechnung 2 14 2 2 4 7" xfId="44578"/>
    <cellStyle name="Berechnung 2 14 2 2 4 8" xfId="51101"/>
    <cellStyle name="Berechnung 2 14 2 2 5" xfId="4772"/>
    <cellStyle name="Berechnung 2 14 2 2 5 2" xfId="11882"/>
    <cellStyle name="Berechnung 2 14 2 2 5 3" xfId="18175"/>
    <cellStyle name="Berechnung 2 14 2 2 5 4" xfId="25114"/>
    <cellStyle name="Berechnung 2 14 2 2 5 5" xfId="31779"/>
    <cellStyle name="Berechnung 2 14 2 2 5 6" xfId="38449"/>
    <cellStyle name="Berechnung 2 14 2 2 5 7" xfId="45265"/>
    <cellStyle name="Berechnung 2 14 2 2 5 8" xfId="51788"/>
    <cellStyle name="Berechnung 2 14 2 2 6" xfId="5457"/>
    <cellStyle name="Berechnung 2 14 2 2 6 2" xfId="12567"/>
    <cellStyle name="Berechnung 2 14 2 2 6 3" xfId="18860"/>
    <cellStyle name="Berechnung 2 14 2 2 6 4" xfId="25799"/>
    <cellStyle name="Berechnung 2 14 2 2 6 5" xfId="32464"/>
    <cellStyle name="Berechnung 2 14 2 2 6 6" xfId="39134"/>
    <cellStyle name="Berechnung 2 14 2 2 6 7" xfId="45950"/>
    <cellStyle name="Berechnung 2 14 2 2 6 8" xfId="52473"/>
    <cellStyle name="Berechnung 2 14 2 2 7" xfId="6040"/>
    <cellStyle name="Berechnung 2 14 2 2 7 2" xfId="13150"/>
    <cellStyle name="Berechnung 2 14 2 2 7 3" xfId="19443"/>
    <cellStyle name="Berechnung 2 14 2 2 7 4" xfId="26382"/>
    <cellStyle name="Berechnung 2 14 2 2 7 5" xfId="33047"/>
    <cellStyle name="Berechnung 2 14 2 2 7 6" xfId="39717"/>
    <cellStyle name="Berechnung 2 14 2 2 7 7" xfId="46533"/>
    <cellStyle name="Berechnung 2 14 2 2 7 8" xfId="53056"/>
    <cellStyle name="Berechnung 2 14 2 2 8" xfId="6498"/>
    <cellStyle name="Berechnung 2 14 2 2 8 2" xfId="13608"/>
    <cellStyle name="Berechnung 2 14 2 2 8 3" xfId="19901"/>
    <cellStyle name="Berechnung 2 14 2 2 8 4" xfId="26840"/>
    <cellStyle name="Berechnung 2 14 2 2 8 5" xfId="33505"/>
    <cellStyle name="Berechnung 2 14 2 2 8 6" xfId="40175"/>
    <cellStyle name="Berechnung 2 14 2 2 8 7" xfId="46991"/>
    <cellStyle name="Berechnung 2 14 2 2 8 8" xfId="53514"/>
    <cellStyle name="Berechnung 2 14 2 2 9" xfId="7152"/>
    <cellStyle name="Berechnung 2 14 2 2 9 2" xfId="14262"/>
    <cellStyle name="Berechnung 2 14 2 2 9 3" xfId="20555"/>
    <cellStyle name="Berechnung 2 14 2 2 9 4" xfId="27494"/>
    <cellStyle name="Berechnung 2 14 2 2 9 5" xfId="34159"/>
    <cellStyle name="Berechnung 2 14 2 2 9 6" xfId="40829"/>
    <cellStyle name="Berechnung 2 14 2 2 9 7" xfId="47645"/>
    <cellStyle name="Berechnung 2 14 2 2 9 8" xfId="54168"/>
    <cellStyle name="Berechnung 2 14 2 3" xfId="961"/>
    <cellStyle name="Berechnung 2 14 2 3 10" xfId="1636"/>
    <cellStyle name="Berechnung 2 14 2 3 10 2" xfId="8746"/>
    <cellStyle name="Berechnung 2 14 2 3 10 3" xfId="15039"/>
    <cellStyle name="Berechnung 2 14 2 3 10 4" xfId="21978"/>
    <cellStyle name="Berechnung 2 14 2 3 10 5" xfId="28643"/>
    <cellStyle name="Berechnung 2 14 2 3 10 6" xfId="35313"/>
    <cellStyle name="Berechnung 2 14 2 3 10 7" xfId="42129"/>
    <cellStyle name="Berechnung 2 14 2 3 10 8" xfId="48652"/>
    <cellStyle name="Berechnung 2 14 2 3 11" xfId="7782"/>
    <cellStyle name="Berechnung 2 14 2 3 12" xfId="27968"/>
    <cellStyle name="Berechnung 2 14 2 3 13" xfId="34640"/>
    <cellStyle name="Berechnung 2 14 2 3 14" xfId="47982"/>
    <cellStyle name="Berechnung 2 14 2 3 2" xfId="2507"/>
    <cellStyle name="Berechnung 2 14 2 3 2 2" xfId="9617"/>
    <cellStyle name="Berechnung 2 14 2 3 2 3" xfId="15910"/>
    <cellStyle name="Berechnung 2 14 2 3 2 4" xfId="22849"/>
    <cellStyle name="Berechnung 2 14 2 3 2 5" xfId="29514"/>
    <cellStyle name="Berechnung 2 14 2 3 2 6" xfId="36184"/>
    <cellStyle name="Berechnung 2 14 2 3 2 7" xfId="43000"/>
    <cellStyle name="Berechnung 2 14 2 3 2 8" xfId="49523"/>
    <cellStyle name="Berechnung 2 14 2 3 3" xfId="3197"/>
    <cellStyle name="Berechnung 2 14 2 3 3 2" xfId="10307"/>
    <cellStyle name="Berechnung 2 14 2 3 3 3" xfId="16600"/>
    <cellStyle name="Berechnung 2 14 2 3 3 4" xfId="23539"/>
    <cellStyle name="Berechnung 2 14 2 3 3 5" xfId="30204"/>
    <cellStyle name="Berechnung 2 14 2 3 3 6" xfId="36874"/>
    <cellStyle name="Berechnung 2 14 2 3 3 7" xfId="43690"/>
    <cellStyle name="Berechnung 2 14 2 3 3 8" xfId="50213"/>
    <cellStyle name="Berechnung 2 14 2 3 4" xfId="3884"/>
    <cellStyle name="Berechnung 2 14 2 3 4 2" xfId="10994"/>
    <cellStyle name="Berechnung 2 14 2 3 4 3" xfId="17287"/>
    <cellStyle name="Berechnung 2 14 2 3 4 4" xfId="24226"/>
    <cellStyle name="Berechnung 2 14 2 3 4 5" xfId="30891"/>
    <cellStyle name="Berechnung 2 14 2 3 4 6" xfId="37561"/>
    <cellStyle name="Berechnung 2 14 2 3 4 7" xfId="44377"/>
    <cellStyle name="Berechnung 2 14 2 3 4 8" xfId="50900"/>
    <cellStyle name="Berechnung 2 14 2 3 5" xfId="4571"/>
    <cellStyle name="Berechnung 2 14 2 3 5 2" xfId="11681"/>
    <cellStyle name="Berechnung 2 14 2 3 5 3" xfId="17974"/>
    <cellStyle name="Berechnung 2 14 2 3 5 4" xfId="24913"/>
    <cellStyle name="Berechnung 2 14 2 3 5 5" xfId="31578"/>
    <cellStyle name="Berechnung 2 14 2 3 5 6" xfId="38248"/>
    <cellStyle name="Berechnung 2 14 2 3 5 7" xfId="45064"/>
    <cellStyle name="Berechnung 2 14 2 3 5 8" xfId="51587"/>
    <cellStyle name="Berechnung 2 14 2 3 6" xfId="5256"/>
    <cellStyle name="Berechnung 2 14 2 3 6 2" xfId="12366"/>
    <cellStyle name="Berechnung 2 14 2 3 6 3" xfId="18659"/>
    <cellStyle name="Berechnung 2 14 2 3 6 4" xfId="25598"/>
    <cellStyle name="Berechnung 2 14 2 3 6 5" xfId="32263"/>
    <cellStyle name="Berechnung 2 14 2 3 6 6" xfId="38933"/>
    <cellStyle name="Berechnung 2 14 2 3 6 7" xfId="45749"/>
    <cellStyle name="Berechnung 2 14 2 3 6 8" xfId="52272"/>
    <cellStyle name="Berechnung 2 14 2 3 7" xfId="5839"/>
    <cellStyle name="Berechnung 2 14 2 3 7 2" xfId="12949"/>
    <cellStyle name="Berechnung 2 14 2 3 7 3" xfId="19242"/>
    <cellStyle name="Berechnung 2 14 2 3 7 4" xfId="26181"/>
    <cellStyle name="Berechnung 2 14 2 3 7 5" xfId="32846"/>
    <cellStyle name="Berechnung 2 14 2 3 7 6" xfId="39516"/>
    <cellStyle name="Berechnung 2 14 2 3 7 7" xfId="46332"/>
    <cellStyle name="Berechnung 2 14 2 3 7 8" xfId="52855"/>
    <cellStyle name="Berechnung 2 14 2 3 8" xfId="6297"/>
    <cellStyle name="Berechnung 2 14 2 3 8 2" xfId="13407"/>
    <cellStyle name="Berechnung 2 14 2 3 8 3" xfId="19700"/>
    <cellStyle name="Berechnung 2 14 2 3 8 4" xfId="26639"/>
    <cellStyle name="Berechnung 2 14 2 3 8 5" xfId="33304"/>
    <cellStyle name="Berechnung 2 14 2 3 8 6" xfId="39974"/>
    <cellStyle name="Berechnung 2 14 2 3 8 7" xfId="46790"/>
    <cellStyle name="Berechnung 2 14 2 3 8 8" xfId="53313"/>
    <cellStyle name="Berechnung 2 14 2 3 9" xfId="6951"/>
    <cellStyle name="Berechnung 2 14 2 3 9 2" xfId="14061"/>
    <cellStyle name="Berechnung 2 14 2 3 9 3" xfId="20354"/>
    <cellStyle name="Berechnung 2 14 2 3 9 4" xfId="27293"/>
    <cellStyle name="Berechnung 2 14 2 3 9 5" xfId="33958"/>
    <cellStyle name="Berechnung 2 14 2 3 9 6" xfId="40628"/>
    <cellStyle name="Berechnung 2 14 2 3 9 7" xfId="47444"/>
    <cellStyle name="Berechnung 2 14 2 3 9 8" xfId="53967"/>
    <cellStyle name="Berechnung 2 14 2 4" xfId="2272"/>
    <cellStyle name="Berechnung 2 14 2 4 2" xfId="9382"/>
    <cellStyle name="Berechnung 2 14 2 4 3" xfId="15675"/>
    <cellStyle name="Berechnung 2 14 2 4 4" xfId="22614"/>
    <cellStyle name="Berechnung 2 14 2 4 5" xfId="29279"/>
    <cellStyle name="Berechnung 2 14 2 4 6" xfId="35949"/>
    <cellStyle name="Berechnung 2 14 2 4 7" xfId="42765"/>
    <cellStyle name="Berechnung 2 14 2 4 8" xfId="49288"/>
    <cellStyle name="Berechnung 2 14 2 5" xfId="2962"/>
    <cellStyle name="Berechnung 2 14 2 5 2" xfId="10072"/>
    <cellStyle name="Berechnung 2 14 2 5 3" xfId="16365"/>
    <cellStyle name="Berechnung 2 14 2 5 4" xfId="23304"/>
    <cellStyle name="Berechnung 2 14 2 5 5" xfId="29969"/>
    <cellStyle name="Berechnung 2 14 2 5 6" xfId="36639"/>
    <cellStyle name="Berechnung 2 14 2 5 7" xfId="43455"/>
    <cellStyle name="Berechnung 2 14 2 5 8" xfId="49978"/>
    <cellStyle name="Berechnung 2 14 2 6" xfId="3649"/>
    <cellStyle name="Berechnung 2 14 2 6 2" xfId="10759"/>
    <cellStyle name="Berechnung 2 14 2 6 3" xfId="17052"/>
    <cellStyle name="Berechnung 2 14 2 6 4" xfId="23991"/>
    <cellStyle name="Berechnung 2 14 2 6 5" xfId="30656"/>
    <cellStyle name="Berechnung 2 14 2 6 6" xfId="37326"/>
    <cellStyle name="Berechnung 2 14 2 6 7" xfId="44142"/>
    <cellStyle name="Berechnung 2 14 2 6 8" xfId="50665"/>
    <cellStyle name="Berechnung 2 14 2 7" xfId="4336"/>
    <cellStyle name="Berechnung 2 14 2 7 2" xfId="11446"/>
    <cellStyle name="Berechnung 2 14 2 7 3" xfId="17739"/>
    <cellStyle name="Berechnung 2 14 2 7 4" xfId="24678"/>
    <cellStyle name="Berechnung 2 14 2 7 5" xfId="31343"/>
    <cellStyle name="Berechnung 2 14 2 7 6" xfId="38013"/>
    <cellStyle name="Berechnung 2 14 2 7 7" xfId="44829"/>
    <cellStyle name="Berechnung 2 14 2 7 8" xfId="51352"/>
    <cellStyle name="Berechnung 2 14 2 8" xfId="5021"/>
    <cellStyle name="Berechnung 2 14 2 8 2" xfId="12131"/>
    <cellStyle name="Berechnung 2 14 2 8 3" xfId="18424"/>
    <cellStyle name="Berechnung 2 14 2 8 4" xfId="25363"/>
    <cellStyle name="Berechnung 2 14 2 8 5" xfId="32028"/>
    <cellStyle name="Berechnung 2 14 2 8 6" xfId="38698"/>
    <cellStyle name="Berechnung 2 14 2 8 7" xfId="45514"/>
    <cellStyle name="Berechnung 2 14 2 8 8" xfId="52037"/>
    <cellStyle name="Berechnung 2 14 2 9" xfId="1977"/>
    <cellStyle name="Berechnung 2 14 2 9 2" xfId="9087"/>
    <cellStyle name="Berechnung 2 14 2 9 3" xfId="15380"/>
    <cellStyle name="Berechnung 2 14 2 9 4" xfId="22319"/>
    <cellStyle name="Berechnung 2 14 2 9 5" xfId="28984"/>
    <cellStyle name="Berechnung 2 14 2 9 6" xfId="35654"/>
    <cellStyle name="Berechnung 2 14 2 9 7" xfId="42470"/>
    <cellStyle name="Berechnung 2 14 2 9 8" xfId="48993"/>
    <cellStyle name="Berechnung 2 14 3" xfId="714"/>
    <cellStyle name="Berechnung 2 14 3 10" xfId="6768"/>
    <cellStyle name="Berechnung 2 14 3 10 2" xfId="13878"/>
    <cellStyle name="Berechnung 2 14 3 10 3" xfId="20171"/>
    <cellStyle name="Berechnung 2 14 3 10 4" xfId="27110"/>
    <cellStyle name="Berechnung 2 14 3 10 5" xfId="33775"/>
    <cellStyle name="Berechnung 2 14 3 10 6" xfId="40445"/>
    <cellStyle name="Berechnung 2 14 3 10 7" xfId="47261"/>
    <cellStyle name="Berechnung 2 14 3 10 8" xfId="53784"/>
    <cellStyle name="Berechnung 2 14 3 11" xfId="7380"/>
    <cellStyle name="Berechnung 2 14 3 11 2" xfId="14490"/>
    <cellStyle name="Berechnung 2 14 3 11 3" xfId="20783"/>
    <cellStyle name="Berechnung 2 14 3 11 4" xfId="27722"/>
    <cellStyle name="Berechnung 2 14 3 11 5" xfId="34387"/>
    <cellStyle name="Berechnung 2 14 3 11 6" xfId="41057"/>
    <cellStyle name="Berechnung 2 14 3 11 7" xfId="47873"/>
    <cellStyle name="Berechnung 2 14 3 11 8" xfId="54396"/>
    <cellStyle name="Berechnung 2 14 3 12" xfId="1453"/>
    <cellStyle name="Berechnung 2 14 3 12 2" xfId="8563"/>
    <cellStyle name="Berechnung 2 14 3 12 3" xfId="14856"/>
    <cellStyle name="Berechnung 2 14 3 12 4" xfId="21795"/>
    <cellStyle name="Berechnung 2 14 3 12 5" xfId="28460"/>
    <cellStyle name="Berechnung 2 14 3 12 6" xfId="35130"/>
    <cellStyle name="Berechnung 2 14 3 12 7" xfId="41946"/>
    <cellStyle name="Berechnung 2 14 3 12 8" xfId="48469"/>
    <cellStyle name="Berechnung 2 14 3 13" xfId="7995"/>
    <cellStyle name="Berechnung 2 14 3 14" xfId="21093"/>
    <cellStyle name="Berechnung 2 14 3 15" xfId="21428"/>
    <cellStyle name="Berechnung 2 14 3 16" xfId="41339"/>
    <cellStyle name="Berechnung 2 14 3 17" xfId="41582"/>
    <cellStyle name="Berechnung 2 14 3 2" xfId="1176"/>
    <cellStyle name="Berechnung 2 14 3 2 10" xfId="1849"/>
    <cellStyle name="Berechnung 2 14 3 2 10 2" xfId="8959"/>
    <cellStyle name="Berechnung 2 14 3 2 10 3" xfId="15252"/>
    <cellStyle name="Berechnung 2 14 3 2 10 4" xfId="22191"/>
    <cellStyle name="Berechnung 2 14 3 2 10 5" xfId="28856"/>
    <cellStyle name="Berechnung 2 14 3 2 10 6" xfId="35526"/>
    <cellStyle name="Berechnung 2 14 3 2 10 7" xfId="42342"/>
    <cellStyle name="Berechnung 2 14 3 2 10 8" xfId="48865"/>
    <cellStyle name="Berechnung 2 14 3 2 11" xfId="7627"/>
    <cellStyle name="Berechnung 2 14 3 2 12" xfId="28183"/>
    <cellStyle name="Berechnung 2 14 3 2 13" xfId="34853"/>
    <cellStyle name="Berechnung 2 14 3 2 14" xfId="48195"/>
    <cellStyle name="Berechnung 2 14 3 2 2" xfId="2720"/>
    <cellStyle name="Berechnung 2 14 3 2 2 2" xfId="9830"/>
    <cellStyle name="Berechnung 2 14 3 2 2 3" xfId="16123"/>
    <cellStyle name="Berechnung 2 14 3 2 2 4" xfId="23062"/>
    <cellStyle name="Berechnung 2 14 3 2 2 5" xfId="29727"/>
    <cellStyle name="Berechnung 2 14 3 2 2 6" xfId="36397"/>
    <cellStyle name="Berechnung 2 14 3 2 2 7" xfId="43213"/>
    <cellStyle name="Berechnung 2 14 3 2 2 8" xfId="49736"/>
    <cellStyle name="Berechnung 2 14 3 2 3" xfId="3410"/>
    <cellStyle name="Berechnung 2 14 3 2 3 2" xfId="10520"/>
    <cellStyle name="Berechnung 2 14 3 2 3 3" xfId="16813"/>
    <cellStyle name="Berechnung 2 14 3 2 3 4" xfId="23752"/>
    <cellStyle name="Berechnung 2 14 3 2 3 5" xfId="30417"/>
    <cellStyle name="Berechnung 2 14 3 2 3 6" xfId="37087"/>
    <cellStyle name="Berechnung 2 14 3 2 3 7" xfId="43903"/>
    <cellStyle name="Berechnung 2 14 3 2 3 8" xfId="50426"/>
    <cellStyle name="Berechnung 2 14 3 2 4" xfId="4097"/>
    <cellStyle name="Berechnung 2 14 3 2 4 2" xfId="11207"/>
    <cellStyle name="Berechnung 2 14 3 2 4 3" xfId="17500"/>
    <cellStyle name="Berechnung 2 14 3 2 4 4" xfId="24439"/>
    <cellStyle name="Berechnung 2 14 3 2 4 5" xfId="31104"/>
    <cellStyle name="Berechnung 2 14 3 2 4 6" xfId="37774"/>
    <cellStyle name="Berechnung 2 14 3 2 4 7" xfId="44590"/>
    <cellStyle name="Berechnung 2 14 3 2 4 8" xfId="51113"/>
    <cellStyle name="Berechnung 2 14 3 2 5" xfId="4784"/>
    <cellStyle name="Berechnung 2 14 3 2 5 2" xfId="11894"/>
    <cellStyle name="Berechnung 2 14 3 2 5 3" xfId="18187"/>
    <cellStyle name="Berechnung 2 14 3 2 5 4" xfId="25126"/>
    <cellStyle name="Berechnung 2 14 3 2 5 5" xfId="31791"/>
    <cellStyle name="Berechnung 2 14 3 2 5 6" xfId="38461"/>
    <cellStyle name="Berechnung 2 14 3 2 5 7" xfId="45277"/>
    <cellStyle name="Berechnung 2 14 3 2 5 8" xfId="51800"/>
    <cellStyle name="Berechnung 2 14 3 2 6" xfId="5469"/>
    <cellStyle name="Berechnung 2 14 3 2 6 2" xfId="12579"/>
    <cellStyle name="Berechnung 2 14 3 2 6 3" xfId="18872"/>
    <cellStyle name="Berechnung 2 14 3 2 6 4" xfId="25811"/>
    <cellStyle name="Berechnung 2 14 3 2 6 5" xfId="32476"/>
    <cellStyle name="Berechnung 2 14 3 2 6 6" xfId="39146"/>
    <cellStyle name="Berechnung 2 14 3 2 6 7" xfId="45962"/>
    <cellStyle name="Berechnung 2 14 3 2 6 8" xfId="52485"/>
    <cellStyle name="Berechnung 2 14 3 2 7" xfId="6052"/>
    <cellStyle name="Berechnung 2 14 3 2 7 2" xfId="13162"/>
    <cellStyle name="Berechnung 2 14 3 2 7 3" xfId="19455"/>
    <cellStyle name="Berechnung 2 14 3 2 7 4" xfId="26394"/>
    <cellStyle name="Berechnung 2 14 3 2 7 5" xfId="33059"/>
    <cellStyle name="Berechnung 2 14 3 2 7 6" xfId="39729"/>
    <cellStyle name="Berechnung 2 14 3 2 7 7" xfId="46545"/>
    <cellStyle name="Berechnung 2 14 3 2 7 8" xfId="53068"/>
    <cellStyle name="Berechnung 2 14 3 2 8" xfId="6510"/>
    <cellStyle name="Berechnung 2 14 3 2 8 2" xfId="13620"/>
    <cellStyle name="Berechnung 2 14 3 2 8 3" xfId="19913"/>
    <cellStyle name="Berechnung 2 14 3 2 8 4" xfId="26852"/>
    <cellStyle name="Berechnung 2 14 3 2 8 5" xfId="33517"/>
    <cellStyle name="Berechnung 2 14 3 2 8 6" xfId="40187"/>
    <cellStyle name="Berechnung 2 14 3 2 8 7" xfId="47003"/>
    <cellStyle name="Berechnung 2 14 3 2 8 8" xfId="53526"/>
    <cellStyle name="Berechnung 2 14 3 2 9" xfId="7164"/>
    <cellStyle name="Berechnung 2 14 3 2 9 2" xfId="14274"/>
    <cellStyle name="Berechnung 2 14 3 2 9 3" xfId="20567"/>
    <cellStyle name="Berechnung 2 14 3 2 9 4" xfId="27506"/>
    <cellStyle name="Berechnung 2 14 3 2 9 5" xfId="34171"/>
    <cellStyle name="Berechnung 2 14 3 2 9 6" xfId="40841"/>
    <cellStyle name="Berechnung 2 14 3 2 9 7" xfId="47657"/>
    <cellStyle name="Berechnung 2 14 3 2 9 8" xfId="54180"/>
    <cellStyle name="Berechnung 2 14 3 3" xfId="1010"/>
    <cellStyle name="Berechnung 2 14 3 3 10" xfId="1683"/>
    <cellStyle name="Berechnung 2 14 3 3 10 2" xfId="8793"/>
    <cellStyle name="Berechnung 2 14 3 3 10 3" xfId="15086"/>
    <cellStyle name="Berechnung 2 14 3 3 10 4" xfId="22025"/>
    <cellStyle name="Berechnung 2 14 3 3 10 5" xfId="28690"/>
    <cellStyle name="Berechnung 2 14 3 3 10 6" xfId="35360"/>
    <cellStyle name="Berechnung 2 14 3 3 10 7" xfId="42176"/>
    <cellStyle name="Berechnung 2 14 3 3 10 8" xfId="48699"/>
    <cellStyle name="Berechnung 2 14 3 3 11" xfId="8105"/>
    <cellStyle name="Berechnung 2 14 3 3 12" xfId="28017"/>
    <cellStyle name="Berechnung 2 14 3 3 13" xfId="34687"/>
    <cellStyle name="Berechnung 2 14 3 3 14" xfId="48029"/>
    <cellStyle name="Berechnung 2 14 3 3 2" xfId="2554"/>
    <cellStyle name="Berechnung 2 14 3 3 2 2" xfId="9664"/>
    <cellStyle name="Berechnung 2 14 3 3 2 3" xfId="15957"/>
    <cellStyle name="Berechnung 2 14 3 3 2 4" xfId="22896"/>
    <cellStyle name="Berechnung 2 14 3 3 2 5" xfId="29561"/>
    <cellStyle name="Berechnung 2 14 3 3 2 6" xfId="36231"/>
    <cellStyle name="Berechnung 2 14 3 3 2 7" xfId="43047"/>
    <cellStyle name="Berechnung 2 14 3 3 2 8" xfId="49570"/>
    <cellStyle name="Berechnung 2 14 3 3 3" xfId="3244"/>
    <cellStyle name="Berechnung 2 14 3 3 3 2" xfId="10354"/>
    <cellStyle name="Berechnung 2 14 3 3 3 3" xfId="16647"/>
    <cellStyle name="Berechnung 2 14 3 3 3 4" xfId="23586"/>
    <cellStyle name="Berechnung 2 14 3 3 3 5" xfId="30251"/>
    <cellStyle name="Berechnung 2 14 3 3 3 6" xfId="36921"/>
    <cellStyle name="Berechnung 2 14 3 3 3 7" xfId="43737"/>
    <cellStyle name="Berechnung 2 14 3 3 3 8" xfId="50260"/>
    <cellStyle name="Berechnung 2 14 3 3 4" xfId="3931"/>
    <cellStyle name="Berechnung 2 14 3 3 4 2" xfId="11041"/>
    <cellStyle name="Berechnung 2 14 3 3 4 3" xfId="17334"/>
    <cellStyle name="Berechnung 2 14 3 3 4 4" xfId="24273"/>
    <cellStyle name="Berechnung 2 14 3 3 4 5" xfId="30938"/>
    <cellStyle name="Berechnung 2 14 3 3 4 6" xfId="37608"/>
    <cellStyle name="Berechnung 2 14 3 3 4 7" xfId="44424"/>
    <cellStyle name="Berechnung 2 14 3 3 4 8" xfId="50947"/>
    <cellStyle name="Berechnung 2 14 3 3 5" xfId="4618"/>
    <cellStyle name="Berechnung 2 14 3 3 5 2" xfId="11728"/>
    <cellStyle name="Berechnung 2 14 3 3 5 3" xfId="18021"/>
    <cellStyle name="Berechnung 2 14 3 3 5 4" xfId="24960"/>
    <cellStyle name="Berechnung 2 14 3 3 5 5" xfId="31625"/>
    <cellStyle name="Berechnung 2 14 3 3 5 6" xfId="38295"/>
    <cellStyle name="Berechnung 2 14 3 3 5 7" xfId="45111"/>
    <cellStyle name="Berechnung 2 14 3 3 5 8" xfId="51634"/>
    <cellStyle name="Berechnung 2 14 3 3 6" xfId="5303"/>
    <cellStyle name="Berechnung 2 14 3 3 6 2" xfId="12413"/>
    <cellStyle name="Berechnung 2 14 3 3 6 3" xfId="18706"/>
    <cellStyle name="Berechnung 2 14 3 3 6 4" xfId="25645"/>
    <cellStyle name="Berechnung 2 14 3 3 6 5" xfId="32310"/>
    <cellStyle name="Berechnung 2 14 3 3 6 6" xfId="38980"/>
    <cellStyle name="Berechnung 2 14 3 3 6 7" xfId="45796"/>
    <cellStyle name="Berechnung 2 14 3 3 6 8" xfId="52319"/>
    <cellStyle name="Berechnung 2 14 3 3 7" xfId="5886"/>
    <cellStyle name="Berechnung 2 14 3 3 7 2" xfId="12996"/>
    <cellStyle name="Berechnung 2 14 3 3 7 3" xfId="19289"/>
    <cellStyle name="Berechnung 2 14 3 3 7 4" xfId="26228"/>
    <cellStyle name="Berechnung 2 14 3 3 7 5" xfId="32893"/>
    <cellStyle name="Berechnung 2 14 3 3 7 6" xfId="39563"/>
    <cellStyle name="Berechnung 2 14 3 3 7 7" xfId="46379"/>
    <cellStyle name="Berechnung 2 14 3 3 7 8" xfId="52902"/>
    <cellStyle name="Berechnung 2 14 3 3 8" xfId="6344"/>
    <cellStyle name="Berechnung 2 14 3 3 8 2" xfId="13454"/>
    <cellStyle name="Berechnung 2 14 3 3 8 3" xfId="19747"/>
    <cellStyle name="Berechnung 2 14 3 3 8 4" xfId="26686"/>
    <cellStyle name="Berechnung 2 14 3 3 8 5" xfId="33351"/>
    <cellStyle name="Berechnung 2 14 3 3 8 6" xfId="40021"/>
    <cellStyle name="Berechnung 2 14 3 3 8 7" xfId="46837"/>
    <cellStyle name="Berechnung 2 14 3 3 8 8" xfId="53360"/>
    <cellStyle name="Berechnung 2 14 3 3 9" xfId="6998"/>
    <cellStyle name="Berechnung 2 14 3 3 9 2" xfId="14108"/>
    <cellStyle name="Berechnung 2 14 3 3 9 3" xfId="20401"/>
    <cellStyle name="Berechnung 2 14 3 3 9 4" xfId="27340"/>
    <cellStyle name="Berechnung 2 14 3 3 9 5" xfId="34005"/>
    <cellStyle name="Berechnung 2 14 3 3 9 6" xfId="40675"/>
    <cellStyle name="Berechnung 2 14 3 3 9 7" xfId="47491"/>
    <cellStyle name="Berechnung 2 14 3 3 9 8" xfId="54014"/>
    <cellStyle name="Berechnung 2 14 3 4" xfId="2324"/>
    <cellStyle name="Berechnung 2 14 3 4 2" xfId="9434"/>
    <cellStyle name="Berechnung 2 14 3 4 3" xfId="15727"/>
    <cellStyle name="Berechnung 2 14 3 4 4" xfId="22666"/>
    <cellStyle name="Berechnung 2 14 3 4 5" xfId="29331"/>
    <cellStyle name="Berechnung 2 14 3 4 6" xfId="36001"/>
    <cellStyle name="Berechnung 2 14 3 4 7" xfId="42817"/>
    <cellStyle name="Berechnung 2 14 3 4 8" xfId="49340"/>
    <cellStyle name="Berechnung 2 14 3 5" xfId="3014"/>
    <cellStyle name="Berechnung 2 14 3 5 2" xfId="10124"/>
    <cellStyle name="Berechnung 2 14 3 5 3" xfId="16417"/>
    <cellStyle name="Berechnung 2 14 3 5 4" xfId="23356"/>
    <cellStyle name="Berechnung 2 14 3 5 5" xfId="30021"/>
    <cellStyle name="Berechnung 2 14 3 5 6" xfId="36691"/>
    <cellStyle name="Berechnung 2 14 3 5 7" xfId="43507"/>
    <cellStyle name="Berechnung 2 14 3 5 8" xfId="50030"/>
    <cellStyle name="Berechnung 2 14 3 6" xfId="3701"/>
    <cellStyle name="Berechnung 2 14 3 6 2" xfId="10811"/>
    <cellStyle name="Berechnung 2 14 3 6 3" xfId="17104"/>
    <cellStyle name="Berechnung 2 14 3 6 4" xfId="24043"/>
    <cellStyle name="Berechnung 2 14 3 6 5" xfId="30708"/>
    <cellStyle name="Berechnung 2 14 3 6 6" xfId="37378"/>
    <cellStyle name="Berechnung 2 14 3 6 7" xfId="44194"/>
    <cellStyle name="Berechnung 2 14 3 6 8" xfId="50717"/>
    <cellStyle name="Berechnung 2 14 3 7" xfId="4388"/>
    <cellStyle name="Berechnung 2 14 3 7 2" xfId="11498"/>
    <cellStyle name="Berechnung 2 14 3 7 3" xfId="17791"/>
    <cellStyle name="Berechnung 2 14 3 7 4" xfId="24730"/>
    <cellStyle name="Berechnung 2 14 3 7 5" xfId="31395"/>
    <cellStyle name="Berechnung 2 14 3 7 6" xfId="38065"/>
    <cellStyle name="Berechnung 2 14 3 7 7" xfId="44881"/>
    <cellStyle name="Berechnung 2 14 3 7 8" xfId="51404"/>
    <cellStyle name="Berechnung 2 14 3 8" xfId="5073"/>
    <cellStyle name="Berechnung 2 14 3 8 2" xfId="12183"/>
    <cellStyle name="Berechnung 2 14 3 8 3" xfId="18476"/>
    <cellStyle name="Berechnung 2 14 3 8 4" xfId="25415"/>
    <cellStyle name="Berechnung 2 14 3 8 5" xfId="32080"/>
    <cellStyle name="Berechnung 2 14 3 8 6" xfId="38750"/>
    <cellStyle name="Berechnung 2 14 3 8 7" xfId="45566"/>
    <cellStyle name="Berechnung 2 14 3 8 8" xfId="52089"/>
    <cellStyle name="Berechnung 2 14 3 9" xfId="6114"/>
    <cellStyle name="Berechnung 2 14 3 9 2" xfId="13224"/>
    <cellStyle name="Berechnung 2 14 3 9 3" xfId="19517"/>
    <cellStyle name="Berechnung 2 14 3 9 4" xfId="26456"/>
    <cellStyle name="Berechnung 2 14 3 9 5" xfId="33121"/>
    <cellStyle name="Berechnung 2 14 3 9 6" xfId="39791"/>
    <cellStyle name="Berechnung 2 14 3 9 7" xfId="46607"/>
    <cellStyle name="Berechnung 2 14 3 9 8" xfId="53130"/>
    <cellStyle name="Berechnung 2 14 4" xfId="2074"/>
    <cellStyle name="Berechnung 2 14 4 2" xfId="9184"/>
    <cellStyle name="Berechnung 2 14 4 3" xfId="15477"/>
    <cellStyle name="Berechnung 2 14 4 4" xfId="22416"/>
    <cellStyle name="Berechnung 2 14 4 5" xfId="29081"/>
    <cellStyle name="Berechnung 2 14 4 6" xfId="35751"/>
    <cellStyle name="Berechnung 2 14 4 7" xfId="42567"/>
    <cellStyle name="Berechnung 2 14 4 8" xfId="49090"/>
    <cellStyle name="Berechnung 2 14 5" xfId="840"/>
    <cellStyle name="Berechnung 2 14 5 2" xfId="7957"/>
    <cellStyle name="Berechnung 2 14 5 3" xfId="7763"/>
    <cellStyle name="Berechnung 2 14 5 4" xfId="21218"/>
    <cellStyle name="Berechnung 2 14 5 5" xfId="27850"/>
    <cellStyle name="Berechnung 2 14 5 6" xfId="34525"/>
    <cellStyle name="Berechnung 2 14 5 7" xfId="41457"/>
    <cellStyle name="Berechnung 2 14 5 8" xfId="41308"/>
    <cellStyle name="Berechnung 2 14 6" xfId="2018"/>
    <cellStyle name="Berechnung 2 14 6 2" xfId="9128"/>
    <cellStyle name="Berechnung 2 14 6 3" xfId="15421"/>
    <cellStyle name="Berechnung 2 14 6 4" xfId="22360"/>
    <cellStyle name="Berechnung 2 14 6 5" xfId="29025"/>
    <cellStyle name="Berechnung 2 14 6 6" xfId="35695"/>
    <cellStyle name="Berechnung 2 14 6 7" xfId="42511"/>
    <cellStyle name="Berechnung 2 14 6 8" xfId="49034"/>
    <cellStyle name="Berechnung 2 14 7" xfId="1998"/>
    <cellStyle name="Berechnung 2 14 7 2" xfId="9108"/>
    <cellStyle name="Berechnung 2 14 7 3" xfId="15401"/>
    <cellStyle name="Berechnung 2 14 7 4" xfId="22340"/>
    <cellStyle name="Berechnung 2 14 7 5" xfId="29005"/>
    <cellStyle name="Berechnung 2 14 7 6" xfId="35675"/>
    <cellStyle name="Berechnung 2 14 7 7" xfId="42491"/>
    <cellStyle name="Berechnung 2 14 7 8" xfId="49014"/>
    <cellStyle name="Berechnung 2 14 8" xfId="3543"/>
    <cellStyle name="Berechnung 2 14 8 2" xfId="10653"/>
    <cellStyle name="Berechnung 2 14 8 3" xfId="16946"/>
    <cellStyle name="Berechnung 2 14 8 4" xfId="23885"/>
    <cellStyle name="Berechnung 2 14 8 5" xfId="30550"/>
    <cellStyle name="Berechnung 2 14 8 6" xfId="37220"/>
    <cellStyle name="Berechnung 2 14 8 7" xfId="44036"/>
    <cellStyle name="Berechnung 2 14 8 8" xfId="50559"/>
    <cellStyle name="Berechnung 2 14 9" xfId="1909"/>
    <cellStyle name="Berechnung 2 14 9 2" xfId="9019"/>
    <cellStyle name="Berechnung 2 14 9 3" xfId="15312"/>
    <cellStyle name="Berechnung 2 14 9 4" xfId="22251"/>
    <cellStyle name="Berechnung 2 14 9 5" xfId="28916"/>
    <cellStyle name="Berechnung 2 14 9 6" xfId="35586"/>
    <cellStyle name="Berechnung 2 14 9 7" xfId="42402"/>
    <cellStyle name="Berechnung 2 14 9 8" xfId="48925"/>
    <cellStyle name="Berechnung 2 15" xfId="499"/>
    <cellStyle name="Berechnung 2 15 10" xfId="5689"/>
    <cellStyle name="Berechnung 2 15 10 2" xfId="12799"/>
    <cellStyle name="Berechnung 2 15 10 3" xfId="19092"/>
    <cellStyle name="Berechnung 2 15 10 4" xfId="26031"/>
    <cellStyle name="Berechnung 2 15 10 5" xfId="32696"/>
    <cellStyle name="Berechnung 2 15 10 6" xfId="39366"/>
    <cellStyle name="Berechnung 2 15 10 7" xfId="46182"/>
    <cellStyle name="Berechnung 2 15 10 8" xfId="52705"/>
    <cellStyle name="Berechnung 2 15 11" xfId="6603"/>
    <cellStyle name="Berechnung 2 15 11 2" xfId="13713"/>
    <cellStyle name="Berechnung 2 15 11 3" xfId="20006"/>
    <cellStyle name="Berechnung 2 15 11 4" xfId="26945"/>
    <cellStyle name="Berechnung 2 15 11 5" xfId="33610"/>
    <cellStyle name="Berechnung 2 15 11 6" xfId="40280"/>
    <cellStyle name="Berechnung 2 15 11 7" xfId="47096"/>
    <cellStyle name="Berechnung 2 15 11 8" xfId="53619"/>
    <cellStyle name="Berechnung 2 15 12" xfId="1297"/>
    <cellStyle name="Berechnung 2 15 12 2" xfId="8407"/>
    <cellStyle name="Berechnung 2 15 12 3" xfId="14700"/>
    <cellStyle name="Berechnung 2 15 12 4" xfId="21639"/>
    <cellStyle name="Berechnung 2 15 12 5" xfId="28304"/>
    <cellStyle name="Berechnung 2 15 12 6" xfId="34974"/>
    <cellStyle name="Berechnung 2 15 12 7" xfId="41793"/>
    <cellStyle name="Berechnung 2 15 12 8" xfId="48316"/>
    <cellStyle name="Berechnung 2 15 13" xfId="7892"/>
    <cellStyle name="Berechnung 2 15 14" xfId="7695"/>
    <cellStyle name="Berechnung 2 15 15" xfId="41707"/>
    <cellStyle name="Berechnung 2 15 2" xfId="647"/>
    <cellStyle name="Berechnung 2 15 2 10" xfId="6715"/>
    <cellStyle name="Berechnung 2 15 2 10 2" xfId="13825"/>
    <cellStyle name="Berechnung 2 15 2 10 3" xfId="20118"/>
    <cellStyle name="Berechnung 2 15 2 10 4" xfId="27057"/>
    <cellStyle name="Berechnung 2 15 2 10 5" xfId="33722"/>
    <cellStyle name="Berechnung 2 15 2 10 6" xfId="40392"/>
    <cellStyle name="Berechnung 2 15 2 10 7" xfId="47208"/>
    <cellStyle name="Berechnung 2 15 2 10 8" xfId="53731"/>
    <cellStyle name="Berechnung 2 15 2 11" xfId="7337"/>
    <cellStyle name="Berechnung 2 15 2 11 2" xfId="14447"/>
    <cellStyle name="Berechnung 2 15 2 11 3" xfId="20740"/>
    <cellStyle name="Berechnung 2 15 2 11 4" xfId="27679"/>
    <cellStyle name="Berechnung 2 15 2 11 5" xfId="34344"/>
    <cellStyle name="Berechnung 2 15 2 11 6" xfId="41014"/>
    <cellStyle name="Berechnung 2 15 2 11 7" xfId="47830"/>
    <cellStyle name="Berechnung 2 15 2 11 8" xfId="54353"/>
    <cellStyle name="Berechnung 2 15 2 12" xfId="1400"/>
    <cellStyle name="Berechnung 2 15 2 12 2" xfId="8510"/>
    <cellStyle name="Berechnung 2 15 2 12 3" xfId="14803"/>
    <cellStyle name="Berechnung 2 15 2 12 4" xfId="21742"/>
    <cellStyle name="Berechnung 2 15 2 12 5" xfId="28407"/>
    <cellStyle name="Berechnung 2 15 2 12 6" xfId="35077"/>
    <cellStyle name="Berechnung 2 15 2 12 7" xfId="41893"/>
    <cellStyle name="Berechnung 2 15 2 12 8" xfId="48416"/>
    <cellStyle name="Berechnung 2 15 2 13" xfId="8239"/>
    <cellStyle name="Berechnung 2 15 2 14" xfId="21026"/>
    <cellStyle name="Berechnung 2 15 2 15" xfId="20887"/>
    <cellStyle name="Berechnung 2 15 2 16" xfId="41276"/>
    <cellStyle name="Berechnung 2 15 2 17" xfId="41662"/>
    <cellStyle name="Berechnung 2 15 2 2" xfId="1163"/>
    <cellStyle name="Berechnung 2 15 2 2 10" xfId="1836"/>
    <cellStyle name="Berechnung 2 15 2 2 10 2" xfId="8946"/>
    <cellStyle name="Berechnung 2 15 2 2 10 3" xfId="15239"/>
    <cellStyle name="Berechnung 2 15 2 2 10 4" xfId="22178"/>
    <cellStyle name="Berechnung 2 15 2 2 10 5" xfId="28843"/>
    <cellStyle name="Berechnung 2 15 2 2 10 6" xfId="35513"/>
    <cellStyle name="Berechnung 2 15 2 2 10 7" xfId="42329"/>
    <cellStyle name="Berechnung 2 15 2 2 10 8" xfId="48852"/>
    <cellStyle name="Berechnung 2 15 2 2 11" xfId="299"/>
    <cellStyle name="Berechnung 2 15 2 2 12" xfId="28170"/>
    <cellStyle name="Berechnung 2 15 2 2 13" xfId="34840"/>
    <cellStyle name="Berechnung 2 15 2 2 14" xfId="48182"/>
    <cellStyle name="Berechnung 2 15 2 2 2" xfId="2707"/>
    <cellStyle name="Berechnung 2 15 2 2 2 2" xfId="9817"/>
    <cellStyle name="Berechnung 2 15 2 2 2 3" xfId="16110"/>
    <cellStyle name="Berechnung 2 15 2 2 2 4" xfId="23049"/>
    <cellStyle name="Berechnung 2 15 2 2 2 5" xfId="29714"/>
    <cellStyle name="Berechnung 2 15 2 2 2 6" xfId="36384"/>
    <cellStyle name="Berechnung 2 15 2 2 2 7" xfId="43200"/>
    <cellStyle name="Berechnung 2 15 2 2 2 8" xfId="49723"/>
    <cellStyle name="Berechnung 2 15 2 2 3" xfId="3397"/>
    <cellStyle name="Berechnung 2 15 2 2 3 2" xfId="10507"/>
    <cellStyle name="Berechnung 2 15 2 2 3 3" xfId="16800"/>
    <cellStyle name="Berechnung 2 15 2 2 3 4" xfId="23739"/>
    <cellStyle name="Berechnung 2 15 2 2 3 5" xfId="30404"/>
    <cellStyle name="Berechnung 2 15 2 2 3 6" xfId="37074"/>
    <cellStyle name="Berechnung 2 15 2 2 3 7" xfId="43890"/>
    <cellStyle name="Berechnung 2 15 2 2 3 8" xfId="50413"/>
    <cellStyle name="Berechnung 2 15 2 2 4" xfId="4084"/>
    <cellStyle name="Berechnung 2 15 2 2 4 2" xfId="11194"/>
    <cellStyle name="Berechnung 2 15 2 2 4 3" xfId="17487"/>
    <cellStyle name="Berechnung 2 15 2 2 4 4" xfId="24426"/>
    <cellStyle name="Berechnung 2 15 2 2 4 5" xfId="31091"/>
    <cellStyle name="Berechnung 2 15 2 2 4 6" xfId="37761"/>
    <cellStyle name="Berechnung 2 15 2 2 4 7" xfId="44577"/>
    <cellStyle name="Berechnung 2 15 2 2 4 8" xfId="51100"/>
    <cellStyle name="Berechnung 2 15 2 2 5" xfId="4771"/>
    <cellStyle name="Berechnung 2 15 2 2 5 2" xfId="11881"/>
    <cellStyle name="Berechnung 2 15 2 2 5 3" xfId="18174"/>
    <cellStyle name="Berechnung 2 15 2 2 5 4" xfId="25113"/>
    <cellStyle name="Berechnung 2 15 2 2 5 5" xfId="31778"/>
    <cellStyle name="Berechnung 2 15 2 2 5 6" xfId="38448"/>
    <cellStyle name="Berechnung 2 15 2 2 5 7" xfId="45264"/>
    <cellStyle name="Berechnung 2 15 2 2 5 8" xfId="51787"/>
    <cellStyle name="Berechnung 2 15 2 2 6" xfId="5456"/>
    <cellStyle name="Berechnung 2 15 2 2 6 2" xfId="12566"/>
    <cellStyle name="Berechnung 2 15 2 2 6 3" xfId="18859"/>
    <cellStyle name="Berechnung 2 15 2 2 6 4" xfId="25798"/>
    <cellStyle name="Berechnung 2 15 2 2 6 5" xfId="32463"/>
    <cellStyle name="Berechnung 2 15 2 2 6 6" xfId="39133"/>
    <cellStyle name="Berechnung 2 15 2 2 6 7" xfId="45949"/>
    <cellStyle name="Berechnung 2 15 2 2 6 8" xfId="52472"/>
    <cellStyle name="Berechnung 2 15 2 2 7" xfId="6039"/>
    <cellStyle name="Berechnung 2 15 2 2 7 2" xfId="13149"/>
    <cellStyle name="Berechnung 2 15 2 2 7 3" xfId="19442"/>
    <cellStyle name="Berechnung 2 15 2 2 7 4" xfId="26381"/>
    <cellStyle name="Berechnung 2 15 2 2 7 5" xfId="33046"/>
    <cellStyle name="Berechnung 2 15 2 2 7 6" xfId="39716"/>
    <cellStyle name="Berechnung 2 15 2 2 7 7" xfId="46532"/>
    <cellStyle name="Berechnung 2 15 2 2 7 8" xfId="53055"/>
    <cellStyle name="Berechnung 2 15 2 2 8" xfId="6497"/>
    <cellStyle name="Berechnung 2 15 2 2 8 2" xfId="13607"/>
    <cellStyle name="Berechnung 2 15 2 2 8 3" xfId="19900"/>
    <cellStyle name="Berechnung 2 15 2 2 8 4" xfId="26839"/>
    <cellStyle name="Berechnung 2 15 2 2 8 5" xfId="33504"/>
    <cellStyle name="Berechnung 2 15 2 2 8 6" xfId="40174"/>
    <cellStyle name="Berechnung 2 15 2 2 8 7" xfId="46990"/>
    <cellStyle name="Berechnung 2 15 2 2 8 8" xfId="53513"/>
    <cellStyle name="Berechnung 2 15 2 2 9" xfId="7151"/>
    <cellStyle name="Berechnung 2 15 2 2 9 2" xfId="14261"/>
    <cellStyle name="Berechnung 2 15 2 2 9 3" xfId="20554"/>
    <cellStyle name="Berechnung 2 15 2 2 9 4" xfId="27493"/>
    <cellStyle name="Berechnung 2 15 2 2 9 5" xfId="34158"/>
    <cellStyle name="Berechnung 2 15 2 2 9 6" xfId="40828"/>
    <cellStyle name="Berechnung 2 15 2 2 9 7" xfId="47644"/>
    <cellStyle name="Berechnung 2 15 2 2 9 8" xfId="54167"/>
    <cellStyle name="Berechnung 2 15 2 3" xfId="960"/>
    <cellStyle name="Berechnung 2 15 2 3 10" xfId="1635"/>
    <cellStyle name="Berechnung 2 15 2 3 10 2" xfId="8745"/>
    <cellStyle name="Berechnung 2 15 2 3 10 3" xfId="15038"/>
    <cellStyle name="Berechnung 2 15 2 3 10 4" xfId="21977"/>
    <cellStyle name="Berechnung 2 15 2 3 10 5" xfId="28642"/>
    <cellStyle name="Berechnung 2 15 2 3 10 6" xfId="35312"/>
    <cellStyle name="Berechnung 2 15 2 3 10 7" xfId="42128"/>
    <cellStyle name="Berechnung 2 15 2 3 10 8" xfId="48651"/>
    <cellStyle name="Berechnung 2 15 2 3 11" xfId="8089"/>
    <cellStyle name="Berechnung 2 15 2 3 12" xfId="27967"/>
    <cellStyle name="Berechnung 2 15 2 3 13" xfId="34639"/>
    <cellStyle name="Berechnung 2 15 2 3 14" xfId="47981"/>
    <cellStyle name="Berechnung 2 15 2 3 2" xfId="2506"/>
    <cellStyle name="Berechnung 2 15 2 3 2 2" xfId="9616"/>
    <cellStyle name="Berechnung 2 15 2 3 2 3" xfId="15909"/>
    <cellStyle name="Berechnung 2 15 2 3 2 4" xfId="22848"/>
    <cellStyle name="Berechnung 2 15 2 3 2 5" xfId="29513"/>
    <cellStyle name="Berechnung 2 15 2 3 2 6" xfId="36183"/>
    <cellStyle name="Berechnung 2 15 2 3 2 7" xfId="42999"/>
    <cellStyle name="Berechnung 2 15 2 3 2 8" xfId="49522"/>
    <cellStyle name="Berechnung 2 15 2 3 3" xfId="3196"/>
    <cellStyle name="Berechnung 2 15 2 3 3 2" xfId="10306"/>
    <cellStyle name="Berechnung 2 15 2 3 3 3" xfId="16599"/>
    <cellStyle name="Berechnung 2 15 2 3 3 4" xfId="23538"/>
    <cellStyle name="Berechnung 2 15 2 3 3 5" xfId="30203"/>
    <cellStyle name="Berechnung 2 15 2 3 3 6" xfId="36873"/>
    <cellStyle name="Berechnung 2 15 2 3 3 7" xfId="43689"/>
    <cellStyle name="Berechnung 2 15 2 3 3 8" xfId="50212"/>
    <cellStyle name="Berechnung 2 15 2 3 4" xfId="3883"/>
    <cellStyle name="Berechnung 2 15 2 3 4 2" xfId="10993"/>
    <cellStyle name="Berechnung 2 15 2 3 4 3" xfId="17286"/>
    <cellStyle name="Berechnung 2 15 2 3 4 4" xfId="24225"/>
    <cellStyle name="Berechnung 2 15 2 3 4 5" xfId="30890"/>
    <cellStyle name="Berechnung 2 15 2 3 4 6" xfId="37560"/>
    <cellStyle name="Berechnung 2 15 2 3 4 7" xfId="44376"/>
    <cellStyle name="Berechnung 2 15 2 3 4 8" xfId="50899"/>
    <cellStyle name="Berechnung 2 15 2 3 5" xfId="4570"/>
    <cellStyle name="Berechnung 2 15 2 3 5 2" xfId="11680"/>
    <cellStyle name="Berechnung 2 15 2 3 5 3" xfId="17973"/>
    <cellStyle name="Berechnung 2 15 2 3 5 4" xfId="24912"/>
    <cellStyle name="Berechnung 2 15 2 3 5 5" xfId="31577"/>
    <cellStyle name="Berechnung 2 15 2 3 5 6" xfId="38247"/>
    <cellStyle name="Berechnung 2 15 2 3 5 7" xfId="45063"/>
    <cellStyle name="Berechnung 2 15 2 3 5 8" xfId="51586"/>
    <cellStyle name="Berechnung 2 15 2 3 6" xfId="5255"/>
    <cellStyle name="Berechnung 2 15 2 3 6 2" xfId="12365"/>
    <cellStyle name="Berechnung 2 15 2 3 6 3" xfId="18658"/>
    <cellStyle name="Berechnung 2 15 2 3 6 4" xfId="25597"/>
    <cellStyle name="Berechnung 2 15 2 3 6 5" xfId="32262"/>
    <cellStyle name="Berechnung 2 15 2 3 6 6" xfId="38932"/>
    <cellStyle name="Berechnung 2 15 2 3 6 7" xfId="45748"/>
    <cellStyle name="Berechnung 2 15 2 3 6 8" xfId="52271"/>
    <cellStyle name="Berechnung 2 15 2 3 7" xfId="5838"/>
    <cellStyle name="Berechnung 2 15 2 3 7 2" xfId="12948"/>
    <cellStyle name="Berechnung 2 15 2 3 7 3" xfId="19241"/>
    <cellStyle name="Berechnung 2 15 2 3 7 4" xfId="26180"/>
    <cellStyle name="Berechnung 2 15 2 3 7 5" xfId="32845"/>
    <cellStyle name="Berechnung 2 15 2 3 7 6" xfId="39515"/>
    <cellStyle name="Berechnung 2 15 2 3 7 7" xfId="46331"/>
    <cellStyle name="Berechnung 2 15 2 3 7 8" xfId="52854"/>
    <cellStyle name="Berechnung 2 15 2 3 8" xfId="6296"/>
    <cellStyle name="Berechnung 2 15 2 3 8 2" xfId="13406"/>
    <cellStyle name="Berechnung 2 15 2 3 8 3" xfId="19699"/>
    <cellStyle name="Berechnung 2 15 2 3 8 4" xfId="26638"/>
    <cellStyle name="Berechnung 2 15 2 3 8 5" xfId="33303"/>
    <cellStyle name="Berechnung 2 15 2 3 8 6" xfId="39973"/>
    <cellStyle name="Berechnung 2 15 2 3 8 7" xfId="46789"/>
    <cellStyle name="Berechnung 2 15 2 3 8 8" xfId="53312"/>
    <cellStyle name="Berechnung 2 15 2 3 9" xfId="6950"/>
    <cellStyle name="Berechnung 2 15 2 3 9 2" xfId="14060"/>
    <cellStyle name="Berechnung 2 15 2 3 9 3" xfId="20353"/>
    <cellStyle name="Berechnung 2 15 2 3 9 4" xfId="27292"/>
    <cellStyle name="Berechnung 2 15 2 3 9 5" xfId="33957"/>
    <cellStyle name="Berechnung 2 15 2 3 9 6" xfId="40627"/>
    <cellStyle name="Berechnung 2 15 2 3 9 7" xfId="47443"/>
    <cellStyle name="Berechnung 2 15 2 3 9 8" xfId="53966"/>
    <cellStyle name="Berechnung 2 15 2 4" xfId="2271"/>
    <cellStyle name="Berechnung 2 15 2 4 2" xfId="9381"/>
    <cellStyle name="Berechnung 2 15 2 4 3" xfId="15674"/>
    <cellStyle name="Berechnung 2 15 2 4 4" xfId="22613"/>
    <cellStyle name="Berechnung 2 15 2 4 5" xfId="29278"/>
    <cellStyle name="Berechnung 2 15 2 4 6" xfId="35948"/>
    <cellStyle name="Berechnung 2 15 2 4 7" xfId="42764"/>
    <cellStyle name="Berechnung 2 15 2 4 8" xfId="49287"/>
    <cellStyle name="Berechnung 2 15 2 5" xfId="2961"/>
    <cellStyle name="Berechnung 2 15 2 5 2" xfId="10071"/>
    <cellStyle name="Berechnung 2 15 2 5 3" xfId="16364"/>
    <cellStyle name="Berechnung 2 15 2 5 4" xfId="23303"/>
    <cellStyle name="Berechnung 2 15 2 5 5" xfId="29968"/>
    <cellStyle name="Berechnung 2 15 2 5 6" xfId="36638"/>
    <cellStyle name="Berechnung 2 15 2 5 7" xfId="43454"/>
    <cellStyle name="Berechnung 2 15 2 5 8" xfId="49977"/>
    <cellStyle name="Berechnung 2 15 2 6" xfId="3648"/>
    <cellStyle name="Berechnung 2 15 2 6 2" xfId="10758"/>
    <cellStyle name="Berechnung 2 15 2 6 3" xfId="17051"/>
    <cellStyle name="Berechnung 2 15 2 6 4" xfId="23990"/>
    <cellStyle name="Berechnung 2 15 2 6 5" xfId="30655"/>
    <cellStyle name="Berechnung 2 15 2 6 6" xfId="37325"/>
    <cellStyle name="Berechnung 2 15 2 6 7" xfId="44141"/>
    <cellStyle name="Berechnung 2 15 2 6 8" xfId="50664"/>
    <cellStyle name="Berechnung 2 15 2 7" xfId="4335"/>
    <cellStyle name="Berechnung 2 15 2 7 2" xfId="11445"/>
    <cellStyle name="Berechnung 2 15 2 7 3" xfId="17738"/>
    <cellStyle name="Berechnung 2 15 2 7 4" xfId="24677"/>
    <cellStyle name="Berechnung 2 15 2 7 5" xfId="31342"/>
    <cellStyle name="Berechnung 2 15 2 7 6" xfId="38012"/>
    <cellStyle name="Berechnung 2 15 2 7 7" xfId="44828"/>
    <cellStyle name="Berechnung 2 15 2 7 8" xfId="51351"/>
    <cellStyle name="Berechnung 2 15 2 8" xfId="5020"/>
    <cellStyle name="Berechnung 2 15 2 8 2" xfId="12130"/>
    <cellStyle name="Berechnung 2 15 2 8 3" xfId="18423"/>
    <cellStyle name="Berechnung 2 15 2 8 4" xfId="25362"/>
    <cellStyle name="Berechnung 2 15 2 8 5" xfId="32027"/>
    <cellStyle name="Berechnung 2 15 2 8 6" xfId="38697"/>
    <cellStyle name="Berechnung 2 15 2 8 7" xfId="45513"/>
    <cellStyle name="Berechnung 2 15 2 8 8" xfId="52036"/>
    <cellStyle name="Berechnung 2 15 2 9" xfId="2859"/>
    <cellStyle name="Berechnung 2 15 2 9 2" xfId="9969"/>
    <cellStyle name="Berechnung 2 15 2 9 3" xfId="16262"/>
    <cellStyle name="Berechnung 2 15 2 9 4" xfId="23201"/>
    <cellStyle name="Berechnung 2 15 2 9 5" xfId="29866"/>
    <cellStyle name="Berechnung 2 15 2 9 6" xfId="36536"/>
    <cellStyle name="Berechnung 2 15 2 9 7" xfId="43352"/>
    <cellStyle name="Berechnung 2 15 2 9 8" xfId="49875"/>
    <cellStyle name="Berechnung 2 15 3" xfId="715"/>
    <cellStyle name="Berechnung 2 15 3 10" xfId="6769"/>
    <cellStyle name="Berechnung 2 15 3 10 2" xfId="13879"/>
    <cellStyle name="Berechnung 2 15 3 10 3" xfId="20172"/>
    <cellStyle name="Berechnung 2 15 3 10 4" xfId="27111"/>
    <cellStyle name="Berechnung 2 15 3 10 5" xfId="33776"/>
    <cellStyle name="Berechnung 2 15 3 10 6" xfId="40446"/>
    <cellStyle name="Berechnung 2 15 3 10 7" xfId="47262"/>
    <cellStyle name="Berechnung 2 15 3 10 8" xfId="53785"/>
    <cellStyle name="Berechnung 2 15 3 11" xfId="7457"/>
    <cellStyle name="Berechnung 2 15 3 11 2" xfId="14567"/>
    <cellStyle name="Berechnung 2 15 3 11 3" xfId="20860"/>
    <cellStyle name="Berechnung 2 15 3 11 4" xfId="27799"/>
    <cellStyle name="Berechnung 2 15 3 11 5" xfId="34464"/>
    <cellStyle name="Berechnung 2 15 3 11 6" xfId="41134"/>
    <cellStyle name="Berechnung 2 15 3 11 7" xfId="47950"/>
    <cellStyle name="Berechnung 2 15 3 11 8" xfId="54473"/>
    <cellStyle name="Berechnung 2 15 3 12" xfId="1454"/>
    <cellStyle name="Berechnung 2 15 3 12 2" xfId="8564"/>
    <cellStyle name="Berechnung 2 15 3 12 3" xfId="14857"/>
    <cellStyle name="Berechnung 2 15 3 12 4" xfId="21796"/>
    <cellStyle name="Berechnung 2 15 3 12 5" xfId="28461"/>
    <cellStyle name="Berechnung 2 15 3 12 6" xfId="35131"/>
    <cellStyle name="Berechnung 2 15 3 12 7" xfId="41947"/>
    <cellStyle name="Berechnung 2 15 3 12 8" xfId="48470"/>
    <cellStyle name="Berechnung 2 15 3 13" xfId="8224"/>
    <cellStyle name="Berechnung 2 15 3 14" xfId="21094"/>
    <cellStyle name="Berechnung 2 15 3 15" xfId="7694"/>
    <cellStyle name="Berechnung 2 15 3 16" xfId="41340"/>
    <cellStyle name="Berechnung 2 15 3 17" xfId="41681"/>
    <cellStyle name="Berechnung 2 15 3 2" xfId="1177"/>
    <cellStyle name="Berechnung 2 15 3 2 10" xfId="1850"/>
    <cellStyle name="Berechnung 2 15 3 2 10 2" xfId="8960"/>
    <cellStyle name="Berechnung 2 15 3 2 10 3" xfId="15253"/>
    <cellStyle name="Berechnung 2 15 3 2 10 4" xfId="22192"/>
    <cellStyle name="Berechnung 2 15 3 2 10 5" xfId="28857"/>
    <cellStyle name="Berechnung 2 15 3 2 10 6" xfId="35527"/>
    <cellStyle name="Berechnung 2 15 3 2 10 7" xfId="42343"/>
    <cellStyle name="Berechnung 2 15 3 2 10 8" xfId="48866"/>
    <cellStyle name="Berechnung 2 15 3 2 11" xfId="7476"/>
    <cellStyle name="Berechnung 2 15 3 2 12" xfId="28184"/>
    <cellStyle name="Berechnung 2 15 3 2 13" xfId="34854"/>
    <cellStyle name="Berechnung 2 15 3 2 14" xfId="48196"/>
    <cellStyle name="Berechnung 2 15 3 2 2" xfId="2721"/>
    <cellStyle name="Berechnung 2 15 3 2 2 2" xfId="9831"/>
    <cellStyle name="Berechnung 2 15 3 2 2 3" xfId="16124"/>
    <cellStyle name="Berechnung 2 15 3 2 2 4" xfId="23063"/>
    <cellStyle name="Berechnung 2 15 3 2 2 5" xfId="29728"/>
    <cellStyle name="Berechnung 2 15 3 2 2 6" xfId="36398"/>
    <cellStyle name="Berechnung 2 15 3 2 2 7" xfId="43214"/>
    <cellStyle name="Berechnung 2 15 3 2 2 8" xfId="49737"/>
    <cellStyle name="Berechnung 2 15 3 2 3" xfId="3411"/>
    <cellStyle name="Berechnung 2 15 3 2 3 2" xfId="10521"/>
    <cellStyle name="Berechnung 2 15 3 2 3 3" xfId="16814"/>
    <cellStyle name="Berechnung 2 15 3 2 3 4" xfId="23753"/>
    <cellStyle name="Berechnung 2 15 3 2 3 5" xfId="30418"/>
    <cellStyle name="Berechnung 2 15 3 2 3 6" xfId="37088"/>
    <cellStyle name="Berechnung 2 15 3 2 3 7" xfId="43904"/>
    <cellStyle name="Berechnung 2 15 3 2 3 8" xfId="50427"/>
    <cellStyle name="Berechnung 2 15 3 2 4" xfId="4098"/>
    <cellStyle name="Berechnung 2 15 3 2 4 2" xfId="11208"/>
    <cellStyle name="Berechnung 2 15 3 2 4 3" xfId="17501"/>
    <cellStyle name="Berechnung 2 15 3 2 4 4" xfId="24440"/>
    <cellStyle name="Berechnung 2 15 3 2 4 5" xfId="31105"/>
    <cellStyle name="Berechnung 2 15 3 2 4 6" xfId="37775"/>
    <cellStyle name="Berechnung 2 15 3 2 4 7" xfId="44591"/>
    <cellStyle name="Berechnung 2 15 3 2 4 8" xfId="51114"/>
    <cellStyle name="Berechnung 2 15 3 2 5" xfId="4785"/>
    <cellStyle name="Berechnung 2 15 3 2 5 2" xfId="11895"/>
    <cellStyle name="Berechnung 2 15 3 2 5 3" xfId="18188"/>
    <cellStyle name="Berechnung 2 15 3 2 5 4" xfId="25127"/>
    <cellStyle name="Berechnung 2 15 3 2 5 5" xfId="31792"/>
    <cellStyle name="Berechnung 2 15 3 2 5 6" xfId="38462"/>
    <cellStyle name="Berechnung 2 15 3 2 5 7" xfId="45278"/>
    <cellStyle name="Berechnung 2 15 3 2 5 8" xfId="51801"/>
    <cellStyle name="Berechnung 2 15 3 2 6" xfId="5470"/>
    <cellStyle name="Berechnung 2 15 3 2 6 2" xfId="12580"/>
    <cellStyle name="Berechnung 2 15 3 2 6 3" xfId="18873"/>
    <cellStyle name="Berechnung 2 15 3 2 6 4" xfId="25812"/>
    <cellStyle name="Berechnung 2 15 3 2 6 5" xfId="32477"/>
    <cellStyle name="Berechnung 2 15 3 2 6 6" xfId="39147"/>
    <cellStyle name="Berechnung 2 15 3 2 6 7" xfId="45963"/>
    <cellStyle name="Berechnung 2 15 3 2 6 8" xfId="52486"/>
    <cellStyle name="Berechnung 2 15 3 2 7" xfId="6053"/>
    <cellStyle name="Berechnung 2 15 3 2 7 2" xfId="13163"/>
    <cellStyle name="Berechnung 2 15 3 2 7 3" xfId="19456"/>
    <cellStyle name="Berechnung 2 15 3 2 7 4" xfId="26395"/>
    <cellStyle name="Berechnung 2 15 3 2 7 5" xfId="33060"/>
    <cellStyle name="Berechnung 2 15 3 2 7 6" xfId="39730"/>
    <cellStyle name="Berechnung 2 15 3 2 7 7" xfId="46546"/>
    <cellStyle name="Berechnung 2 15 3 2 7 8" xfId="53069"/>
    <cellStyle name="Berechnung 2 15 3 2 8" xfId="6511"/>
    <cellStyle name="Berechnung 2 15 3 2 8 2" xfId="13621"/>
    <cellStyle name="Berechnung 2 15 3 2 8 3" xfId="19914"/>
    <cellStyle name="Berechnung 2 15 3 2 8 4" xfId="26853"/>
    <cellStyle name="Berechnung 2 15 3 2 8 5" xfId="33518"/>
    <cellStyle name="Berechnung 2 15 3 2 8 6" xfId="40188"/>
    <cellStyle name="Berechnung 2 15 3 2 8 7" xfId="47004"/>
    <cellStyle name="Berechnung 2 15 3 2 8 8" xfId="53527"/>
    <cellStyle name="Berechnung 2 15 3 2 9" xfId="7165"/>
    <cellStyle name="Berechnung 2 15 3 2 9 2" xfId="14275"/>
    <cellStyle name="Berechnung 2 15 3 2 9 3" xfId="20568"/>
    <cellStyle name="Berechnung 2 15 3 2 9 4" xfId="27507"/>
    <cellStyle name="Berechnung 2 15 3 2 9 5" xfId="34172"/>
    <cellStyle name="Berechnung 2 15 3 2 9 6" xfId="40842"/>
    <cellStyle name="Berechnung 2 15 3 2 9 7" xfId="47658"/>
    <cellStyle name="Berechnung 2 15 3 2 9 8" xfId="54181"/>
    <cellStyle name="Berechnung 2 15 3 3" xfId="1011"/>
    <cellStyle name="Berechnung 2 15 3 3 10" xfId="1684"/>
    <cellStyle name="Berechnung 2 15 3 3 10 2" xfId="8794"/>
    <cellStyle name="Berechnung 2 15 3 3 10 3" xfId="15087"/>
    <cellStyle name="Berechnung 2 15 3 3 10 4" xfId="22026"/>
    <cellStyle name="Berechnung 2 15 3 3 10 5" xfId="28691"/>
    <cellStyle name="Berechnung 2 15 3 3 10 6" xfId="35361"/>
    <cellStyle name="Berechnung 2 15 3 3 10 7" xfId="42177"/>
    <cellStyle name="Berechnung 2 15 3 3 10 8" xfId="48700"/>
    <cellStyle name="Berechnung 2 15 3 3 11" xfId="7814"/>
    <cellStyle name="Berechnung 2 15 3 3 12" xfId="28018"/>
    <cellStyle name="Berechnung 2 15 3 3 13" xfId="34688"/>
    <cellStyle name="Berechnung 2 15 3 3 14" xfId="48030"/>
    <cellStyle name="Berechnung 2 15 3 3 2" xfId="2555"/>
    <cellStyle name="Berechnung 2 15 3 3 2 2" xfId="9665"/>
    <cellStyle name="Berechnung 2 15 3 3 2 3" xfId="15958"/>
    <cellStyle name="Berechnung 2 15 3 3 2 4" xfId="22897"/>
    <cellStyle name="Berechnung 2 15 3 3 2 5" xfId="29562"/>
    <cellStyle name="Berechnung 2 15 3 3 2 6" xfId="36232"/>
    <cellStyle name="Berechnung 2 15 3 3 2 7" xfId="43048"/>
    <cellStyle name="Berechnung 2 15 3 3 2 8" xfId="49571"/>
    <cellStyle name="Berechnung 2 15 3 3 3" xfId="3245"/>
    <cellStyle name="Berechnung 2 15 3 3 3 2" xfId="10355"/>
    <cellStyle name="Berechnung 2 15 3 3 3 3" xfId="16648"/>
    <cellStyle name="Berechnung 2 15 3 3 3 4" xfId="23587"/>
    <cellStyle name="Berechnung 2 15 3 3 3 5" xfId="30252"/>
    <cellStyle name="Berechnung 2 15 3 3 3 6" xfId="36922"/>
    <cellStyle name="Berechnung 2 15 3 3 3 7" xfId="43738"/>
    <cellStyle name="Berechnung 2 15 3 3 3 8" xfId="50261"/>
    <cellStyle name="Berechnung 2 15 3 3 4" xfId="3932"/>
    <cellStyle name="Berechnung 2 15 3 3 4 2" xfId="11042"/>
    <cellStyle name="Berechnung 2 15 3 3 4 3" xfId="17335"/>
    <cellStyle name="Berechnung 2 15 3 3 4 4" xfId="24274"/>
    <cellStyle name="Berechnung 2 15 3 3 4 5" xfId="30939"/>
    <cellStyle name="Berechnung 2 15 3 3 4 6" xfId="37609"/>
    <cellStyle name="Berechnung 2 15 3 3 4 7" xfId="44425"/>
    <cellStyle name="Berechnung 2 15 3 3 4 8" xfId="50948"/>
    <cellStyle name="Berechnung 2 15 3 3 5" xfId="4619"/>
    <cellStyle name="Berechnung 2 15 3 3 5 2" xfId="11729"/>
    <cellStyle name="Berechnung 2 15 3 3 5 3" xfId="18022"/>
    <cellStyle name="Berechnung 2 15 3 3 5 4" xfId="24961"/>
    <cellStyle name="Berechnung 2 15 3 3 5 5" xfId="31626"/>
    <cellStyle name="Berechnung 2 15 3 3 5 6" xfId="38296"/>
    <cellStyle name="Berechnung 2 15 3 3 5 7" xfId="45112"/>
    <cellStyle name="Berechnung 2 15 3 3 5 8" xfId="51635"/>
    <cellStyle name="Berechnung 2 15 3 3 6" xfId="5304"/>
    <cellStyle name="Berechnung 2 15 3 3 6 2" xfId="12414"/>
    <cellStyle name="Berechnung 2 15 3 3 6 3" xfId="18707"/>
    <cellStyle name="Berechnung 2 15 3 3 6 4" xfId="25646"/>
    <cellStyle name="Berechnung 2 15 3 3 6 5" xfId="32311"/>
    <cellStyle name="Berechnung 2 15 3 3 6 6" xfId="38981"/>
    <cellStyle name="Berechnung 2 15 3 3 6 7" xfId="45797"/>
    <cellStyle name="Berechnung 2 15 3 3 6 8" xfId="52320"/>
    <cellStyle name="Berechnung 2 15 3 3 7" xfId="5887"/>
    <cellStyle name="Berechnung 2 15 3 3 7 2" xfId="12997"/>
    <cellStyle name="Berechnung 2 15 3 3 7 3" xfId="19290"/>
    <cellStyle name="Berechnung 2 15 3 3 7 4" xfId="26229"/>
    <cellStyle name="Berechnung 2 15 3 3 7 5" xfId="32894"/>
    <cellStyle name="Berechnung 2 15 3 3 7 6" xfId="39564"/>
    <cellStyle name="Berechnung 2 15 3 3 7 7" xfId="46380"/>
    <cellStyle name="Berechnung 2 15 3 3 7 8" xfId="52903"/>
    <cellStyle name="Berechnung 2 15 3 3 8" xfId="6345"/>
    <cellStyle name="Berechnung 2 15 3 3 8 2" xfId="13455"/>
    <cellStyle name="Berechnung 2 15 3 3 8 3" xfId="19748"/>
    <cellStyle name="Berechnung 2 15 3 3 8 4" xfId="26687"/>
    <cellStyle name="Berechnung 2 15 3 3 8 5" xfId="33352"/>
    <cellStyle name="Berechnung 2 15 3 3 8 6" xfId="40022"/>
    <cellStyle name="Berechnung 2 15 3 3 8 7" xfId="46838"/>
    <cellStyle name="Berechnung 2 15 3 3 8 8" xfId="53361"/>
    <cellStyle name="Berechnung 2 15 3 3 9" xfId="6999"/>
    <cellStyle name="Berechnung 2 15 3 3 9 2" xfId="14109"/>
    <cellStyle name="Berechnung 2 15 3 3 9 3" xfId="20402"/>
    <cellStyle name="Berechnung 2 15 3 3 9 4" xfId="27341"/>
    <cellStyle name="Berechnung 2 15 3 3 9 5" xfId="34006"/>
    <cellStyle name="Berechnung 2 15 3 3 9 6" xfId="40676"/>
    <cellStyle name="Berechnung 2 15 3 3 9 7" xfId="47492"/>
    <cellStyle name="Berechnung 2 15 3 3 9 8" xfId="54015"/>
    <cellStyle name="Berechnung 2 15 3 4" xfId="2325"/>
    <cellStyle name="Berechnung 2 15 3 4 2" xfId="9435"/>
    <cellStyle name="Berechnung 2 15 3 4 3" xfId="15728"/>
    <cellStyle name="Berechnung 2 15 3 4 4" xfId="22667"/>
    <cellStyle name="Berechnung 2 15 3 4 5" xfId="29332"/>
    <cellStyle name="Berechnung 2 15 3 4 6" xfId="36002"/>
    <cellStyle name="Berechnung 2 15 3 4 7" xfId="42818"/>
    <cellStyle name="Berechnung 2 15 3 4 8" xfId="49341"/>
    <cellStyle name="Berechnung 2 15 3 5" xfId="3015"/>
    <cellStyle name="Berechnung 2 15 3 5 2" xfId="10125"/>
    <cellStyle name="Berechnung 2 15 3 5 3" xfId="16418"/>
    <cellStyle name="Berechnung 2 15 3 5 4" xfId="23357"/>
    <cellStyle name="Berechnung 2 15 3 5 5" xfId="30022"/>
    <cellStyle name="Berechnung 2 15 3 5 6" xfId="36692"/>
    <cellStyle name="Berechnung 2 15 3 5 7" xfId="43508"/>
    <cellStyle name="Berechnung 2 15 3 5 8" xfId="50031"/>
    <cellStyle name="Berechnung 2 15 3 6" xfId="3702"/>
    <cellStyle name="Berechnung 2 15 3 6 2" xfId="10812"/>
    <cellStyle name="Berechnung 2 15 3 6 3" xfId="17105"/>
    <cellStyle name="Berechnung 2 15 3 6 4" xfId="24044"/>
    <cellStyle name="Berechnung 2 15 3 6 5" xfId="30709"/>
    <cellStyle name="Berechnung 2 15 3 6 6" xfId="37379"/>
    <cellStyle name="Berechnung 2 15 3 6 7" xfId="44195"/>
    <cellStyle name="Berechnung 2 15 3 6 8" xfId="50718"/>
    <cellStyle name="Berechnung 2 15 3 7" xfId="4389"/>
    <cellStyle name="Berechnung 2 15 3 7 2" xfId="11499"/>
    <cellStyle name="Berechnung 2 15 3 7 3" xfId="17792"/>
    <cellStyle name="Berechnung 2 15 3 7 4" xfId="24731"/>
    <cellStyle name="Berechnung 2 15 3 7 5" xfId="31396"/>
    <cellStyle name="Berechnung 2 15 3 7 6" xfId="38066"/>
    <cellStyle name="Berechnung 2 15 3 7 7" xfId="44882"/>
    <cellStyle name="Berechnung 2 15 3 7 8" xfId="51405"/>
    <cellStyle name="Berechnung 2 15 3 8" xfId="5074"/>
    <cellStyle name="Berechnung 2 15 3 8 2" xfId="12184"/>
    <cellStyle name="Berechnung 2 15 3 8 3" xfId="18477"/>
    <cellStyle name="Berechnung 2 15 3 8 4" xfId="25416"/>
    <cellStyle name="Berechnung 2 15 3 8 5" xfId="32081"/>
    <cellStyle name="Berechnung 2 15 3 8 6" xfId="38751"/>
    <cellStyle name="Berechnung 2 15 3 8 7" xfId="45567"/>
    <cellStyle name="Berechnung 2 15 3 8 8" xfId="52090"/>
    <cellStyle name="Berechnung 2 15 3 9" xfId="6115"/>
    <cellStyle name="Berechnung 2 15 3 9 2" xfId="13225"/>
    <cellStyle name="Berechnung 2 15 3 9 3" xfId="19518"/>
    <cellStyle name="Berechnung 2 15 3 9 4" xfId="26457"/>
    <cellStyle name="Berechnung 2 15 3 9 5" xfId="33122"/>
    <cellStyle name="Berechnung 2 15 3 9 6" xfId="39792"/>
    <cellStyle name="Berechnung 2 15 3 9 7" xfId="46608"/>
    <cellStyle name="Berechnung 2 15 3 9 8" xfId="53131"/>
    <cellStyle name="Berechnung 2 15 4" xfId="2125"/>
    <cellStyle name="Berechnung 2 15 4 2" xfId="9235"/>
    <cellStyle name="Berechnung 2 15 4 3" xfId="15528"/>
    <cellStyle name="Berechnung 2 15 4 4" xfId="22467"/>
    <cellStyle name="Berechnung 2 15 4 5" xfId="29132"/>
    <cellStyle name="Berechnung 2 15 4 6" xfId="35802"/>
    <cellStyle name="Berechnung 2 15 4 7" xfId="42618"/>
    <cellStyle name="Berechnung 2 15 4 8" xfId="49141"/>
    <cellStyle name="Berechnung 2 15 5" xfId="2813"/>
    <cellStyle name="Berechnung 2 15 5 2" xfId="9923"/>
    <cellStyle name="Berechnung 2 15 5 3" xfId="16216"/>
    <cellStyle name="Berechnung 2 15 5 4" xfId="23155"/>
    <cellStyle name="Berechnung 2 15 5 5" xfId="29820"/>
    <cellStyle name="Berechnung 2 15 5 6" xfId="36490"/>
    <cellStyle name="Berechnung 2 15 5 7" xfId="43306"/>
    <cellStyle name="Berechnung 2 15 5 8" xfId="49829"/>
    <cellStyle name="Berechnung 2 15 6" xfId="3501"/>
    <cellStyle name="Berechnung 2 15 6 2" xfId="10611"/>
    <cellStyle name="Berechnung 2 15 6 3" xfId="16904"/>
    <cellStyle name="Berechnung 2 15 6 4" xfId="23843"/>
    <cellStyle name="Berechnung 2 15 6 5" xfId="30508"/>
    <cellStyle name="Berechnung 2 15 6 6" xfId="37178"/>
    <cellStyle name="Berechnung 2 15 6 7" xfId="43994"/>
    <cellStyle name="Berechnung 2 15 6 8" xfId="50517"/>
    <cellStyle name="Berechnung 2 15 7" xfId="4188"/>
    <cellStyle name="Berechnung 2 15 7 2" xfId="11298"/>
    <cellStyle name="Berechnung 2 15 7 3" xfId="17591"/>
    <cellStyle name="Berechnung 2 15 7 4" xfId="24530"/>
    <cellStyle name="Berechnung 2 15 7 5" xfId="31195"/>
    <cellStyle name="Berechnung 2 15 7 6" xfId="37865"/>
    <cellStyle name="Berechnung 2 15 7 7" xfId="44681"/>
    <cellStyle name="Berechnung 2 15 7 8" xfId="51204"/>
    <cellStyle name="Berechnung 2 15 8" xfId="4877"/>
    <cellStyle name="Berechnung 2 15 8 2" xfId="11987"/>
    <cellStyle name="Berechnung 2 15 8 3" xfId="18280"/>
    <cellStyle name="Berechnung 2 15 8 4" xfId="25219"/>
    <cellStyle name="Berechnung 2 15 8 5" xfId="31884"/>
    <cellStyle name="Berechnung 2 15 8 6" xfId="38554"/>
    <cellStyle name="Berechnung 2 15 8 7" xfId="45370"/>
    <cellStyle name="Berechnung 2 15 8 8" xfId="51893"/>
    <cellStyle name="Berechnung 2 15 9" xfId="5560"/>
    <cellStyle name="Berechnung 2 15 9 2" xfId="12670"/>
    <cellStyle name="Berechnung 2 15 9 3" xfId="18963"/>
    <cellStyle name="Berechnung 2 15 9 4" xfId="25902"/>
    <cellStyle name="Berechnung 2 15 9 5" xfId="32567"/>
    <cellStyle name="Berechnung 2 15 9 6" xfId="39237"/>
    <cellStyle name="Berechnung 2 15 9 7" xfId="46053"/>
    <cellStyle name="Berechnung 2 15 9 8" xfId="52576"/>
    <cellStyle name="Berechnung 2 16" xfId="367"/>
    <cellStyle name="Berechnung 2 16 10" xfId="5736"/>
    <cellStyle name="Berechnung 2 16 10 2" xfId="12846"/>
    <cellStyle name="Berechnung 2 16 10 3" xfId="19139"/>
    <cellStyle name="Berechnung 2 16 10 4" xfId="26078"/>
    <cellStyle name="Berechnung 2 16 10 5" xfId="32743"/>
    <cellStyle name="Berechnung 2 16 10 6" xfId="39413"/>
    <cellStyle name="Berechnung 2 16 10 7" xfId="46229"/>
    <cellStyle name="Berechnung 2 16 10 8" xfId="52752"/>
    <cellStyle name="Berechnung 2 16 11" xfId="5683"/>
    <cellStyle name="Berechnung 2 16 11 2" xfId="12793"/>
    <cellStyle name="Berechnung 2 16 11 3" xfId="19086"/>
    <cellStyle name="Berechnung 2 16 11 4" xfId="26025"/>
    <cellStyle name="Berechnung 2 16 11 5" xfId="32690"/>
    <cellStyle name="Berechnung 2 16 11 6" xfId="39360"/>
    <cellStyle name="Berechnung 2 16 11 7" xfId="46176"/>
    <cellStyle name="Berechnung 2 16 11 8" xfId="52699"/>
    <cellStyle name="Berechnung 2 16 12" xfId="689"/>
    <cellStyle name="Berechnung 2 16 12 2" xfId="7811"/>
    <cellStyle name="Berechnung 2 16 12 3" xfId="8049"/>
    <cellStyle name="Berechnung 2 16 12 4" xfId="21068"/>
    <cellStyle name="Berechnung 2 16 12 5" xfId="7951"/>
    <cellStyle name="Berechnung 2 16 12 6" xfId="21261"/>
    <cellStyle name="Berechnung 2 16 12 7" xfId="41315"/>
    <cellStyle name="Berechnung 2 16 12 8" xfId="41587"/>
    <cellStyle name="Berechnung 2 16 13" xfId="8206"/>
    <cellStyle name="Berechnung 2 16 14" xfId="21533"/>
    <cellStyle name="Berechnung 2 16 15" xfId="41626"/>
    <cellStyle name="Berechnung 2 16 2" xfId="646"/>
    <cellStyle name="Berechnung 2 16 2 10" xfId="6714"/>
    <cellStyle name="Berechnung 2 16 2 10 2" xfId="13824"/>
    <cellStyle name="Berechnung 2 16 2 10 3" xfId="20117"/>
    <cellStyle name="Berechnung 2 16 2 10 4" xfId="27056"/>
    <cellStyle name="Berechnung 2 16 2 10 5" xfId="33721"/>
    <cellStyle name="Berechnung 2 16 2 10 6" xfId="40391"/>
    <cellStyle name="Berechnung 2 16 2 10 7" xfId="47207"/>
    <cellStyle name="Berechnung 2 16 2 10 8" xfId="53730"/>
    <cellStyle name="Berechnung 2 16 2 11" xfId="7310"/>
    <cellStyle name="Berechnung 2 16 2 11 2" xfId="14420"/>
    <cellStyle name="Berechnung 2 16 2 11 3" xfId="20713"/>
    <cellStyle name="Berechnung 2 16 2 11 4" xfId="27652"/>
    <cellStyle name="Berechnung 2 16 2 11 5" xfId="34317"/>
    <cellStyle name="Berechnung 2 16 2 11 6" xfId="40987"/>
    <cellStyle name="Berechnung 2 16 2 11 7" xfId="47803"/>
    <cellStyle name="Berechnung 2 16 2 11 8" xfId="54326"/>
    <cellStyle name="Berechnung 2 16 2 12" xfId="1399"/>
    <cellStyle name="Berechnung 2 16 2 12 2" xfId="8509"/>
    <cellStyle name="Berechnung 2 16 2 12 3" xfId="14802"/>
    <cellStyle name="Berechnung 2 16 2 12 4" xfId="21741"/>
    <cellStyle name="Berechnung 2 16 2 12 5" xfId="28406"/>
    <cellStyle name="Berechnung 2 16 2 12 6" xfId="35076"/>
    <cellStyle name="Berechnung 2 16 2 12 7" xfId="41892"/>
    <cellStyle name="Berechnung 2 16 2 12 8" xfId="48415"/>
    <cellStyle name="Berechnung 2 16 2 13" xfId="8042"/>
    <cellStyle name="Berechnung 2 16 2 14" xfId="21025"/>
    <cellStyle name="Berechnung 2 16 2 15" xfId="21312"/>
    <cellStyle name="Berechnung 2 16 2 16" xfId="41275"/>
    <cellStyle name="Berechnung 2 16 2 17" xfId="41525"/>
    <cellStyle name="Berechnung 2 16 2 2" xfId="1162"/>
    <cellStyle name="Berechnung 2 16 2 2 10" xfId="1835"/>
    <cellStyle name="Berechnung 2 16 2 2 10 2" xfId="8945"/>
    <cellStyle name="Berechnung 2 16 2 2 10 3" xfId="15238"/>
    <cellStyle name="Berechnung 2 16 2 2 10 4" xfId="22177"/>
    <cellStyle name="Berechnung 2 16 2 2 10 5" xfId="28842"/>
    <cellStyle name="Berechnung 2 16 2 2 10 6" xfId="35512"/>
    <cellStyle name="Berechnung 2 16 2 2 10 7" xfId="42328"/>
    <cellStyle name="Berechnung 2 16 2 2 10 8" xfId="48851"/>
    <cellStyle name="Berechnung 2 16 2 2 11" xfId="7522"/>
    <cellStyle name="Berechnung 2 16 2 2 12" xfId="28169"/>
    <cellStyle name="Berechnung 2 16 2 2 13" xfId="34839"/>
    <cellStyle name="Berechnung 2 16 2 2 14" xfId="48181"/>
    <cellStyle name="Berechnung 2 16 2 2 2" xfId="2706"/>
    <cellStyle name="Berechnung 2 16 2 2 2 2" xfId="9816"/>
    <cellStyle name="Berechnung 2 16 2 2 2 3" xfId="16109"/>
    <cellStyle name="Berechnung 2 16 2 2 2 4" xfId="23048"/>
    <cellStyle name="Berechnung 2 16 2 2 2 5" xfId="29713"/>
    <cellStyle name="Berechnung 2 16 2 2 2 6" xfId="36383"/>
    <cellStyle name="Berechnung 2 16 2 2 2 7" xfId="43199"/>
    <cellStyle name="Berechnung 2 16 2 2 2 8" xfId="49722"/>
    <cellStyle name="Berechnung 2 16 2 2 3" xfId="3396"/>
    <cellStyle name="Berechnung 2 16 2 2 3 2" xfId="10506"/>
    <cellStyle name="Berechnung 2 16 2 2 3 3" xfId="16799"/>
    <cellStyle name="Berechnung 2 16 2 2 3 4" xfId="23738"/>
    <cellStyle name="Berechnung 2 16 2 2 3 5" xfId="30403"/>
    <cellStyle name="Berechnung 2 16 2 2 3 6" xfId="37073"/>
    <cellStyle name="Berechnung 2 16 2 2 3 7" xfId="43889"/>
    <cellStyle name="Berechnung 2 16 2 2 3 8" xfId="50412"/>
    <cellStyle name="Berechnung 2 16 2 2 4" xfId="4083"/>
    <cellStyle name="Berechnung 2 16 2 2 4 2" xfId="11193"/>
    <cellStyle name="Berechnung 2 16 2 2 4 3" xfId="17486"/>
    <cellStyle name="Berechnung 2 16 2 2 4 4" xfId="24425"/>
    <cellStyle name="Berechnung 2 16 2 2 4 5" xfId="31090"/>
    <cellStyle name="Berechnung 2 16 2 2 4 6" xfId="37760"/>
    <cellStyle name="Berechnung 2 16 2 2 4 7" xfId="44576"/>
    <cellStyle name="Berechnung 2 16 2 2 4 8" xfId="51099"/>
    <cellStyle name="Berechnung 2 16 2 2 5" xfId="4770"/>
    <cellStyle name="Berechnung 2 16 2 2 5 2" xfId="11880"/>
    <cellStyle name="Berechnung 2 16 2 2 5 3" xfId="18173"/>
    <cellStyle name="Berechnung 2 16 2 2 5 4" xfId="25112"/>
    <cellStyle name="Berechnung 2 16 2 2 5 5" xfId="31777"/>
    <cellStyle name="Berechnung 2 16 2 2 5 6" xfId="38447"/>
    <cellStyle name="Berechnung 2 16 2 2 5 7" xfId="45263"/>
    <cellStyle name="Berechnung 2 16 2 2 5 8" xfId="51786"/>
    <cellStyle name="Berechnung 2 16 2 2 6" xfId="5455"/>
    <cellStyle name="Berechnung 2 16 2 2 6 2" xfId="12565"/>
    <cellStyle name="Berechnung 2 16 2 2 6 3" xfId="18858"/>
    <cellStyle name="Berechnung 2 16 2 2 6 4" xfId="25797"/>
    <cellStyle name="Berechnung 2 16 2 2 6 5" xfId="32462"/>
    <cellStyle name="Berechnung 2 16 2 2 6 6" xfId="39132"/>
    <cellStyle name="Berechnung 2 16 2 2 6 7" xfId="45948"/>
    <cellStyle name="Berechnung 2 16 2 2 6 8" xfId="52471"/>
    <cellStyle name="Berechnung 2 16 2 2 7" xfId="6038"/>
    <cellStyle name="Berechnung 2 16 2 2 7 2" xfId="13148"/>
    <cellStyle name="Berechnung 2 16 2 2 7 3" xfId="19441"/>
    <cellStyle name="Berechnung 2 16 2 2 7 4" xfId="26380"/>
    <cellStyle name="Berechnung 2 16 2 2 7 5" xfId="33045"/>
    <cellStyle name="Berechnung 2 16 2 2 7 6" xfId="39715"/>
    <cellStyle name="Berechnung 2 16 2 2 7 7" xfId="46531"/>
    <cellStyle name="Berechnung 2 16 2 2 7 8" xfId="53054"/>
    <cellStyle name="Berechnung 2 16 2 2 8" xfId="6496"/>
    <cellStyle name="Berechnung 2 16 2 2 8 2" xfId="13606"/>
    <cellStyle name="Berechnung 2 16 2 2 8 3" xfId="19899"/>
    <cellStyle name="Berechnung 2 16 2 2 8 4" xfId="26838"/>
    <cellStyle name="Berechnung 2 16 2 2 8 5" xfId="33503"/>
    <cellStyle name="Berechnung 2 16 2 2 8 6" xfId="40173"/>
    <cellStyle name="Berechnung 2 16 2 2 8 7" xfId="46989"/>
    <cellStyle name="Berechnung 2 16 2 2 8 8" xfId="53512"/>
    <cellStyle name="Berechnung 2 16 2 2 9" xfId="7150"/>
    <cellStyle name="Berechnung 2 16 2 2 9 2" xfId="14260"/>
    <cellStyle name="Berechnung 2 16 2 2 9 3" xfId="20553"/>
    <cellStyle name="Berechnung 2 16 2 2 9 4" xfId="27492"/>
    <cellStyle name="Berechnung 2 16 2 2 9 5" xfId="34157"/>
    <cellStyle name="Berechnung 2 16 2 2 9 6" xfId="40827"/>
    <cellStyle name="Berechnung 2 16 2 2 9 7" xfId="47643"/>
    <cellStyle name="Berechnung 2 16 2 2 9 8" xfId="54166"/>
    <cellStyle name="Berechnung 2 16 2 3" xfId="959"/>
    <cellStyle name="Berechnung 2 16 2 3 10" xfId="1634"/>
    <cellStyle name="Berechnung 2 16 2 3 10 2" xfId="8744"/>
    <cellStyle name="Berechnung 2 16 2 3 10 3" xfId="15037"/>
    <cellStyle name="Berechnung 2 16 2 3 10 4" xfId="21976"/>
    <cellStyle name="Berechnung 2 16 2 3 10 5" xfId="28641"/>
    <cellStyle name="Berechnung 2 16 2 3 10 6" xfId="35311"/>
    <cellStyle name="Berechnung 2 16 2 3 10 7" xfId="42127"/>
    <cellStyle name="Berechnung 2 16 2 3 10 8" xfId="48650"/>
    <cellStyle name="Berechnung 2 16 2 3 11" xfId="7823"/>
    <cellStyle name="Berechnung 2 16 2 3 12" xfId="27966"/>
    <cellStyle name="Berechnung 2 16 2 3 13" xfId="34638"/>
    <cellStyle name="Berechnung 2 16 2 3 14" xfId="47980"/>
    <cellStyle name="Berechnung 2 16 2 3 2" xfId="2505"/>
    <cellStyle name="Berechnung 2 16 2 3 2 2" xfId="9615"/>
    <cellStyle name="Berechnung 2 16 2 3 2 3" xfId="15908"/>
    <cellStyle name="Berechnung 2 16 2 3 2 4" xfId="22847"/>
    <cellStyle name="Berechnung 2 16 2 3 2 5" xfId="29512"/>
    <cellStyle name="Berechnung 2 16 2 3 2 6" xfId="36182"/>
    <cellStyle name="Berechnung 2 16 2 3 2 7" xfId="42998"/>
    <cellStyle name="Berechnung 2 16 2 3 2 8" xfId="49521"/>
    <cellStyle name="Berechnung 2 16 2 3 3" xfId="3195"/>
    <cellStyle name="Berechnung 2 16 2 3 3 2" xfId="10305"/>
    <cellStyle name="Berechnung 2 16 2 3 3 3" xfId="16598"/>
    <cellStyle name="Berechnung 2 16 2 3 3 4" xfId="23537"/>
    <cellStyle name="Berechnung 2 16 2 3 3 5" xfId="30202"/>
    <cellStyle name="Berechnung 2 16 2 3 3 6" xfId="36872"/>
    <cellStyle name="Berechnung 2 16 2 3 3 7" xfId="43688"/>
    <cellStyle name="Berechnung 2 16 2 3 3 8" xfId="50211"/>
    <cellStyle name="Berechnung 2 16 2 3 4" xfId="3882"/>
    <cellStyle name="Berechnung 2 16 2 3 4 2" xfId="10992"/>
    <cellStyle name="Berechnung 2 16 2 3 4 3" xfId="17285"/>
    <cellStyle name="Berechnung 2 16 2 3 4 4" xfId="24224"/>
    <cellStyle name="Berechnung 2 16 2 3 4 5" xfId="30889"/>
    <cellStyle name="Berechnung 2 16 2 3 4 6" xfId="37559"/>
    <cellStyle name="Berechnung 2 16 2 3 4 7" xfId="44375"/>
    <cellStyle name="Berechnung 2 16 2 3 4 8" xfId="50898"/>
    <cellStyle name="Berechnung 2 16 2 3 5" xfId="4569"/>
    <cellStyle name="Berechnung 2 16 2 3 5 2" xfId="11679"/>
    <cellStyle name="Berechnung 2 16 2 3 5 3" xfId="17972"/>
    <cellStyle name="Berechnung 2 16 2 3 5 4" xfId="24911"/>
    <cellStyle name="Berechnung 2 16 2 3 5 5" xfId="31576"/>
    <cellStyle name="Berechnung 2 16 2 3 5 6" xfId="38246"/>
    <cellStyle name="Berechnung 2 16 2 3 5 7" xfId="45062"/>
    <cellStyle name="Berechnung 2 16 2 3 5 8" xfId="51585"/>
    <cellStyle name="Berechnung 2 16 2 3 6" xfId="5254"/>
    <cellStyle name="Berechnung 2 16 2 3 6 2" xfId="12364"/>
    <cellStyle name="Berechnung 2 16 2 3 6 3" xfId="18657"/>
    <cellStyle name="Berechnung 2 16 2 3 6 4" xfId="25596"/>
    <cellStyle name="Berechnung 2 16 2 3 6 5" xfId="32261"/>
    <cellStyle name="Berechnung 2 16 2 3 6 6" xfId="38931"/>
    <cellStyle name="Berechnung 2 16 2 3 6 7" xfId="45747"/>
    <cellStyle name="Berechnung 2 16 2 3 6 8" xfId="52270"/>
    <cellStyle name="Berechnung 2 16 2 3 7" xfId="5837"/>
    <cellStyle name="Berechnung 2 16 2 3 7 2" xfId="12947"/>
    <cellStyle name="Berechnung 2 16 2 3 7 3" xfId="19240"/>
    <cellStyle name="Berechnung 2 16 2 3 7 4" xfId="26179"/>
    <cellStyle name="Berechnung 2 16 2 3 7 5" xfId="32844"/>
    <cellStyle name="Berechnung 2 16 2 3 7 6" xfId="39514"/>
    <cellStyle name="Berechnung 2 16 2 3 7 7" xfId="46330"/>
    <cellStyle name="Berechnung 2 16 2 3 7 8" xfId="52853"/>
    <cellStyle name="Berechnung 2 16 2 3 8" xfId="6295"/>
    <cellStyle name="Berechnung 2 16 2 3 8 2" xfId="13405"/>
    <cellStyle name="Berechnung 2 16 2 3 8 3" xfId="19698"/>
    <cellStyle name="Berechnung 2 16 2 3 8 4" xfId="26637"/>
    <cellStyle name="Berechnung 2 16 2 3 8 5" xfId="33302"/>
    <cellStyle name="Berechnung 2 16 2 3 8 6" xfId="39972"/>
    <cellStyle name="Berechnung 2 16 2 3 8 7" xfId="46788"/>
    <cellStyle name="Berechnung 2 16 2 3 8 8" xfId="53311"/>
    <cellStyle name="Berechnung 2 16 2 3 9" xfId="6949"/>
    <cellStyle name="Berechnung 2 16 2 3 9 2" xfId="14059"/>
    <cellStyle name="Berechnung 2 16 2 3 9 3" xfId="20352"/>
    <cellStyle name="Berechnung 2 16 2 3 9 4" xfId="27291"/>
    <cellStyle name="Berechnung 2 16 2 3 9 5" xfId="33956"/>
    <cellStyle name="Berechnung 2 16 2 3 9 6" xfId="40626"/>
    <cellStyle name="Berechnung 2 16 2 3 9 7" xfId="47442"/>
    <cellStyle name="Berechnung 2 16 2 3 9 8" xfId="53965"/>
    <cellStyle name="Berechnung 2 16 2 4" xfId="2270"/>
    <cellStyle name="Berechnung 2 16 2 4 2" xfId="9380"/>
    <cellStyle name="Berechnung 2 16 2 4 3" xfId="15673"/>
    <cellStyle name="Berechnung 2 16 2 4 4" xfId="22612"/>
    <cellStyle name="Berechnung 2 16 2 4 5" xfId="29277"/>
    <cellStyle name="Berechnung 2 16 2 4 6" xfId="35947"/>
    <cellStyle name="Berechnung 2 16 2 4 7" xfId="42763"/>
    <cellStyle name="Berechnung 2 16 2 4 8" xfId="49286"/>
    <cellStyle name="Berechnung 2 16 2 5" xfId="2960"/>
    <cellStyle name="Berechnung 2 16 2 5 2" xfId="10070"/>
    <cellStyle name="Berechnung 2 16 2 5 3" xfId="16363"/>
    <cellStyle name="Berechnung 2 16 2 5 4" xfId="23302"/>
    <cellStyle name="Berechnung 2 16 2 5 5" xfId="29967"/>
    <cellStyle name="Berechnung 2 16 2 5 6" xfId="36637"/>
    <cellStyle name="Berechnung 2 16 2 5 7" xfId="43453"/>
    <cellStyle name="Berechnung 2 16 2 5 8" xfId="49976"/>
    <cellStyle name="Berechnung 2 16 2 6" xfId="3647"/>
    <cellStyle name="Berechnung 2 16 2 6 2" xfId="10757"/>
    <cellStyle name="Berechnung 2 16 2 6 3" xfId="17050"/>
    <cellStyle name="Berechnung 2 16 2 6 4" xfId="23989"/>
    <cellStyle name="Berechnung 2 16 2 6 5" xfId="30654"/>
    <cellStyle name="Berechnung 2 16 2 6 6" xfId="37324"/>
    <cellStyle name="Berechnung 2 16 2 6 7" xfId="44140"/>
    <cellStyle name="Berechnung 2 16 2 6 8" xfId="50663"/>
    <cellStyle name="Berechnung 2 16 2 7" xfId="4334"/>
    <cellStyle name="Berechnung 2 16 2 7 2" xfId="11444"/>
    <cellStyle name="Berechnung 2 16 2 7 3" xfId="17737"/>
    <cellStyle name="Berechnung 2 16 2 7 4" xfId="24676"/>
    <cellStyle name="Berechnung 2 16 2 7 5" xfId="31341"/>
    <cellStyle name="Berechnung 2 16 2 7 6" xfId="38011"/>
    <cellStyle name="Berechnung 2 16 2 7 7" xfId="44827"/>
    <cellStyle name="Berechnung 2 16 2 7 8" xfId="51350"/>
    <cellStyle name="Berechnung 2 16 2 8" xfId="5019"/>
    <cellStyle name="Berechnung 2 16 2 8 2" xfId="12129"/>
    <cellStyle name="Berechnung 2 16 2 8 3" xfId="18422"/>
    <cellStyle name="Berechnung 2 16 2 8 4" xfId="25361"/>
    <cellStyle name="Berechnung 2 16 2 8 5" xfId="32026"/>
    <cellStyle name="Berechnung 2 16 2 8 6" xfId="38696"/>
    <cellStyle name="Berechnung 2 16 2 8 7" xfId="45512"/>
    <cellStyle name="Berechnung 2 16 2 8 8" xfId="52035"/>
    <cellStyle name="Berechnung 2 16 2 9" xfId="5569"/>
    <cellStyle name="Berechnung 2 16 2 9 2" xfId="12679"/>
    <cellStyle name="Berechnung 2 16 2 9 3" xfId="18972"/>
    <cellStyle name="Berechnung 2 16 2 9 4" xfId="25911"/>
    <cellStyle name="Berechnung 2 16 2 9 5" xfId="32576"/>
    <cellStyle name="Berechnung 2 16 2 9 6" xfId="39246"/>
    <cellStyle name="Berechnung 2 16 2 9 7" xfId="46062"/>
    <cellStyle name="Berechnung 2 16 2 9 8" xfId="52585"/>
    <cellStyle name="Berechnung 2 16 3" xfId="716"/>
    <cellStyle name="Berechnung 2 16 3 10" xfId="6770"/>
    <cellStyle name="Berechnung 2 16 3 10 2" xfId="13880"/>
    <cellStyle name="Berechnung 2 16 3 10 3" xfId="20173"/>
    <cellStyle name="Berechnung 2 16 3 10 4" xfId="27112"/>
    <cellStyle name="Berechnung 2 16 3 10 5" xfId="33777"/>
    <cellStyle name="Berechnung 2 16 3 10 6" xfId="40447"/>
    <cellStyle name="Berechnung 2 16 3 10 7" xfId="47263"/>
    <cellStyle name="Berechnung 2 16 3 10 8" xfId="53786"/>
    <cellStyle name="Berechnung 2 16 3 11" xfId="7302"/>
    <cellStyle name="Berechnung 2 16 3 11 2" xfId="14412"/>
    <cellStyle name="Berechnung 2 16 3 11 3" xfId="20705"/>
    <cellStyle name="Berechnung 2 16 3 11 4" xfId="27644"/>
    <cellStyle name="Berechnung 2 16 3 11 5" xfId="34309"/>
    <cellStyle name="Berechnung 2 16 3 11 6" xfId="40979"/>
    <cellStyle name="Berechnung 2 16 3 11 7" xfId="47795"/>
    <cellStyle name="Berechnung 2 16 3 11 8" xfId="54318"/>
    <cellStyle name="Berechnung 2 16 3 12" xfId="1455"/>
    <cellStyle name="Berechnung 2 16 3 12 2" xfId="8565"/>
    <cellStyle name="Berechnung 2 16 3 12 3" xfId="14858"/>
    <cellStyle name="Berechnung 2 16 3 12 4" xfId="21797"/>
    <cellStyle name="Berechnung 2 16 3 12 5" xfId="28462"/>
    <cellStyle name="Berechnung 2 16 3 12 6" xfId="35132"/>
    <cellStyle name="Berechnung 2 16 3 12 7" xfId="41948"/>
    <cellStyle name="Berechnung 2 16 3 12 8" xfId="48471"/>
    <cellStyle name="Berechnung 2 16 3 13" xfId="7687"/>
    <cellStyle name="Berechnung 2 16 3 14" xfId="21095"/>
    <cellStyle name="Berechnung 2 16 3 15" xfId="21284"/>
    <cellStyle name="Berechnung 2 16 3 16" xfId="41341"/>
    <cellStyle name="Berechnung 2 16 3 17" xfId="41538"/>
    <cellStyle name="Berechnung 2 16 3 2" xfId="1178"/>
    <cellStyle name="Berechnung 2 16 3 2 10" xfId="1851"/>
    <cellStyle name="Berechnung 2 16 3 2 10 2" xfId="8961"/>
    <cellStyle name="Berechnung 2 16 3 2 10 3" xfId="15254"/>
    <cellStyle name="Berechnung 2 16 3 2 10 4" xfId="22193"/>
    <cellStyle name="Berechnung 2 16 3 2 10 5" xfId="28858"/>
    <cellStyle name="Berechnung 2 16 3 2 10 6" xfId="35528"/>
    <cellStyle name="Berechnung 2 16 3 2 10 7" xfId="42344"/>
    <cellStyle name="Berechnung 2 16 3 2 10 8" xfId="48867"/>
    <cellStyle name="Berechnung 2 16 3 2 11" xfId="7520"/>
    <cellStyle name="Berechnung 2 16 3 2 12" xfId="28185"/>
    <cellStyle name="Berechnung 2 16 3 2 13" xfId="34855"/>
    <cellStyle name="Berechnung 2 16 3 2 14" xfId="48197"/>
    <cellStyle name="Berechnung 2 16 3 2 2" xfId="2722"/>
    <cellStyle name="Berechnung 2 16 3 2 2 2" xfId="9832"/>
    <cellStyle name="Berechnung 2 16 3 2 2 3" xfId="16125"/>
    <cellStyle name="Berechnung 2 16 3 2 2 4" xfId="23064"/>
    <cellStyle name="Berechnung 2 16 3 2 2 5" xfId="29729"/>
    <cellStyle name="Berechnung 2 16 3 2 2 6" xfId="36399"/>
    <cellStyle name="Berechnung 2 16 3 2 2 7" xfId="43215"/>
    <cellStyle name="Berechnung 2 16 3 2 2 8" xfId="49738"/>
    <cellStyle name="Berechnung 2 16 3 2 3" xfId="3412"/>
    <cellStyle name="Berechnung 2 16 3 2 3 2" xfId="10522"/>
    <cellStyle name="Berechnung 2 16 3 2 3 3" xfId="16815"/>
    <cellStyle name="Berechnung 2 16 3 2 3 4" xfId="23754"/>
    <cellStyle name="Berechnung 2 16 3 2 3 5" xfId="30419"/>
    <cellStyle name="Berechnung 2 16 3 2 3 6" xfId="37089"/>
    <cellStyle name="Berechnung 2 16 3 2 3 7" xfId="43905"/>
    <cellStyle name="Berechnung 2 16 3 2 3 8" xfId="50428"/>
    <cellStyle name="Berechnung 2 16 3 2 4" xfId="4099"/>
    <cellStyle name="Berechnung 2 16 3 2 4 2" xfId="11209"/>
    <cellStyle name="Berechnung 2 16 3 2 4 3" xfId="17502"/>
    <cellStyle name="Berechnung 2 16 3 2 4 4" xfId="24441"/>
    <cellStyle name="Berechnung 2 16 3 2 4 5" xfId="31106"/>
    <cellStyle name="Berechnung 2 16 3 2 4 6" xfId="37776"/>
    <cellStyle name="Berechnung 2 16 3 2 4 7" xfId="44592"/>
    <cellStyle name="Berechnung 2 16 3 2 4 8" xfId="51115"/>
    <cellStyle name="Berechnung 2 16 3 2 5" xfId="4786"/>
    <cellStyle name="Berechnung 2 16 3 2 5 2" xfId="11896"/>
    <cellStyle name="Berechnung 2 16 3 2 5 3" xfId="18189"/>
    <cellStyle name="Berechnung 2 16 3 2 5 4" xfId="25128"/>
    <cellStyle name="Berechnung 2 16 3 2 5 5" xfId="31793"/>
    <cellStyle name="Berechnung 2 16 3 2 5 6" xfId="38463"/>
    <cellStyle name="Berechnung 2 16 3 2 5 7" xfId="45279"/>
    <cellStyle name="Berechnung 2 16 3 2 5 8" xfId="51802"/>
    <cellStyle name="Berechnung 2 16 3 2 6" xfId="5471"/>
    <cellStyle name="Berechnung 2 16 3 2 6 2" xfId="12581"/>
    <cellStyle name="Berechnung 2 16 3 2 6 3" xfId="18874"/>
    <cellStyle name="Berechnung 2 16 3 2 6 4" xfId="25813"/>
    <cellStyle name="Berechnung 2 16 3 2 6 5" xfId="32478"/>
    <cellStyle name="Berechnung 2 16 3 2 6 6" xfId="39148"/>
    <cellStyle name="Berechnung 2 16 3 2 6 7" xfId="45964"/>
    <cellStyle name="Berechnung 2 16 3 2 6 8" xfId="52487"/>
    <cellStyle name="Berechnung 2 16 3 2 7" xfId="6054"/>
    <cellStyle name="Berechnung 2 16 3 2 7 2" xfId="13164"/>
    <cellStyle name="Berechnung 2 16 3 2 7 3" xfId="19457"/>
    <cellStyle name="Berechnung 2 16 3 2 7 4" xfId="26396"/>
    <cellStyle name="Berechnung 2 16 3 2 7 5" xfId="33061"/>
    <cellStyle name="Berechnung 2 16 3 2 7 6" xfId="39731"/>
    <cellStyle name="Berechnung 2 16 3 2 7 7" xfId="46547"/>
    <cellStyle name="Berechnung 2 16 3 2 7 8" xfId="53070"/>
    <cellStyle name="Berechnung 2 16 3 2 8" xfId="6512"/>
    <cellStyle name="Berechnung 2 16 3 2 8 2" xfId="13622"/>
    <cellStyle name="Berechnung 2 16 3 2 8 3" xfId="19915"/>
    <cellStyle name="Berechnung 2 16 3 2 8 4" xfId="26854"/>
    <cellStyle name="Berechnung 2 16 3 2 8 5" xfId="33519"/>
    <cellStyle name="Berechnung 2 16 3 2 8 6" xfId="40189"/>
    <cellStyle name="Berechnung 2 16 3 2 8 7" xfId="47005"/>
    <cellStyle name="Berechnung 2 16 3 2 8 8" xfId="53528"/>
    <cellStyle name="Berechnung 2 16 3 2 9" xfId="7166"/>
    <cellStyle name="Berechnung 2 16 3 2 9 2" xfId="14276"/>
    <cellStyle name="Berechnung 2 16 3 2 9 3" xfId="20569"/>
    <cellStyle name="Berechnung 2 16 3 2 9 4" xfId="27508"/>
    <cellStyle name="Berechnung 2 16 3 2 9 5" xfId="34173"/>
    <cellStyle name="Berechnung 2 16 3 2 9 6" xfId="40843"/>
    <cellStyle name="Berechnung 2 16 3 2 9 7" xfId="47659"/>
    <cellStyle name="Berechnung 2 16 3 2 9 8" xfId="54182"/>
    <cellStyle name="Berechnung 2 16 3 3" xfId="1012"/>
    <cellStyle name="Berechnung 2 16 3 3 10" xfId="1685"/>
    <cellStyle name="Berechnung 2 16 3 3 10 2" xfId="8795"/>
    <cellStyle name="Berechnung 2 16 3 3 10 3" xfId="15088"/>
    <cellStyle name="Berechnung 2 16 3 3 10 4" xfId="22027"/>
    <cellStyle name="Berechnung 2 16 3 3 10 5" xfId="28692"/>
    <cellStyle name="Berechnung 2 16 3 3 10 6" xfId="35362"/>
    <cellStyle name="Berechnung 2 16 3 3 10 7" xfId="42178"/>
    <cellStyle name="Berechnung 2 16 3 3 10 8" xfId="48701"/>
    <cellStyle name="Berechnung 2 16 3 3 11" xfId="8098"/>
    <cellStyle name="Berechnung 2 16 3 3 12" xfId="28019"/>
    <cellStyle name="Berechnung 2 16 3 3 13" xfId="34689"/>
    <cellStyle name="Berechnung 2 16 3 3 14" xfId="48031"/>
    <cellStyle name="Berechnung 2 16 3 3 2" xfId="2556"/>
    <cellStyle name="Berechnung 2 16 3 3 2 2" xfId="9666"/>
    <cellStyle name="Berechnung 2 16 3 3 2 3" xfId="15959"/>
    <cellStyle name="Berechnung 2 16 3 3 2 4" xfId="22898"/>
    <cellStyle name="Berechnung 2 16 3 3 2 5" xfId="29563"/>
    <cellStyle name="Berechnung 2 16 3 3 2 6" xfId="36233"/>
    <cellStyle name="Berechnung 2 16 3 3 2 7" xfId="43049"/>
    <cellStyle name="Berechnung 2 16 3 3 2 8" xfId="49572"/>
    <cellStyle name="Berechnung 2 16 3 3 3" xfId="3246"/>
    <cellStyle name="Berechnung 2 16 3 3 3 2" xfId="10356"/>
    <cellStyle name="Berechnung 2 16 3 3 3 3" xfId="16649"/>
    <cellStyle name="Berechnung 2 16 3 3 3 4" xfId="23588"/>
    <cellStyle name="Berechnung 2 16 3 3 3 5" xfId="30253"/>
    <cellStyle name="Berechnung 2 16 3 3 3 6" xfId="36923"/>
    <cellStyle name="Berechnung 2 16 3 3 3 7" xfId="43739"/>
    <cellStyle name="Berechnung 2 16 3 3 3 8" xfId="50262"/>
    <cellStyle name="Berechnung 2 16 3 3 4" xfId="3933"/>
    <cellStyle name="Berechnung 2 16 3 3 4 2" xfId="11043"/>
    <cellStyle name="Berechnung 2 16 3 3 4 3" xfId="17336"/>
    <cellStyle name="Berechnung 2 16 3 3 4 4" xfId="24275"/>
    <cellStyle name="Berechnung 2 16 3 3 4 5" xfId="30940"/>
    <cellStyle name="Berechnung 2 16 3 3 4 6" xfId="37610"/>
    <cellStyle name="Berechnung 2 16 3 3 4 7" xfId="44426"/>
    <cellStyle name="Berechnung 2 16 3 3 4 8" xfId="50949"/>
    <cellStyle name="Berechnung 2 16 3 3 5" xfId="4620"/>
    <cellStyle name="Berechnung 2 16 3 3 5 2" xfId="11730"/>
    <cellStyle name="Berechnung 2 16 3 3 5 3" xfId="18023"/>
    <cellStyle name="Berechnung 2 16 3 3 5 4" xfId="24962"/>
    <cellStyle name="Berechnung 2 16 3 3 5 5" xfId="31627"/>
    <cellStyle name="Berechnung 2 16 3 3 5 6" xfId="38297"/>
    <cellStyle name="Berechnung 2 16 3 3 5 7" xfId="45113"/>
    <cellStyle name="Berechnung 2 16 3 3 5 8" xfId="51636"/>
    <cellStyle name="Berechnung 2 16 3 3 6" xfId="5305"/>
    <cellStyle name="Berechnung 2 16 3 3 6 2" xfId="12415"/>
    <cellStyle name="Berechnung 2 16 3 3 6 3" xfId="18708"/>
    <cellStyle name="Berechnung 2 16 3 3 6 4" xfId="25647"/>
    <cellStyle name="Berechnung 2 16 3 3 6 5" xfId="32312"/>
    <cellStyle name="Berechnung 2 16 3 3 6 6" xfId="38982"/>
    <cellStyle name="Berechnung 2 16 3 3 6 7" xfId="45798"/>
    <cellStyle name="Berechnung 2 16 3 3 6 8" xfId="52321"/>
    <cellStyle name="Berechnung 2 16 3 3 7" xfId="5888"/>
    <cellStyle name="Berechnung 2 16 3 3 7 2" xfId="12998"/>
    <cellStyle name="Berechnung 2 16 3 3 7 3" xfId="19291"/>
    <cellStyle name="Berechnung 2 16 3 3 7 4" xfId="26230"/>
    <cellStyle name="Berechnung 2 16 3 3 7 5" xfId="32895"/>
    <cellStyle name="Berechnung 2 16 3 3 7 6" xfId="39565"/>
    <cellStyle name="Berechnung 2 16 3 3 7 7" xfId="46381"/>
    <cellStyle name="Berechnung 2 16 3 3 7 8" xfId="52904"/>
    <cellStyle name="Berechnung 2 16 3 3 8" xfId="6346"/>
    <cellStyle name="Berechnung 2 16 3 3 8 2" xfId="13456"/>
    <cellStyle name="Berechnung 2 16 3 3 8 3" xfId="19749"/>
    <cellStyle name="Berechnung 2 16 3 3 8 4" xfId="26688"/>
    <cellStyle name="Berechnung 2 16 3 3 8 5" xfId="33353"/>
    <cellStyle name="Berechnung 2 16 3 3 8 6" xfId="40023"/>
    <cellStyle name="Berechnung 2 16 3 3 8 7" xfId="46839"/>
    <cellStyle name="Berechnung 2 16 3 3 8 8" xfId="53362"/>
    <cellStyle name="Berechnung 2 16 3 3 9" xfId="7000"/>
    <cellStyle name="Berechnung 2 16 3 3 9 2" xfId="14110"/>
    <cellStyle name="Berechnung 2 16 3 3 9 3" xfId="20403"/>
    <cellStyle name="Berechnung 2 16 3 3 9 4" xfId="27342"/>
    <cellStyle name="Berechnung 2 16 3 3 9 5" xfId="34007"/>
    <cellStyle name="Berechnung 2 16 3 3 9 6" xfId="40677"/>
    <cellStyle name="Berechnung 2 16 3 3 9 7" xfId="47493"/>
    <cellStyle name="Berechnung 2 16 3 3 9 8" xfId="54016"/>
    <cellStyle name="Berechnung 2 16 3 4" xfId="2326"/>
    <cellStyle name="Berechnung 2 16 3 4 2" xfId="9436"/>
    <cellStyle name="Berechnung 2 16 3 4 3" xfId="15729"/>
    <cellStyle name="Berechnung 2 16 3 4 4" xfId="22668"/>
    <cellStyle name="Berechnung 2 16 3 4 5" xfId="29333"/>
    <cellStyle name="Berechnung 2 16 3 4 6" xfId="36003"/>
    <cellStyle name="Berechnung 2 16 3 4 7" xfId="42819"/>
    <cellStyle name="Berechnung 2 16 3 4 8" xfId="49342"/>
    <cellStyle name="Berechnung 2 16 3 5" xfId="3016"/>
    <cellStyle name="Berechnung 2 16 3 5 2" xfId="10126"/>
    <cellStyle name="Berechnung 2 16 3 5 3" xfId="16419"/>
    <cellStyle name="Berechnung 2 16 3 5 4" xfId="23358"/>
    <cellStyle name="Berechnung 2 16 3 5 5" xfId="30023"/>
    <cellStyle name="Berechnung 2 16 3 5 6" xfId="36693"/>
    <cellStyle name="Berechnung 2 16 3 5 7" xfId="43509"/>
    <cellStyle name="Berechnung 2 16 3 5 8" xfId="50032"/>
    <cellStyle name="Berechnung 2 16 3 6" xfId="3703"/>
    <cellStyle name="Berechnung 2 16 3 6 2" xfId="10813"/>
    <cellStyle name="Berechnung 2 16 3 6 3" xfId="17106"/>
    <cellStyle name="Berechnung 2 16 3 6 4" xfId="24045"/>
    <cellStyle name="Berechnung 2 16 3 6 5" xfId="30710"/>
    <cellStyle name="Berechnung 2 16 3 6 6" xfId="37380"/>
    <cellStyle name="Berechnung 2 16 3 6 7" xfId="44196"/>
    <cellStyle name="Berechnung 2 16 3 6 8" xfId="50719"/>
    <cellStyle name="Berechnung 2 16 3 7" xfId="4390"/>
    <cellStyle name="Berechnung 2 16 3 7 2" xfId="11500"/>
    <cellStyle name="Berechnung 2 16 3 7 3" xfId="17793"/>
    <cellStyle name="Berechnung 2 16 3 7 4" xfId="24732"/>
    <cellStyle name="Berechnung 2 16 3 7 5" xfId="31397"/>
    <cellStyle name="Berechnung 2 16 3 7 6" xfId="38067"/>
    <cellStyle name="Berechnung 2 16 3 7 7" xfId="44883"/>
    <cellStyle name="Berechnung 2 16 3 7 8" xfId="51406"/>
    <cellStyle name="Berechnung 2 16 3 8" xfId="5075"/>
    <cellStyle name="Berechnung 2 16 3 8 2" xfId="12185"/>
    <cellStyle name="Berechnung 2 16 3 8 3" xfId="18478"/>
    <cellStyle name="Berechnung 2 16 3 8 4" xfId="25417"/>
    <cellStyle name="Berechnung 2 16 3 8 5" xfId="32082"/>
    <cellStyle name="Berechnung 2 16 3 8 6" xfId="38752"/>
    <cellStyle name="Berechnung 2 16 3 8 7" xfId="45568"/>
    <cellStyle name="Berechnung 2 16 3 8 8" xfId="52091"/>
    <cellStyle name="Berechnung 2 16 3 9" xfId="6116"/>
    <cellStyle name="Berechnung 2 16 3 9 2" xfId="13226"/>
    <cellStyle name="Berechnung 2 16 3 9 3" xfId="19519"/>
    <cellStyle name="Berechnung 2 16 3 9 4" xfId="26458"/>
    <cellStyle name="Berechnung 2 16 3 9 5" xfId="33123"/>
    <cellStyle name="Berechnung 2 16 3 9 6" xfId="39793"/>
    <cellStyle name="Berechnung 2 16 3 9 7" xfId="46609"/>
    <cellStyle name="Berechnung 2 16 3 9 8" xfId="53132"/>
    <cellStyle name="Berechnung 2 16 4" xfId="1993"/>
    <cellStyle name="Berechnung 2 16 4 2" xfId="9103"/>
    <cellStyle name="Berechnung 2 16 4 3" xfId="15396"/>
    <cellStyle name="Berechnung 2 16 4 4" xfId="22335"/>
    <cellStyle name="Berechnung 2 16 4 5" xfId="29000"/>
    <cellStyle name="Berechnung 2 16 4 6" xfId="35670"/>
    <cellStyle name="Berechnung 2 16 4 7" xfId="42486"/>
    <cellStyle name="Berechnung 2 16 4 8" xfId="49009"/>
    <cellStyle name="Berechnung 2 16 5" xfId="2143"/>
    <cellStyle name="Berechnung 2 16 5 2" xfId="9253"/>
    <cellStyle name="Berechnung 2 16 5 3" xfId="15546"/>
    <cellStyle name="Berechnung 2 16 5 4" xfId="22485"/>
    <cellStyle name="Berechnung 2 16 5 5" xfId="29150"/>
    <cellStyle name="Berechnung 2 16 5 6" xfId="35820"/>
    <cellStyle name="Berechnung 2 16 5 7" xfId="42636"/>
    <cellStyle name="Berechnung 2 16 5 8" xfId="49159"/>
    <cellStyle name="Berechnung 2 16 6" xfId="1936"/>
    <cellStyle name="Berechnung 2 16 6 2" xfId="9046"/>
    <cellStyle name="Berechnung 2 16 6 3" xfId="15339"/>
    <cellStyle name="Berechnung 2 16 6 4" xfId="22278"/>
    <cellStyle name="Berechnung 2 16 6 5" xfId="28943"/>
    <cellStyle name="Berechnung 2 16 6 6" xfId="35613"/>
    <cellStyle name="Berechnung 2 16 6 7" xfId="42429"/>
    <cellStyle name="Berechnung 2 16 6 8" xfId="48952"/>
    <cellStyle name="Berechnung 2 16 7" xfId="2161"/>
    <cellStyle name="Berechnung 2 16 7 2" xfId="9271"/>
    <cellStyle name="Berechnung 2 16 7 3" xfId="15564"/>
    <cellStyle name="Berechnung 2 16 7 4" xfId="22503"/>
    <cellStyle name="Berechnung 2 16 7 5" xfId="29168"/>
    <cellStyle name="Berechnung 2 16 7 6" xfId="35838"/>
    <cellStyle name="Berechnung 2 16 7 7" xfId="42654"/>
    <cellStyle name="Berechnung 2 16 7 8" xfId="49177"/>
    <cellStyle name="Berechnung 2 16 8" xfId="4205"/>
    <cellStyle name="Berechnung 2 16 8 2" xfId="11315"/>
    <cellStyle name="Berechnung 2 16 8 3" xfId="17608"/>
    <cellStyle name="Berechnung 2 16 8 4" xfId="24547"/>
    <cellStyle name="Berechnung 2 16 8 5" xfId="31212"/>
    <cellStyle name="Berechnung 2 16 8 6" xfId="37882"/>
    <cellStyle name="Berechnung 2 16 8 7" xfId="44698"/>
    <cellStyle name="Berechnung 2 16 8 8" xfId="51221"/>
    <cellStyle name="Berechnung 2 16 9" xfId="2162"/>
    <cellStyle name="Berechnung 2 16 9 2" xfId="9272"/>
    <cellStyle name="Berechnung 2 16 9 3" xfId="15565"/>
    <cellStyle name="Berechnung 2 16 9 4" xfId="22504"/>
    <cellStyle name="Berechnung 2 16 9 5" xfId="29169"/>
    <cellStyle name="Berechnung 2 16 9 6" xfId="35839"/>
    <cellStyle name="Berechnung 2 16 9 7" xfId="42655"/>
    <cellStyle name="Berechnung 2 16 9 8" xfId="49178"/>
    <cellStyle name="Berechnung 2 17" xfId="530"/>
    <cellStyle name="Berechnung 2 17 10" xfId="5672"/>
    <cellStyle name="Berechnung 2 17 10 2" xfId="12782"/>
    <cellStyle name="Berechnung 2 17 10 3" xfId="19075"/>
    <cellStyle name="Berechnung 2 17 10 4" xfId="26014"/>
    <cellStyle name="Berechnung 2 17 10 5" xfId="32679"/>
    <cellStyle name="Berechnung 2 17 10 6" xfId="39349"/>
    <cellStyle name="Berechnung 2 17 10 7" xfId="46165"/>
    <cellStyle name="Berechnung 2 17 10 8" xfId="52688"/>
    <cellStyle name="Berechnung 2 17 11" xfId="6614"/>
    <cellStyle name="Berechnung 2 17 11 2" xfId="13724"/>
    <cellStyle name="Berechnung 2 17 11 3" xfId="20017"/>
    <cellStyle name="Berechnung 2 17 11 4" xfId="26956"/>
    <cellStyle name="Berechnung 2 17 11 5" xfId="33621"/>
    <cellStyle name="Berechnung 2 17 11 6" xfId="40291"/>
    <cellStyle name="Berechnung 2 17 11 7" xfId="47107"/>
    <cellStyle name="Berechnung 2 17 11 8" xfId="53630"/>
    <cellStyle name="Berechnung 2 17 12" xfId="1303"/>
    <cellStyle name="Berechnung 2 17 12 2" xfId="8413"/>
    <cellStyle name="Berechnung 2 17 12 3" xfId="14706"/>
    <cellStyle name="Berechnung 2 17 12 4" xfId="21645"/>
    <cellStyle name="Berechnung 2 17 12 5" xfId="28310"/>
    <cellStyle name="Berechnung 2 17 12 6" xfId="34980"/>
    <cellStyle name="Berechnung 2 17 12 7" xfId="41799"/>
    <cellStyle name="Berechnung 2 17 12 8" xfId="48322"/>
    <cellStyle name="Berechnung 2 17 13" xfId="346"/>
    <cellStyle name="Berechnung 2 17 14" xfId="21328"/>
    <cellStyle name="Berechnung 2 17 15" xfId="41643"/>
    <cellStyle name="Berechnung 2 17 2" xfId="645"/>
    <cellStyle name="Berechnung 2 17 2 10" xfId="6713"/>
    <cellStyle name="Berechnung 2 17 2 10 2" xfId="13823"/>
    <cellStyle name="Berechnung 2 17 2 10 3" xfId="20116"/>
    <cellStyle name="Berechnung 2 17 2 10 4" xfId="27055"/>
    <cellStyle name="Berechnung 2 17 2 10 5" xfId="33720"/>
    <cellStyle name="Berechnung 2 17 2 10 6" xfId="40390"/>
    <cellStyle name="Berechnung 2 17 2 10 7" xfId="47206"/>
    <cellStyle name="Berechnung 2 17 2 10 8" xfId="53729"/>
    <cellStyle name="Berechnung 2 17 2 11" xfId="7465"/>
    <cellStyle name="Berechnung 2 17 2 11 2" xfId="14575"/>
    <cellStyle name="Berechnung 2 17 2 11 3" xfId="20868"/>
    <cellStyle name="Berechnung 2 17 2 11 4" xfId="27807"/>
    <cellStyle name="Berechnung 2 17 2 11 5" xfId="34472"/>
    <cellStyle name="Berechnung 2 17 2 11 6" xfId="41142"/>
    <cellStyle name="Berechnung 2 17 2 11 7" xfId="47958"/>
    <cellStyle name="Berechnung 2 17 2 11 8" xfId="54481"/>
    <cellStyle name="Berechnung 2 17 2 12" xfId="1398"/>
    <cellStyle name="Berechnung 2 17 2 12 2" xfId="8508"/>
    <cellStyle name="Berechnung 2 17 2 12 3" xfId="14801"/>
    <cellStyle name="Berechnung 2 17 2 12 4" xfId="21740"/>
    <cellStyle name="Berechnung 2 17 2 12 5" xfId="28405"/>
    <cellStyle name="Berechnung 2 17 2 12 6" xfId="35075"/>
    <cellStyle name="Berechnung 2 17 2 12 7" xfId="41891"/>
    <cellStyle name="Berechnung 2 17 2 12 8" xfId="48414"/>
    <cellStyle name="Berechnung 2 17 2 13" xfId="7873"/>
    <cellStyle name="Berechnung 2 17 2 14" xfId="21024"/>
    <cellStyle name="Berechnung 2 17 2 15" xfId="27879"/>
    <cellStyle name="Berechnung 2 17 2 16" xfId="41274"/>
    <cellStyle name="Berechnung 2 17 2 17" xfId="41693"/>
    <cellStyle name="Berechnung 2 17 2 2" xfId="1161"/>
    <cellStyle name="Berechnung 2 17 2 2 10" xfId="1834"/>
    <cellStyle name="Berechnung 2 17 2 2 10 2" xfId="8944"/>
    <cellStyle name="Berechnung 2 17 2 2 10 3" xfId="15237"/>
    <cellStyle name="Berechnung 2 17 2 2 10 4" xfId="22176"/>
    <cellStyle name="Berechnung 2 17 2 2 10 5" xfId="28841"/>
    <cellStyle name="Berechnung 2 17 2 2 10 6" xfId="35511"/>
    <cellStyle name="Berechnung 2 17 2 2 10 7" xfId="42327"/>
    <cellStyle name="Berechnung 2 17 2 2 10 8" xfId="48850"/>
    <cellStyle name="Berechnung 2 17 2 2 11" xfId="7478"/>
    <cellStyle name="Berechnung 2 17 2 2 12" xfId="28168"/>
    <cellStyle name="Berechnung 2 17 2 2 13" xfId="34838"/>
    <cellStyle name="Berechnung 2 17 2 2 14" xfId="48180"/>
    <cellStyle name="Berechnung 2 17 2 2 2" xfId="2705"/>
    <cellStyle name="Berechnung 2 17 2 2 2 2" xfId="9815"/>
    <cellStyle name="Berechnung 2 17 2 2 2 3" xfId="16108"/>
    <cellStyle name="Berechnung 2 17 2 2 2 4" xfId="23047"/>
    <cellStyle name="Berechnung 2 17 2 2 2 5" xfId="29712"/>
    <cellStyle name="Berechnung 2 17 2 2 2 6" xfId="36382"/>
    <cellStyle name="Berechnung 2 17 2 2 2 7" xfId="43198"/>
    <cellStyle name="Berechnung 2 17 2 2 2 8" xfId="49721"/>
    <cellStyle name="Berechnung 2 17 2 2 3" xfId="3395"/>
    <cellStyle name="Berechnung 2 17 2 2 3 2" xfId="10505"/>
    <cellStyle name="Berechnung 2 17 2 2 3 3" xfId="16798"/>
    <cellStyle name="Berechnung 2 17 2 2 3 4" xfId="23737"/>
    <cellStyle name="Berechnung 2 17 2 2 3 5" xfId="30402"/>
    <cellStyle name="Berechnung 2 17 2 2 3 6" xfId="37072"/>
    <cellStyle name="Berechnung 2 17 2 2 3 7" xfId="43888"/>
    <cellStyle name="Berechnung 2 17 2 2 3 8" xfId="50411"/>
    <cellStyle name="Berechnung 2 17 2 2 4" xfId="4082"/>
    <cellStyle name="Berechnung 2 17 2 2 4 2" xfId="11192"/>
    <cellStyle name="Berechnung 2 17 2 2 4 3" xfId="17485"/>
    <cellStyle name="Berechnung 2 17 2 2 4 4" xfId="24424"/>
    <cellStyle name="Berechnung 2 17 2 2 4 5" xfId="31089"/>
    <cellStyle name="Berechnung 2 17 2 2 4 6" xfId="37759"/>
    <cellStyle name="Berechnung 2 17 2 2 4 7" xfId="44575"/>
    <cellStyle name="Berechnung 2 17 2 2 4 8" xfId="51098"/>
    <cellStyle name="Berechnung 2 17 2 2 5" xfId="4769"/>
    <cellStyle name="Berechnung 2 17 2 2 5 2" xfId="11879"/>
    <cellStyle name="Berechnung 2 17 2 2 5 3" xfId="18172"/>
    <cellStyle name="Berechnung 2 17 2 2 5 4" xfId="25111"/>
    <cellStyle name="Berechnung 2 17 2 2 5 5" xfId="31776"/>
    <cellStyle name="Berechnung 2 17 2 2 5 6" xfId="38446"/>
    <cellStyle name="Berechnung 2 17 2 2 5 7" xfId="45262"/>
    <cellStyle name="Berechnung 2 17 2 2 5 8" xfId="51785"/>
    <cellStyle name="Berechnung 2 17 2 2 6" xfId="5454"/>
    <cellStyle name="Berechnung 2 17 2 2 6 2" xfId="12564"/>
    <cellStyle name="Berechnung 2 17 2 2 6 3" xfId="18857"/>
    <cellStyle name="Berechnung 2 17 2 2 6 4" xfId="25796"/>
    <cellStyle name="Berechnung 2 17 2 2 6 5" xfId="32461"/>
    <cellStyle name="Berechnung 2 17 2 2 6 6" xfId="39131"/>
    <cellStyle name="Berechnung 2 17 2 2 6 7" xfId="45947"/>
    <cellStyle name="Berechnung 2 17 2 2 6 8" xfId="52470"/>
    <cellStyle name="Berechnung 2 17 2 2 7" xfId="6037"/>
    <cellStyle name="Berechnung 2 17 2 2 7 2" xfId="13147"/>
    <cellStyle name="Berechnung 2 17 2 2 7 3" xfId="19440"/>
    <cellStyle name="Berechnung 2 17 2 2 7 4" xfId="26379"/>
    <cellStyle name="Berechnung 2 17 2 2 7 5" xfId="33044"/>
    <cellStyle name="Berechnung 2 17 2 2 7 6" xfId="39714"/>
    <cellStyle name="Berechnung 2 17 2 2 7 7" xfId="46530"/>
    <cellStyle name="Berechnung 2 17 2 2 7 8" xfId="53053"/>
    <cellStyle name="Berechnung 2 17 2 2 8" xfId="6495"/>
    <cellStyle name="Berechnung 2 17 2 2 8 2" xfId="13605"/>
    <cellStyle name="Berechnung 2 17 2 2 8 3" xfId="19898"/>
    <cellStyle name="Berechnung 2 17 2 2 8 4" xfId="26837"/>
    <cellStyle name="Berechnung 2 17 2 2 8 5" xfId="33502"/>
    <cellStyle name="Berechnung 2 17 2 2 8 6" xfId="40172"/>
    <cellStyle name="Berechnung 2 17 2 2 8 7" xfId="46988"/>
    <cellStyle name="Berechnung 2 17 2 2 8 8" xfId="53511"/>
    <cellStyle name="Berechnung 2 17 2 2 9" xfId="7149"/>
    <cellStyle name="Berechnung 2 17 2 2 9 2" xfId="14259"/>
    <cellStyle name="Berechnung 2 17 2 2 9 3" xfId="20552"/>
    <cellStyle name="Berechnung 2 17 2 2 9 4" xfId="27491"/>
    <cellStyle name="Berechnung 2 17 2 2 9 5" xfId="34156"/>
    <cellStyle name="Berechnung 2 17 2 2 9 6" xfId="40826"/>
    <cellStyle name="Berechnung 2 17 2 2 9 7" xfId="47642"/>
    <cellStyle name="Berechnung 2 17 2 2 9 8" xfId="54165"/>
    <cellStyle name="Berechnung 2 17 2 3" xfId="958"/>
    <cellStyle name="Berechnung 2 17 2 3 10" xfId="1633"/>
    <cellStyle name="Berechnung 2 17 2 3 10 2" xfId="8743"/>
    <cellStyle name="Berechnung 2 17 2 3 10 3" xfId="15036"/>
    <cellStyle name="Berechnung 2 17 2 3 10 4" xfId="21975"/>
    <cellStyle name="Berechnung 2 17 2 3 10 5" xfId="28640"/>
    <cellStyle name="Berechnung 2 17 2 3 10 6" xfId="35310"/>
    <cellStyle name="Berechnung 2 17 2 3 10 7" xfId="42126"/>
    <cellStyle name="Berechnung 2 17 2 3 10 8" xfId="48649"/>
    <cellStyle name="Berechnung 2 17 2 3 11" xfId="8114"/>
    <cellStyle name="Berechnung 2 17 2 3 12" xfId="27965"/>
    <cellStyle name="Berechnung 2 17 2 3 13" xfId="34637"/>
    <cellStyle name="Berechnung 2 17 2 3 14" xfId="47979"/>
    <cellStyle name="Berechnung 2 17 2 3 2" xfId="2504"/>
    <cellStyle name="Berechnung 2 17 2 3 2 2" xfId="9614"/>
    <cellStyle name="Berechnung 2 17 2 3 2 3" xfId="15907"/>
    <cellStyle name="Berechnung 2 17 2 3 2 4" xfId="22846"/>
    <cellStyle name="Berechnung 2 17 2 3 2 5" xfId="29511"/>
    <cellStyle name="Berechnung 2 17 2 3 2 6" xfId="36181"/>
    <cellStyle name="Berechnung 2 17 2 3 2 7" xfId="42997"/>
    <cellStyle name="Berechnung 2 17 2 3 2 8" xfId="49520"/>
    <cellStyle name="Berechnung 2 17 2 3 3" xfId="3194"/>
    <cellStyle name="Berechnung 2 17 2 3 3 2" xfId="10304"/>
    <cellStyle name="Berechnung 2 17 2 3 3 3" xfId="16597"/>
    <cellStyle name="Berechnung 2 17 2 3 3 4" xfId="23536"/>
    <cellStyle name="Berechnung 2 17 2 3 3 5" xfId="30201"/>
    <cellStyle name="Berechnung 2 17 2 3 3 6" xfId="36871"/>
    <cellStyle name="Berechnung 2 17 2 3 3 7" xfId="43687"/>
    <cellStyle name="Berechnung 2 17 2 3 3 8" xfId="50210"/>
    <cellStyle name="Berechnung 2 17 2 3 4" xfId="3881"/>
    <cellStyle name="Berechnung 2 17 2 3 4 2" xfId="10991"/>
    <cellStyle name="Berechnung 2 17 2 3 4 3" xfId="17284"/>
    <cellStyle name="Berechnung 2 17 2 3 4 4" xfId="24223"/>
    <cellStyle name="Berechnung 2 17 2 3 4 5" xfId="30888"/>
    <cellStyle name="Berechnung 2 17 2 3 4 6" xfId="37558"/>
    <cellStyle name="Berechnung 2 17 2 3 4 7" xfId="44374"/>
    <cellStyle name="Berechnung 2 17 2 3 4 8" xfId="50897"/>
    <cellStyle name="Berechnung 2 17 2 3 5" xfId="4568"/>
    <cellStyle name="Berechnung 2 17 2 3 5 2" xfId="11678"/>
    <cellStyle name="Berechnung 2 17 2 3 5 3" xfId="17971"/>
    <cellStyle name="Berechnung 2 17 2 3 5 4" xfId="24910"/>
    <cellStyle name="Berechnung 2 17 2 3 5 5" xfId="31575"/>
    <cellStyle name="Berechnung 2 17 2 3 5 6" xfId="38245"/>
    <cellStyle name="Berechnung 2 17 2 3 5 7" xfId="45061"/>
    <cellStyle name="Berechnung 2 17 2 3 5 8" xfId="51584"/>
    <cellStyle name="Berechnung 2 17 2 3 6" xfId="5253"/>
    <cellStyle name="Berechnung 2 17 2 3 6 2" xfId="12363"/>
    <cellStyle name="Berechnung 2 17 2 3 6 3" xfId="18656"/>
    <cellStyle name="Berechnung 2 17 2 3 6 4" xfId="25595"/>
    <cellStyle name="Berechnung 2 17 2 3 6 5" xfId="32260"/>
    <cellStyle name="Berechnung 2 17 2 3 6 6" xfId="38930"/>
    <cellStyle name="Berechnung 2 17 2 3 6 7" xfId="45746"/>
    <cellStyle name="Berechnung 2 17 2 3 6 8" xfId="52269"/>
    <cellStyle name="Berechnung 2 17 2 3 7" xfId="5836"/>
    <cellStyle name="Berechnung 2 17 2 3 7 2" xfId="12946"/>
    <cellStyle name="Berechnung 2 17 2 3 7 3" xfId="19239"/>
    <cellStyle name="Berechnung 2 17 2 3 7 4" xfId="26178"/>
    <cellStyle name="Berechnung 2 17 2 3 7 5" xfId="32843"/>
    <cellStyle name="Berechnung 2 17 2 3 7 6" xfId="39513"/>
    <cellStyle name="Berechnung 2 17 2 3 7 7" xfId="46329"/>
    <cellStyle name="Berechnung 2 17 2 3 7 8" xfId="52852"/>
    <cellStyle name="Berechnung 2 17 2 3 8" xfId="6294"/>
    <cellStyle name="Berechnung 2 17 2 3 8 2" xfId="13404"/>
    <cellStyle name="Berechnung 2 17 2 3 8 3" xfId="19697"/>
    <cellStyle name="Berechnung 2 17 2 3 8 4" xfId="26636"/>
    <cellStyle name="Berechnung 2 17 2 3 8 5" xfId="33301"/>
    <cellStyle name="Berechnung 2 17 2 3 8 6" xfId="39971"/>
    <cellStyle name="Berechnung 2 17 2 3 8 7" xfId="46787"/>
    <cellStyle name="Berechnung 2 17 2 3 8 8" xfId="53310"/>
    <cellStyle name="Berechnung 2 17 2 3 9" xfId="6948"/>
    <cellStyle name="Berechnung 2 17 2 3 9 2" xfId="14058"/>
    <cellStyle name="Berechnung 2 17 2 3 9 3" xfId="20351"/>
    <cellStyle name="Berechnung 2 17 2 3 9 4" xfId="27290"/>
    <cellStyle name="Berechnung 2 17 2 3 9 5" xfId="33955"/>
    <cellStyle name="Berechnung 2 17 2 3 9 6" xfId="40625"/>
    <cellStyle name="Berechnung 2 17 2 3 9 7" xfId="47441"/>
    <cellStyle name="Berechnung 2 17 2 3 9 8" xfId="53964"/>
    <cellStyle name="Berechnung 2 17 2 4" xfId="2269"/>
    <cellStyle name="Berechnung 2 17 2 4 2" xfId="9379"/>
    <cellStyle name="Berechnung 2 17 2 4 3" xfId="15672"/>
    <cellStyle name="Berechnung 2 17 2 4 4" xfId="22611"/>
    <cellStyle name="Berechnung 2 17 2 4 5" xfId="29276"/>
    <cellStyle name="Berechnung 2 17 2 4 6" xfId="35946"/>
    <cellStyle name="Berechnung 2 17 2 4 7" xfId="42762"/>
    <cellStyle name="Berechnung 2 17 2 4 8" xfId="49285"/>
    <cellStyle name="Berechnung 2 17 2 5" xfId="2959"/>
    <cellStyle name="Berechnung 2 17 2 5 2" xfId="10069"/>
    <cellStyle name="Berechnung 2 17 2 5 3" xfId="16362"/>
    <cellStyle name="Berechnung 2 17 2 5 4" xfId="23301"/>
    <cellStyle name="Berechnung 2 17 2 5 5" xfId="29966"/>
    <cellStyle name="Berechnung 2 17 2 5 6" xfId="36636"/>
    <cellStyle name="Berechnung 2 17 2 5 7" xfId="43452"/>
    <cellStyle name="Berechnung 2 17 2 5 8" xfId="49975"/>
    <cellStyle name="Berechnung 2 17 2 6" xfId="3646"/>
    <cellStyle name="Berechnung 2 17 2 6 2" xfId="10756"/>
    <cellStyle name="Berechnung 2 17 2 6 3" xfId="17049"/>
    <cellStyle name="Berechnung 2 17 2 6 4" xfId="23988"/>
    <cellStyle name="Berechnung 2 17 2 6 5" xfId="30653"/>
    <cellStyle name="Berechnung 2 17 2 6 6" xfId="37323"/>
    <cellStyle name="Berechnung 2 17 2 6 7" xfId="44139"/>
    <cellStyle name="Berechnung 2 17 2 6 8" xfId="50662"/>
    <cellStyle name="Berechnung 2 17 2 7" xfId="4333"/>
    <cellStyle name="Berechnung 2 17 2 7 2" xfId="11443"/>
    <cellStyle name="Berechnung 2 17 2 7 3" xfId="17736"/>
    <cellStyle name="Berechnung 2 17 2 7 4" xfId="24675"/>
    <cellStyle name="Berechnung 2 17 2 7 5" xfId="31340"/>
    <cellStyle name="Berechnung 2 17 2 7 6" xfId="38010"/>
    <cellStyle name="Berechnung 2 17 2 7 7" xfId="44826"/>
    <cellStyle name="Berechnung 2 17 2 7 8" xfId="51349"/>
    <cellStyle name="Berechnung 2 17 2 8" xfId="5018"/>
    <cellStyle name="Berechnung 2 17 2 8 2" xfId="12128"/>
    <cellStyle name="Berechnung 2 17 2 8 3" xfId="18421"/>
    <cellStyle name="Berechnung 2 17 2 8 4" xfId="25360"/>
    <cellStyle name="Berechnung 2 17 2 8 5" xfId="32025"/>
    <cellStyle name="Berechnung 2 17 2 8 6" xfId="38695"/>
    <cellStyle name="Berechnung 2 17 2 8 7" xfId="45511"/>
    <cellStyle name="Berechnung 2 17 2 8 8" xfId="52034"/>
    <cellStyle name="Berechnung 2 17 2 9" xfId="4918"/>
    <cellStyle name="Berechnung 2 17 2 9 2" xfId="12028"/>
    <cellStyle name="Berechnung 2 17 2 9 3" xfId="18321"/>
    <cellStyle name="Berechnung 2 17 2 9 4" xfId="25260"/>
    <cellStyle name="Berechnung 2 17 2 9 5" xfId="31925"/>
    <cellStyle name="Berechnung 2 17 2 9 6" xfId="38595"/>
    <cellStyle name="Berechnung 2 17 2 9 7" xfId="45411"/>
    <cellStyle name="Berechnung 2 17 2 9 8" xfId="51934"/>
    <cellStyle name="Berechnung 2 17 3" xfId="717"/>
    <cellStyle name="Berechnung 2 17 3 10" xfId="6771"/>
    <cellStyle name="Berechnung 2 17 3 10 2" xfId="13881"/>
    <cellStyle name="Berechnung 2 17 3 10 3" xfId="20174"/>
    <cellStyle name="Berechnung 2 17 3 10 4" xfId="27113"/>
    <cellStyle name="Berechnung 2 17 3 10 5" xfId="33778"/>
    <cellStyle name="Berechnung 2 17 3 10 6" xfId="40448"/>
    <cellStyle name="Berechnung 2 17 3 10 7" xfId="47264"/>
    <cellStyle name="Berechnung 2 17 3 10 8" xfId="53787"/>
    <cellStyle name="Berechnung 2 17 3 11" xfId="7344"/>
    <cellStyle name="Berechnung 2 17 3 11 2" xfId="14454"/>
    <cellStyle name="Berechnung 2 17 3 11 3" xfId="20747"/>
    <cellStyle name="Berechnung 2 17 3 11 4" xfId="27686"/>
    <cellStyle name="Berechnung 2 17 3 11 5" xfId="34351"/>
    <cellStyle name="Berechnung 2 17 3 11 6" xfId="41021"/>
    <cellStyle name="Berechnung 2 17 3 11 7" xfId="47837"/>
    <cellStyle name="Berechnung 2 17 3 11 8" xfId="54360"/>
    <cellStyle name="Berechnung 2 17 3 12" xfId="1456"/>
    <cellStyle name="Berechnung 2 17 3 12 2" xfId="8566"/>
    <cellStyle name="Berechnung 2 17 3 12 3" xfId="14859"/>
    <cellStyle name="Berechnung 2 17 3 12 4" xfId="21798"/>
    <cellStyle name="Berechnung 2 17 3 12 5" xfId="28463"/>
    <cellStyle name="Berechnung 2 17 3 12 6" xfId="35133"/>
    <cellStyle name="Berechnung 2 17 3 12 7" xfId="41949"/>
    <cellStyle name="Berechnung 2 17 3 12 8" xfId="48472"/>
    <cellStyle name="Berechnung 2 17 3 13" xfId="8053"/>
    <cellStyle name="Berechnung 2 17 3 14" xfId="21096"/>
    <cellStyle name="Berechnung 2 17 3 15" xfId="21454"/>
    <cellStyle name="Berechnung 2 17 3 16" xfId="41342"/>
    <cellStyle name="Berechnung 2 17 3 17" xfId="41675"/>
    <cellStyle name="Berechnung 2 17 3 2" xfId="1179"/>
    <cellStyle name="Berechnung 2 17 3 2 10" xfId="1852"/>
    <cellStyle name="Berechnung 2 17 3 2 10 2" xfId="8962"/>
    <cellStyle name="Berechnung 2 17 3 2 10 3" xfId="15255"/>
    <cellStyle name="Berechnung 2 17 3 2 10 4" xfId="22194"/>
    <cellStyle name="Berechnung 2 17 3 2 10 5" xfId="28859"/>
    <cellStyle name="Berechnung 2 17 3 2 10 6" xfId="35529"/>
    <cellStyle name="Berechnung 2 17 3 2 10 7" xfId="42345"/>
    <cellStyle name="Berechnung 2 17 3 2 10 8" xfId="48868"/>
    <cellStyle name="Berechnung 2 17 3 2 11" xfId="301"/>
    <cellStyle name="Berechnung 2 17 3 2 12" xfId="28186"/>
    <cellStyle name="Berechnung 2 17 3 2 13" xfId="34856"/>
    <cellStyle name="Berechnung 2 17 3 2 14" xfId="48198"/>
    <cellStyle name="Berechnung 2 17 3 2 2" xfId="2723"/>
    <cellStyle name="Berechnung 2 17 3 2 2 2" xfId="9833"/>
    <cellStyle name="Berechnung 2 17 3 2 2 3" xfId="16126"/>
    <cellStyle name="Berechnung 2 17 3 2 2 4" xfId="23065"/>
    <cellStyle name="Berechnung 2 17 3 2 2 5" xfId="29730"/>
    <cellStyle name="Berechnung 2 17 3 2 2 6" xfId="36400"/>
    <cellStyle name="Berechnung 2 17 3 2 2 7" xfId="43216"/>
    <cellStyle name="Berechnung 2 17 3 2 2 8" xfId="49739"/>
    <cellStyle name="Berechnung 2 17 3 2 3" xfId="3413"/>
    <cellStyle name="Berechnung 2 17 3 2 3 2" xfId="10523"/>
    <cellStyle name="Berechnung 2 17 3 2 3 3" xfId="16816"/>
    <cellStyle name="Berechnung 2 17 3 2 3 4" xfId="23755"/>
    <cellStyle name="Berechnung 2 17 3 2 3 5" xfId="30420"/>
    <cellStyle name="Berechnung 2 17 3 2 3 6" xfId="37090"/>
    <cellStyle name="Berechnung 2 17 3 2 3 7" xfId="43906"/>
    <cellStyle name="Berechnung 2 17 3 2 3 8" xfId="50429"/>
    <cellStyle name="Berechnung 2 17 3 2 4" xfId="4100"/>
    <cellStyle name="Berechnung 2 17 3 2 4 2" xfId="11210"/>
    <cellStyle name="Berechnung 2 17 3 2 4 3" xfId="17503"/>
    <cellStyle name="Berechnung 2 17 3 2 4 4" xfId="24442"/>
    <cellStyle name="Berechnung 2 17 3 2 4 5" xfId="31107"/>
    <cellStyle name="Berechnung 2 17 3 2 4 6" xfId="37777"/>
    <cellStyle name="Berechnung 2 17 3 2 4 7" xfId="44593"/>
    <cellStyle name="Berechnung 2 17 3 2 4 8" xfId="51116"/>
    <cellStyle name="Berechnung 2 17 3 2 5" xfId="4787"/>
    <cellStyle name="Berechnung 2 17 3 2 5 2" xfId="11897"/>
    <cellStyle name="Berechnung 2 17 3 2 5 3" xfId="18190"/>
    <cellStyle name="Berechnung 2 17 3 2 5 4" xfId="25129"/>
    <cellStyle name="Berechnung 2 17 3 2 5 5" xfId="31794"/>
    <cellStyle name="Berechnung 2 17 3 2 5 6" xfId="38464"/>
    <cellStyle name="Berechnung 2 17 3 2 5 7" xfId="45280"/>
    <cellStyle name="Berechnung 2 17 3 2 5 8" xfId="51803"/>
    <cellStyle name="Berechnung 2 17 3 2 6" xfId="5472"/>
    <cellStyle name="Berechnung 2 17 3 2 6 2" xfId="12582"/>
    <cellStyle name="Berechnung 2 17 3 2 6 3" xfId="18875"/>
    <cellStyle name="Berechnung 2 17 3 2 6 4" xfId="25814"/>
    <cellStyle name="Berechnung 2 17 3 2 6 5" xfId="32479"/>
    <cellStyle name="Berechnung 2 17 3 2 6 6" xfId="39149"/>
    <cellStyle name="Berechnung 2 17 3 2 6 7" xfId="45965"/>
    <cellStyle name="Berechnung 2 17 3 2 6 8" xfId="52488"/>
    <cellStyle name="Berechnung 2 17 3 2 7" xfId="6055"/>
    <cellStyle name="Berechnung 2 17 3 2 7 2" xfId="13165"/>
    <cellStyle name="Berechnung 2 17 3 2 7 3" xfId="19458"/>
    <cellStyle name="Berechnung 2 17 3 2 7 4" xfId="26397"/>
    <cellStyle name="Berechnung 2 17 3 2 7 5" xfId="33062"/>
    <cellStyle name="Berechnung 2 17 3 2 7 6" xfId="39732"/>
    <cellStyle name="Berechnung 2 17 3 2 7 7" xfId="46548"/>
    <cellStyle name="Berechnung 2 17 3 2 7 8" xfId="53071"/>
    <cellStyle name="Berechnung 2 17 3 2 8" xfId="6513"/>
    <cellStyle name="Berechnung 2 17 3 2 8 2" xfId="13623"/>
    <cellStyle name="Berechnung 2 17 3 2 8 3" xfId="19916"/>
    <cellStyle name="Berechnung 2 17 3 2 8 4" xfId="26855"/>
    <cellStyle name="Berechnung 2 17 3 2 8 5" xfId="33520"/>
    <cellStyle name="Berechnung 2 17 3 2 8 6" xfId="40190"/>
    <cellStyle name="Berechnung 2 17 3 2 8 7" xfId="47006"/>
    <cellStyle name="Berechnung 2 17 3 2 8 8" xfId="53529"/>
    <cellStyle name="Berechnung 2 17 3 2 9" xfId="7167"/>
    <cellStyle name="Berechnung 2 17 3 2 9 2" xfId="14277"/>
    <cellStyle name="Berechnung 2 17 3 2 9 3" xfId="20570"/>
    <cellStyle name="Berechnung 2 17 3 2 9 4" xfId="27509"/>
    <cellStyle name="Berechnung 2 17 3 2 9 5" xfId="34174"/>
    <cellStyle name="Berechnung 2 17 3 2 9 6" xfId="40844"/>
    <cellStyle name="Berechnung 2 17 3 2 9 7" xfId="47660"/>
    <cellStyle name="Berechnung 2 17 3 2 9 8" xfId="54183"/>
    <cellStyle name="Berechnung 2 17 3 3" xfId="1013"/>
    <cellStyle name="Berechnung 2 17 3 3 10" xfId="1686"/>
    <cellStyle name="Berechnung 2 17 3 3 10 2" xfId="8796"/>
    <cellStyle name="Berechnung 2 17 3 3 10 3" xfId="15089"/>
    <cellStyle name="Berechnung 2 17 3 3 10 4" xfId="22028"/>
    <cellStyle name="Berechnung 2 17 3 3 10 5" xfId="28693"/>
    <cellStyle name="Berechnung 2 17 3 3 10 6" xfId="35363"/>
    <cellStyle name="Berechnung 2 17 3 3 10 7" xfId="42179"/>
    <cellStyle name="Berechnung 2 17 3 3 10 8" xfId="48702"/>
    <cellStyle name="Berechnung 2 17 3 3 11" xfId="7791"/>
    <cellStyle name="Berechnung 2 17 3 3 12" xfId="28020"/>
    <cellStyle name="Berechnung 2 17 3 3 13" xfId="34690"/>
    <cellStyle name="Berechnung 2 17 3 3 14" xfId="48032"/>
    <cellStyle name="Berechnung 2 17 3 3 2" xfId="2557"/>
    <cellStyle name="Berechnung 2 17 3 3 2 2" xfId="9667"/>
    <cellStyle name="Berechnung 2 17 3 3 2 3" xfId="15960"/>
    <cellStyle name="Berechnung 2 17 3 3 2 4" xfId="22899"/>
    <cellStyle name="Berechnung 2 17 3 3 2 5" xfId="29564"/>
    <cellStyle name="Berechnung 2 17 3 3 2 6" xfId="36234"/>
    <cellStyle name="Berechnung 2 17 3 3 2 7" xfId="43050"/>
    <cellStyle name="Berechnung 2 17 3 3 2 8" xfId="49573"/>
    <cellStyle name="Berechnung 2 17 3 3 3" xfId="3247"/>
    <cellStyle name="Berechnung 2 17 3 3 3 2" xfId="10357"/>
    <cellStyle name="Berechnung 2 17 3 3 3 3" xfId="16650"/>
    <cellStyle name="Berechnung 2 17 3 3 3 4" xfId="23589"/>
    <cellStyle name="Berechnung 2 17 3 3 3 5" xfId="30254"/>
    <cellStyle name="Berechnung 2 17 3 3 3 6" xfId="36924"/>
    <cellStyle name="Berechnung 2 17 3 3 3 7" xfId="43740"/>
    <cellStyle name="Berechnung 2 17 3 3 3 8" xfId="50263"/>
    <cellStyle name="Berechnung 2 17 3 3 4" xfId="3934"/>
    <cellStyle name="Berechnung 2 17 3 3 4 2" xfId="11044"/>
    <cellStyle name="Berechnung 2 17 3 3 4 3" xfId="17337"/>
    <cellStyle name="Berechnung 2 17 3 3 4 4" xfId="24276"/>
    <cellStyle name="Berechnung 2 17 3 3 4 5" xfId="30941"/>
    <cellStyle name="Berechnung 2 17 3 3 4 6" xfId="37611"/>
    <cellStyle name="Berechnung 2 17 3 3 4 7" xfId="44427"/>
    <cellStyle name="Berechnung 2 17 3 3 4 8" xfId="50950"/>
    <cellStyle name="Berechnung 2 17 3 3 5" xfId="4621"/>
    <cellStyle name="Berechnung 2 17 3 3 5 2" xfId="11731"/>
    <cellStyle name="Berechnung 2 17 3 3 5 3" xfId="18024"/>
    <cellStyle name="Berechnung 2 17 3 3 5 4" xfId="24963"/>
    <cellStyle name="Berechnung 2 17 3 3 5 5" xfId="31628"/>
    <cellStyle name="Berechnung 2 17 3 3 5 6" xfId="38298"/>
    <cellStyle name="Berechnung 2 17 3 3 5 7" xfId="45114"/>
    <cellStyle name="Berechnung 2 17 3 3 5 8" xfId="51637"/>
    <cellStyle name="Berechnung 2 17 3 3 6" xfId="5306"/>
    <cellStyle name="Berechnung 2 17 3 3 6 2" xfId="12416"/>
    <cellStyle name="Berechnung 2 17 3 3 6 3" xfId="18709"/>
    <cellStyle name="Berechnung 2 17 3 3 6 4" xfId="25648"/>
    <cellStyle name="Berechnung 2 17 3 3 6 5" xfId="32313"/>
    <cellStyle name="Berechnung 2 17 3 3 6 6" xfId="38983"/>
    <cellStyle name="Berechnung 2 17 3 3 6 7" xfId="45799"/>
    <cellStyle name="Berechnung 2 17 3 3 6 8" xfId="52322"/>
    <cellStyle name="Berechnung 2 17 3 3 7" xfId="5889"/>
    <cellStyle name="Berechnung 2 17 3 3 7 2" xfId="12999"/>
    <cellStyle name="Berechnung 2 17 3 3 7 3" xfId="19292"/>
    <cellStyle name="Berechnung 2 17 3 3 7 4" xfId="26231"/>
    <cellStyle name="Berechnung 2 17 3 3 7 5" xfId="32896"/>
    <cellStyle name="Berechnung 2 17 3 3 7 6" xfId="39566"/>
    <cellStyle name="Berechnung 2 17 3 3 7 7" xfId="46382"/>
    <cellStyle name="Berechnung 2 17 3 3 7 8" xfId="52905"/>
    <cellStyle name="Berechnung 2 17 3 3 8" xfId="6347"/>
    <cellStyle name="Berechnung 2 17 3 3 8 2" xfId="13457"/>
    <cellStyle name="Berechnung 2 17 3 3 8 3" xfId="19750"/>
    <cellStyle name="Berechnung 2 17 3 3 8 4" xfId="26689"/>
    <cellStyle name="Berechnung 2 17 3 3 8 5" xfId="33354"/>
    <cellStyle name="Berechnung 2 17 3 3 8 6" xfId="40024"/>
    <cellStyle name="Berechnung 2 17 3 3 8 7" xfId="46840"/>
    <cellStyle name="Berechnung 2 17 3 3 8 8" xfId="53363"/>
    <cellStyle name="Berechnung 2 17 3 3 9" xfId="7001"/>
    <cellStyle name="Berechnung 2 17 3 3 9 2" xfId="14111"/>
    <cellStyle name="Berechnung 2 17 3 3 9 3" xfId="20404"/>
    <cellStyle name="Berechnung 2 17 3 3 9 4" xfId="27343"/>
    <cellStyle name="Berechnung 2 17 3 3 9 5" xfId="34008"/>
    <cellStyle name="Berechnung 2 17 3 3 9 6" xfId="40678"/>
    <cellStyle name="Berechnung 2 17 3 3 9 7" xfId="47494"/>
    <cellStyle name="Berechnung 2 17 3 3 9 8" xfId="54017"/>
    <cellStyle name="Berechnung 2 17 3 4" xfId="2327"/>
    <cellStyle name="Berechnung 2 17 3 4 2" xfId="9437"/>
    <cellStyle name="Berechnung 2 17 3 4 3" xfId="15730"/>
    <cellStyle name="Berechnung 2 17 3 4 4" xfId="22669"/>
    <cellStyle name="Berechnung 2 17 3 4 5" xfId="29334"/>
    <cellStyle name="Berechnung 2 17 3 4 6" xfId="36004"/>
    <cellStyle name="Berechnung 2 17 3 4 7" xfId="42820"/>
    <cellStyle name="Berechnung 2 17 3 4 8" xfId="49343"/>
    <cellStyle name="Berechnung 2 17 3 5" xfId="3017"/>
    <cellStyle name="Berechnung 2 17 3 5 2" xfId="10127"/>
    <cellStyle name="Berechnung 2 17 3 5 3" xfId="16420"/>
    <cellStyle name="Berechnung 2 17 3 5 4" xfId="23359"/>
    <cellStyle name="Berechnung 2 17 3 5 5" xfId="30024"/>
    <cellStyle name="Berechnung 2 17 3 5 6" xfId="36694"/>
    <cellStyle name="Berechnung 2 17 3 5 7" xfId="43510"/>
    <cellStyle name="Berechnung 2 17 3 5 8" xfId="50033"/>
    <cellStyle name="Berechnung 2 17 3 6" xfId="3704"/>
    <cellStyle name="Berechnung 2 17 3 6 2" xfId="10814"/>
    <cellStyle name="Berechnung 2 17 3 6 3" xfId="17107"/>
    <cellStyle name="Berechnung 2 17 3 6 4" xfId="24046"/>
    <cellStyle name="Berechnung 2 17 3 6 5" xfId="30711"/>
    <cellStyle name="Berechnung 2 17 3 6 6" xfId="37381"/>
    <cellStyle name="Berechnung 2 17 3 6 7" xfId="44197"/>
    <cellStyle name="Berechnung 2 17 3 6 8" xfId="50720"/>
    <cellStyle name="Berechnung 2 17 3 7" xfId="4391"/>
    <cellStyle name="Berechnung 2 17 3 7 2" xfId="11501"/>
    <cellStyle name="Berechnung 2 17 3 7 3" xfId="17794"/>
    <cellStyle name="Berechnung 2 17 3 7 4" xfId="24733"/>
    <cellStyle name="Berechnung 2 17 3 7 5" xfId="31398"/>
    <cellStyle name="Berechnung 2 17 3 7 6" xfId="38068"/>
    <cellStyle name="Berechnung 2 17 3 7 7" xfId="44884"/>
    <cellStyle name="Berechnung 2 17 3 7 8" xfId="51407"/>
    <cellStyle name="Berechnung 2 17 3 8" xfId="5076"/>
    <cellStyle name="Berechnung 2 17 3 8 2" xfId="12186"/>
    <cellStyle name="Berechnung 2 17 3 8 3" xfId="18479"/>
    <cellStyle name="Berechnung 2 17 3 8 4" xfId="25418"/>
    <cellStyle name="Berechnung 2 17 3 8 5" xfId="32083"/>
    <cellStyle name="Berechnung 2 17 3 8 6" xfId="38753"/>
    <cellStyle name="Berechnung 2 17 3 8 7" xfId="45569"/>
    <cellStyle name="Berechnung 2 17 3 8 8" xfId="52092"/>
    <cellStyle name="Berechnung 2 17 3 9" xfId="6117"/>
    <cellStyle name="Berechnung 2 17 3 9 2" xfId="13227"/>
    <cellStyle name="Berechnung 2 17 3 9 3" xfId="19520"/>
    <cellStyle name="Berechnung 2 17 3 9 4" xfId="26459"/>
    <cellStyle name="Berechnung 2 17 3 9 5" xfId="33124"/>
    <cellStyle name="Berechnung 2 17 3 9 6" xfId="39794"/>
    <cellStyle name="Berechnung 2 17 3 9 7" xfId="46610"/>
    <cellStyle name="Berechnung 2 17 3 9 8" xfId="53133"/>
    <cellStyle name="Berechnung 2 17 4" xfId="2158"/>
    <cellStyle name="Berechnung 2 17 4 2" xfId="9268"/>
    <cellStyle name="Berechnung 2 17 4 3" xfId="15561"/>
    <cellStyle name="Berechnung 2 17 4 4" xfId="22500"/>
    <cellStyle name="Berechnung 2 17 4 5" xfId="29165"/>
    <cellStyle name="Berechnung 2 17 4 6" xfId="35835"/>
    <cellStyle name="Berechnung 2 17 4 7" xfId="42651"/>
    <cellStyle name="Berechnung 2 17 4 8" xfId="49174"/>
    <cellStyle name="Berechnung 2 17 5" xfId="2847"/>
    <cellStyle name="Berechnung 2 17 5 2" xfId="9957"/>
    <cellStyle name="Berechnung 2 17 5 3" xfId="16250"/>
    <cellStyle name="Berechnung 2 17 5 4" xfId="23189"/>
    <cellStyle name="Berechnung 2 17 5 5" xfId="29854"/>
    <cellStyle name="Berechnung 2 17 5 6" xfId="36524"/>
    <cellStyle name="Berechnung 2 17 5 7" xfId="43340"/>
    <cellStyle name="Berechnung 2 17 5 8" xfId="49863"/>
    <cellStyle name="Berechnung 2 17 6" xfId="3532"/>
    <cellStyle name="Berechnung 2 17 6 2" xfId="10642"/>
    <cellStyle name="Berechnung 2 17 6 3" xfId="16935"/>
    <cellStyle name="Berechnung 2 17 6 4" xfId="23874"/>
    <cellStyle name="Berechnung 2 17 6 5" xfId="30539"/>
    <cellStyle name="Berechnung 2 17 6 6" xfId="37209"/>
    <cellStyle name="Berechnung 2 17 6 7" xfId="44025"/>
    <cellStyle name="Berechnung 2 17 6 8" xfId="50548"/>
    <cellStyle name="Berechnung 2 17 7" xfId="4220"/>
    <cellStyle name="Berechnung 2 17 7 2" xfId="11330"/>
    <cellStyle name="Berechnung 2 17 7 3" xfId="17623"/>
    <cellStyle name="Berechnung 2 17 7 4" xfId="24562"/>
    <cellStyle name="Berechnung 2 17 7 5" xfId="31227"/>
    <cellStyle name="Berechnung 2 17 7 6" xfId="37897"/>
    <cellStyle name="Berechnung 2 17 7 7" xfId="44713"/>
    <cellStyle name="Berechnung 2 17 7 8" xfId="51236"/>
    <cellStyle name="Berechnung 2 17 8" xfId="4910"/>
    <cellStyle name="Berechnung 2 17 8 2" xfId="12020"/>
    <cellStyle name="Berechnung 2 17 8 3" xfId="18313"/>
    <cellStyle name="Berechnung 2 17 8 4" xfId="25252"/>
    <cellStyle name="Berechnung 2 17 8 5" xfId="31917"/>
    <cellStyle name="Berechnung 2 17 8 6" xfId="38587"/>
    <cellStyle name="Berechnung 2 17 8 7" xfId="45403"/>
    <cellStyle name="Berechnung 2 17 8 8" xfId="51926"/>
    <cellStyle name="Berechnung 2 17 9" xfId="5587"/>
    <cellStyle name="Berechnung 2 17 9 2" xfId="12697"/>
    <cellStyle name="Berechnung 2 17 9 3" xfId="18990"/>
    <cellStyle name="Berechnung 2 17 9 4" xfId="25929"/>
    <cellStyle name="Berechnung 2 17 9 5" xfId="32594"/>
    <cellStyle name="Berechnung 2 17 9 6" xfId="39264"/>
    <cellStyle name="Berechnung 2 17 9 7" xfId="46080"/>
    <cellStyle name="Berechnung 2 17 9 8" xfId="52603"/>
    <cellStyle name="Berechnung 2 18" xfId="557"/>
    <cellStyle name="Berechnung 2 18 10" xfId="2850"/>
    <cellStyle name="Berechnung 2 18 10 2" xfId="9960"/>
    <cellStyle name="Berechnung 2 18 10 3" xfId="16253"/>
    <cellStyle name="Berechnung 2 18 10 4" xfId="23192"/>
    <cellStyle name="Berechnung 2 18 10 5" xfId="29857"/>
    <cellStyle name="Berechnung 2 18 10 6" xfId="36527"/>
    <cellStyle name="Berechnung 2 18 10 7" xfId="43343"/>
    <cellStyle name="Berechnung 2 18 10 8" xfId="49866"/>
    <cellStyle name="Berechnung 2 18 11" xfId="6625"/>
    <cellStyle name="Berechnung 2 18 11 2" xfId="13735"/>
    <cellStyle name="Berechnung 2 18 11 3" xfId="20028"/>
    <cellStyle name="Berechnung 2 18 11 4" xfId="26967"/>
    <cellStyle name="Berechnung 2 18 11 5" xfId="33632"/>
    <cellStyle name="Berechnung 2 18 11 6" xfId="40302"/>
    <cellStyle name="Berechnung 2 18 11 7" xfId="47118"/>
    <cellStyle name="Berechnung 2 18 11 8" xfId="53641"/>
    <cellStyle name="Berechnung 2 18 12" xfId="7244"/>
    <cellStyle name="Berechnung 2 18 12 2" xfId="14354"/>
    <cellStyle name="Berechnung 2 18 12 3" xfId="20647"/>
    <cellStyle name="Berechnung 2 18 12 4" xfId="27586"/>
    <cellStyle name="Berechnung 2 18 12 5" xfId="34251"/>
    <cellStyle name="Berechnung 2 18 12 6" xfId="40921"/>
    <cellStyle name="Berechnung 2 18 12 7" xfId="47737"/>
    <cellStyle name="Berechnung 2 18 12 8" xfId="54260"/>
    <cellStyle name="Berechnung 2 18 13" xfId="1310"/>
    <cellStyle name="Berechnung 2 18 13 2" xfId="8420"/>
    <cellStyle name="Berechnung 2 18 13 3" xfId="14713"/>
    <cellStyle name="Berechnung 2 18 13 4" xfId="21652"/>
    <cellStyle name="Berechnung 2 18 13 5" xfId="28317"/>
    <cellStyle name="Berechnung 2 18 13 6" xfId="34987"/>
    <cellStyle name="Berechnung 2 18 13 7" xfId="41803"/>
    <cellStyle name="Berechnung 2 18 13 8" xfId="48326"/>
    <cellStyle name="Berechnung 2 18 14" xfId="7610"/>
    <cellStyle name="Berechnung 2 18 15" xfId="20936"/>
    <cellStyle name="Berechnung 2 18 16" xfId="21492"/>
    <cellStyle name="Berechnung 2 18 17" xfId="41186"/>
    <cellStyle name="Berechnung 2 18 18" xfId="21519"/>
    <cellStyle name="Berechnung 2 18 2" xfId="675"/>
    <cellStyle name="Berechnung 2 18 2 10" xfId="1426"/>
    <cellStyle name="Berechnung 2 18 2 10 2" xfId="8536"/>
    <cellStyle name="Berechnung 2 18 2 10 3" xfId="14829"/>
    <cellStyle name="Berechnung 2 18 2 10 4" xfId="21768"/>
    <cellStyle name="Berechnung 2 18 2 10 5" xfId="28433"/>
    <cellStyle name="Berechnung 2 18 2 10 6" xfId="35103"/>
    <cellStyle name="Berechnung 2 18 2 10 7" xfId="41919"/>
    <cellStyle name="Berechnung 2 18 2 10 8" xfId="48442"/>
    <cellStyle name="Berechnung 2 18 2 11" xfId="8047"/>
    <cellStyle name="Berechnung 2 18 2 12" xfId="7949"/>
    <cellStyle name="Berechnung 2 18 2 13" xfId="21435"/>
    <cellStyle name="Berechnung 2 18 2 14" xfId="41579"/>
    <cellStyle name="Berechnung 2 18 2 2" xfId="2297"/>
    <cellStyle name="Berechnung 2 18 2 2 2" xfId="9407"/>
    <cellStyle name="Berechnung 2 18 2 2 3" xfId="15700"/>
    <cellStyle name="Berechnung 2 18 2 2 4" xfId="22639"/>
    <cellStyle name="Berechnung 2 18 2 2 5" xfId="29304"/>
    <cellStyle name="Berechnung 2 18 2 2 6" xfId="35974"/>
    <cellStyle name="Berechnung 2 18 2 2 7" xfId="42790"/>
    <cellStyle name="Berechnung 2 18 2 2 8" xfId="49313"/>
    <cellStyle name="Berechnung 2 18 2 3" xfId="2987"/>
    <cellStyle name="Berechnung 2 18 2 3 2" xfId="10097"/>
    <cellStyle name="Berechnung 2 18 2 3 3" xfId="16390"/>
    <cellStyle name="Berechnung 2 18 2 3 4" xfId="23329"/>
    <cellStyle name="Berechnung 2 18 2 3 5" xfId="29994"/>
    <cellStyle name="Berechnung 2 18 2 3 6" xfId="36664"/>
    <cellStyle name="Berechnung 2 18 2 3 7" xfId="43480"/>
    <cellStyle name="Berechnung 2 18 2 3 8" xfId="50003"/>
    <cellStyle name="Berechnung 2 18 2 4" xfId="3674"/>
    <cellStyle name="Berechnung 2 18 2 4 2" xfId="10784"/>
    <cellStyle name="Berechnung 2 18 2 4 3" xfId="17077"/>
    <cellStyle name="Berechnung 2 18 2 4 4" xfId="24016"/>
    <cellStyle name="Berechnung 2 18 2 4 5" xfId="30681"/>
    <cellStyle name="Berechnung 2 18 2 4 6" xfId="37351"/>
    <cellStyle name="Berechnung 2 18 2 4 7" xfId="44167"/>
    <cellStyle name="Berechnung 2 18 2 4 8" xfId="50690"/>
    <cellStyle name="Berechnung 2 18 2 5" xfId="4361"/>
    <cellStyle name="Berechnung 2 18 2 5 2" xfId="11471"/>
    <cellStyle name="Berechnung 2 18 2 5 3" xfId="17764"/>
    <cellStyle name="Berechnung 2 18 2 5 4" xfId="24703"/>
    <cellStyle name="Berechnung 2 18 2 5 5" xfId="31368"/>
    <cellStyle name="Berechnung 2 18 2 5 6" xfId="38038"/>
    <cellStyle name="Berechnung 2 18 2 5 7" xfId="44854"/>
    <cellStyle name="Berechnung 2 18 2 5 8" xfId="51377"/>
    <cellStyle name="Berechnung 2 18 2 6" xfId="5046"/>
    <cellStyle name="Berechnung 2 18 2 6 2" xfId="12156"/>
    <cellStyle name="Berechnung 2 18 2 6 3" xfId="18449"/>
    <cellStyle name="Berechnung 2 18 2 6 4" xfId="25388"/>
    <cellStyle name="Berechnung 2 18 2 6 5" xfId="32053"/>
    <cellStyle name="Berechnung 2 18 2 6 6" xfId="38723"/>
    <cellStyle name="Berechnung 2 18 2 6 7" xfId="45539"/>
    <cellStyle name="Berechnung 2 18 2 6 8" xfId="52062"/>
    <cellStyle name="Berechnung 2 18 2 7" xfId="5675"/>
    <cellStyle name="Berechnung 2 18 2 7 2" xfId="12785"/>
    <cellStyle name="Berechnung 2 18 2 7 3" xfId="19078"/>
    <cellStyle name="Berechnung 2 18 2 7 4" xfId="26017"/>
    <cellStyle name="Berechnung 2 18 2 7 5" xfId="32682"/>
    <cellStyle name="Berechnung 2 18 2 7 6" xfId="39352"/>
    <cellStyle name="Berechnung 2 18 2 7 7" xfId="46168"/>
    <cellStyle name="Berechnung 2 18 2 7 8" xfId="52691"/>
    <cellStyle name="Berechnung 2 18 2 8" xfId="2034"/>
    <cellStyle name="Berechnung 2 18 2 8 2" xfId="9144"/>
    <cellStyle name="Berechnung 2 18 2 8 3" xfId="15437"/>
    <cellStyle name="Berechnung 2 18 2 8 4" xfId="22376"/>
    <cellStyle name="Berechnung 2 18 2 8 5" xfId="29041"/>
    <cellStyle name="Berechnung 2 18 2 8 6" xfId="35711"/>
    <cellStyle name="Berechnung 2 18 2 8 7" xfId="42527"/>
    <cellStyle name="Berechnung 2 18 2 8 8" xfId="49050"/>
    <cellStyle name="Berechnung 2 18 2 9" xfId="6741"/>
    <cellStyle name="Berechnung 2 18 2 9 2" xfId="13851"/>
    <cellStyle name="Berechnung 2 18 2 9 3" xfId="20144"/>
    <cellStyle name="Berechnung 2 18 2 9 4" xfId="27083"/>
    <cellStyle name="Berechnung 2 18 2 9 5" xfId="33748"/>
    <cellStyle name="Berechnung 2 18 2 9 6" xfId="40418"/>
    <cellStyle name="Berechnung 2 18 2 9 7" xfId="47234"/>
    <cellStyle name="Berechnung 2 18 2 9 8" xfId="53757"/>
    <cellStyle name="Berechnung 2 18 3" xfId="644"/>
    <cellStyle name="Berechnung 2 18 3 10" xfId="6712"/>
    <cellStyle name="Berechnung 2 18 3 10 2" xfId="13822"/>
    <cellStyle name="Berechnung 2 18 3 10 3" xfId="20115"/>
    <cellStyle name="Berechnung 2 18 3 10 4" xfId="27054"/>
    <cellStyle name="Berechnung 2 18 3 10 5" xfId="33719"/>
    <cellStyle name="Berechnung 2 18 3 10 6" xfId="40389"/>
    <cellStyle name="Berechnung 2 18 3 10 7" xfId="47205"/>
    <cellStyle name="Berechnung 2 18 3 10 8" xfId="53728"/>
    <cellStyle name="Berechnung 2 18 3 11" xfId="7389"/>
    <cellStyle name="Berechnung 2 18 3 11 2" xfId="14499"/>
    <cellStyle name="Berechnung 2 18 3 11 3" xfId="20792"/>
    <cellStyle name="Berechnung 2 18 3 11 4" xfId="27731"/>
    <cellStyle name="Berechnung 2 18 3 11 5" xfId="34396"/>
    <cellStyle name="Berechnung 2 18 3 11 6" xfId="41066"/>
    <cellStyle name="Berechnung 2 18 3 11 7" xfId="47882"/>
    <cellStyle name="Berechnung 2 18 3 11 8" xfId="54405"/>
    <cellStyle name="Berechnung 2 18 3 12" xfId="1397"/>
    <cellStyle name="Berechnung 2 18 3 12 2" xfId="8507"/>
    <cellStyle name="Berechnung 2 18 3 12 3" xfId="14800"/>
    <cellStyle name="Berechnung 2 18 3 12 4" xfId="21739"/>
    <cellStyle name="Berechnung 2 18 3 12 5" xfId="28404"/>
    <cellStyle name="Berechnung 2 18 3 12 6" xfId="35074"/>
    <cellStyle name="Berechnung 2 18 3 12 7" xfId="41890"/>
    <cellStyle name="Berechnung 2 18 3 12 8" xfId="48413"/>
    <cellStyle name="Berechnung 2 18 3 13" xfId="8315"/>
    <cellStyle name="Berechnung 2 18 3 14" xfId="21023"/>
    <cellStyle name="Berechnung 2 18 3 15" xfId="20886"/>
    <cellStyle name="Berechnung 2 18 3 16" xfId="41273"/>
    <cellStyle name="Berechnung 2 18 3 17" xfId="41594"/>
    <cellStyle name="Berechnung 2 18 3 2" xfId="1160"/>
    <cellStyle name="Berechnung 2 18 3 2 10" xfId="1833"/>
    <cellStyle name="Berechnung 2 18 3 2 10 2" xfId="8943"/>
    <cellStyle name="Berechnung 2 18 3 2 10 3" xfId="15236"/>
    <cellStyle name="Berechnung 2 18 3 2 10 4" xfId="22175"/>
    <cellStyle name="Berechnung 2 18 3 2 10 5" xfId="28840"/>
    <cellStyle name="Berechnung 2 18 3 2 10 6" xfId="35510"/>
    <cellStyle name="Berechnung 2 18 3 2 10 7" xfId="42326"/>
    <cellStyle name="Berechnung 2 18 3 2 10 8" xfId="48849"/>
    <cellStyle name="Berechnung 2 18 3 2 11" xfId="7629"/>
    <cellStyle name="Berechnung 2 18 3 2 12" xfId="28167"/>
    <cellStyle name="Berechnung 2 18 3 2 13" xfId="34837"/>
    <cellStyle name="Berechnung 2 18 3 2 14" xfId="48179"/>
    <cellStyle name="Berechnung 2 18 3 2 2" xfId="2704"/>
    <cellStyle name="Berechnung 2 18 3 2 2 2" xfId="9814"/>
    <cellStyle name="Berechnung 2 18 3 2 2 3" xfId="16107"/>
    <cellStyle name="Berechnung 2 18 3 2 2 4" xfId="23046"/>
    <cellStyle name="Berechnung 2 18 3 2 2 5" xfId="29711"/>
    <cellStyle name="Berechnung 2 18 3 2 2 6" xfId="36381"/>
    <cellStyle name="Berechnung 2 18 3 2 2 7" xfId="43197"/>
    <cellStyle name="Berechnung 2 18 3 2 2 8" xfId="49720"/>
    <cellStyle name="Berechnung 2 18 3 2 3" xfId="3394"/>
    <cellStyle name="Berechnung 2 18 3 2 3 2" xfId="10504"/>
    <cellStyle name="Berechnung 2 18 3 2 3 3" xfId="16797"/>
    <cellStyle name="Berechnung 2 18 3 2 3 4" xfId="23736"/>
    <cellStyle name="Berechnung 2 18 3 2 3 5" xfId="30401"/>
    <cellStyle name="Berechnung 2 18 3 2 3 6" xfId="37071"/>
    <cellStyle name="Berechnung 2 18 3 2 3 7" xfId="43887"/>
    <cellStyle name="Berechnung 2 18 3 2 3 8" xfId="50410"/>
    <cellStyle name="Berechnung 2 18 3 2 4" xfId="4081"/>
    <cellStyle name="Berechnung 2 18 3 2 4 2" xfId="11191"/>
    <cellStyle name="Berechnung 2 18 3 2 4 3" xfId="17484"/>
    <cellStyle name="Berechnung 2 18 3 2 4 4" xfId="24423"/>
    <cellStyle name="Berechnung 2 18 3 2 4 5" xfId="31088"/>
    <cellStyle name="Berechnung 2 18 3 2 4 6" xfId="37758"/>
    <cellStyle name="Berechnung 2 18 3 2 4 7" xfId="44574"/>
    <cellStyle name="Berechnung 2 18 3 2 4 8" xfId="51097"/>
    <cellStyle name="Berechnung 2 18 3 2 5" xfId="4768"/>
    <cellStyle name="Berechnung 2 18 3 2 5 2" xfId="11878"/>
    <cellStyle name="Berechnung 2 18 3 2 5 3" xfId="18171"/>
    <cellStyle name="Berechnung 2 18 3 2 5 4" xfId="25110"/>
    <cellStyle name="Berechnung 2 18 3 2 5 5" xfId="31775"/>
    <cellStyle name="Berechnung 2 18 3 2 5 6" xfId="38445"/>
    <cellStyle name="Berechnung 2 18 3 2 5 7" xfId="45261"/>
    <cellStyle name="Berechnung 2 18 3 2 5 8" xfId="51784"/>
    <cellStyle name="Berechnung 2 18 3 2 6" xfId="5453"/>
    <cellStyle name="Berechnung 2 18 3 2 6 2" xfId="12563"/>
    <cellStyle name="Berechnung 2 18 3 2 6 3" xfId="18856"/>
    <cellStyle name="Berechnung 2 18 3 2 6 4" xfId="25795"/>
    <cellStyle name="Berechnung 2 18 3 2 6 5" xfId="32460"/>
    <cellStyle name="Berechnung 2 18 3 2 6 6" xfId="39130"/>
    <cellStyle name="Berechnung 2 18 3 2 6 7" xfId="45946"/>
    <cellStyle name="Berechnung 2 18 3 2 6 8" xfId="52469"/>
    <cellStyle name="Berechnung 2 18 3 2 7" xfId="6036"/>
    <cellStyle name="Berechnung 2 18 3 2 7 2" xfId="13146"/>
    <cellStyle name="Berechnung 2 18 3 2 7 3" xfId="19439"/>
    <cellStyle name="Berechnung 2 18 3 2 7 4" xfId="26378"/>
    <cellStyle name="Berechnung 2 18 3 2 7 5" xfId="33043"/>
    <cellStyle name="Berechnung 2 18 3 2 7 6" xfId="39713"/>
    <cellStyle name="Berechnung 2 18 3 2 7 7" xfId="46529"/>
    <cellStyle name="Berechnung 2 18 3 2 7 8" xfId="53052"/>
    <cellStyle name="Berechnung 2 18 3 2 8" xfId="6494"/>
    <cellStyle name="Berechnung 2 18 3 2 8 2" xfId="13604"/>
    <cellStyle name="Berechnung 2 18 3 2 8 3" xfId="19897"/>
    <cellStyle name="Berechnung 2 18 3 2 8 4" xfId="26836"/>
    <cellStyle name="Berechnung 2 18 3 2 8 5" xfId="33501"/>
    <cellStyle name="Berechnung 2 18 3 2 8 6" xfId="40171"/>
    <cellStyle name="Berechnung 2 18 3 2 8 7" xfId="46987"/>
    <cellStyle name="Berechnung 2 18 3 2 8 8" xfId="53510"/>
    <cellStyle name="Berechnung 2 18 3 2 9" xfId="7148"/>
    <cellStyle name="Berechnung 2 18 3 2 9 2" xfId="14258"/>
    <cellStyle name="Berechnung 2 18 3 2 9 3" xfId="20551"/>
    <cellStyle name="Berechnung 2 18 3 2 9 4" xfId="27490"/>
    <cellStyle name="Berechnung 2 18 3 2 9 5" xfId="34155"/>
    <cellStyle name="Berechnung 2 18 3 2 9 6" xfId="40825"/>
    <cellStyle name="Berechnung 2 18 3 2 9 7" xfId="47641"/>
    <cellStyle name="Berechnung 2 18 3 2 9 8" xfId="54164"/>
    <cellStyle name="Berechnung 2 18 3 3" xfId="957"/>
    <cellStyle name="Berechnung 2 18 3 3 10" xfId="1632"/>
    <cellStyle name="Berechnung 2 18 3 3 10 2" xfId="8742"/>
    <cellStyle name="Berechnung 2 18 3 3 10 3" xfId="15035"/>
    <cellStyle name="Berechnung 2 18 3 3 10 4" xfId="21974"/>
    <cellStyle name="Berechnung 2 18 3 3 10 5" xfId="28639"/>
    <cellStyle name="Berechnung 2 18 3 3 10 6" xfId="35309"/>
    <cellStyle name="Berechnung 2 18 3 3 10 7" xfId="42125"/>
    <cellStyle name="Berechnung 2 18 3 3 10 8" xfId="48648"/>
    <cellStyle name="Berechnung 2 18 3 3 11" xfId="7573"/>
    <cellStyle name="Berechnung 2 18 3 3 12" xfId="27964"/>
    <cellStyle name="Berechnung 2 18 3 3 13" xfId="34636"/>
    <cellStyle name="Berechnung 2 18 3 3 14" xfId="47978"/>
    <cellStyle name="Berechnung 2 18 3 3 2" xfId="2503"/>
    <cellStyle name="Berechnung 2 18 3 3 2 2" xfId="9613"/>
    <cellStyle name="Berechnung 2 18 3 3 2 3" xfId="15906"/>
    <cellStyle name="Berechnung 2 18 3 3 2 4" xfId="22845"/>
    <cellStyle name="Berechnung 2 18 3 3 2 5" xfId="29510"/>
    <cellStyle name="Berechnung 2 18 3 3 2 6" xfId="36180"/>
    <cellStyle name="Berechnung 2 18 3 3 2 7" xfId="42996"/>
    <cellStyle name="Berechnung 2 18 3 3 2 8" xfId="49519"/>
    <cellStyle name="Berechnung 2 18 3 3 3" xfId="3193"/>
    <cellStyle name="Berechnung 2 18 3 3 3 2" xfId="10303"/>
    <cellStyle name="Berechnung 2 18 3 3 3 3" xfId="16596"/>
    <cellStyle name="Berechnung 2 18 3 3 3 4" xfId="23535"/>
    <cellStyle name="Berechnung 2 18 3 3 3 5" xfId="30200"/>
    <cellStyle name="Berechnung 2 18 3 3 3 6" xfId="36870"/>
    <cellStyle name="Berechnung 2 18 3 3 3 7" xfId="43686"/>
    <cellStyle name="Berechnung 2 18 3 3 3 8" xfId="50209"/>
    <cellStyle name="Berechnung 2 18 3 3 4" xfId="3880"/>
    <cellStyle name="Berechnung 2 18 3 3 4 2" xfId="10990"/>
    <cellStyle name="Berechnung 2 18 3 3 4 3" xfId="17283"/>
    <cellStyle name="Berechnung 2 18 3 3 4 4" xfId="24222"/>
    <cellStyle name="Berechnung 2 18 3 3 4 5" xfId="30887"/>
    <cellStyle name="Berechnung 2 18 3 3 4 6" xfId="37557"/>
    <cellStyle name="Berechnung 2 18 3 3 4 7" xfId="44373"/>
    <cellStyle name="Berechnung 2 18 3 3 4 8" xfId="50896"/>
    <cellStyle name="Berechnung 2 18 3 3 5" xfId="4567"/>
    <cellStyle name="Berechnung 2 18 3 3 5 2" xfId="11677"/>
    <cellStyle name="Berechnung 2 18 3 3 5 3" xfId="17970"/>
    <cellStyle name="Berechnung 2 18 3 3 5 4" xfId="24909"/>
    <cellStyle name="Berechnung 2 18 3 3 5 5" xfId="31574"/>
    <cellStyle name="Berechnung 2 18 3 3 5 6" xfId="38244"/>
    <cellStyle name="Berechnung 2 18 3 3 5 7" xfId="45060"/>
    <cellStyle name="Berechnung 2 18 3 3 5 8" xfId="51583"/>
    <cellStyle name="Berechnung 2 18 3 3 6" xfId="5252"/>
    <cellStyle name="Berechnung 2 18 3 3 6 2" xfId="12362"/>
    <cellStyle name="Berechnung 2 18 3 3 6 3" xfId="18655"/>
    <cellStyle name="Berechnung 2 18 3 3 6 4" xfId="25594"/>
    <cellStyle name="Berechnung 2 18 3 3 6 5" xfId="32259"/>
    <cellStyle name="Berechnung 2 18 3 3 6 6" xfId="38929"/>
    <cellStyle name="Berechnung 2 18 3 3 6 7" xfId="45745"/>
    <cellStyle name="Berechnung 2 18 3 3 6 8" xfId="52268"/>
    <cellStyle name="Berechnung 2 18 3 3 7" xfId="5835"/>
    <cellStyle name="Berechnung 2 18 3 3 7 2" xfId="12945"/>
    <cellStyle name="Berechnung 2 18 3 3 7 3" xfId="19238"/>
    <cellStyle name="Berechnung 2 18 3 3 7 4" xfId="26177"/>
    <cellStyle name="Berechnung 2 18 3 3 7 5" xfId="32842"/>
    <cellStyle name="Berechnung 2 18 3 3 7 6" xfId="39512"/>
    <cellStyle name="Berechnung 2 18 3 3 7 7" xfId="46328"/>
    <cellStyle name="Berechnung 2 18 3 3 7 8" xfId="52851"/>
    <cellStyle name="Berechnung 2 18 3 3 8" xfId="6293"/>
    <cellStyle name="Berechnung 2 18 3 3 8 2" xfId="13403"/>
    <cellStyle name="Berechnung 2 18 3 3 8 3" xfId="19696"/>
    <cellStyle name="Berechnung 2 18 3 3 8 4" xfId="26635"/>
    <cellStyle name="Berechnung 2 18 3 3 8 5" xfId="33300"/>
    <cellStyle name="Berechnung 2 18 3 3 8 6" xfId="39970"/>
    <cellStyle name="Berechnung 2 18 3 3 8 7" xfId="46786"/>
    <cellStyle name="Berechnung 2 18 3 3 8 8" xfId="53309"/>
    <cellStyle name="Berechnung 2 18 3 3 9" xfId="6947"/>
    <cellStyle name="Berechnung 2 18 3 3 9 2" xfId="14057"/>
    <cellStyle name="Berechnung 2 18 3 3 9 3" xfId="20350"/>
    <cellStyle name="Berechnung 2 18 3 3 9 4" xfId="27289"/>
    <cellStyle name="Berechnung 2 18 3 3 9 5" xfId="33954"/>
    <cellStyle name="Berechnung 2 18 3 3 9 6" xfId="40624"/>
    <cellStyle name="Berechnung 2 18 3 3 9 7" xfId="47440"/>
    <cellStyle name="Berechnung 2 18 3 3 9 8" xfId="53963"/>
    <cellStyle name="Berechnung 2 18 3 4" xfId="2268"/>
    <cellStyle name="Berechnung 2 18 3 4 2" xfId="9378"/>
    <cellStyle name="Berechnung 2 18 3 4 3" xfId="15671"/>
    <cellStyle name="Berechnung 2 18 3 4 4" xfId="22610"/>
    <cellStyle name="Berechnung 2 18 3 4 5" xfId="29275"/>
    <cellStyle name="Berechnung 2 18 3 4 6" xfId="35945"/>
    <cellStyle name="Berechnung 2 18 3 4 7" xfId="42761"/>
    <cellStyle name="Berechnung 2 18 3 4 8" xfId="49284"/>
    <cellStyle name="Berechnung 2 18 3 5" xfId="2958"/>
    <cellStyle name="Berechnung 2 18 3 5 2" xfId="10068"/>
    <cellStyle name="Berechnung 2 18 3 5 3" xfId="16361"/>
    <cellStyle name="Berechnung 2 18 3 5 4" xfId="23300"/>
    <cellStyle name="Berechnung 2 18 3 5 5" xfId="29965"/>
    <cellStyle name="Berechnung 2 18 3 5 6" xfId="36635"/>
    <cellStyle name="Berechnung 2 18 3 5 7" xfId="43451"/>
    <cellStyle name="Berechnung 2 18 3 5 8" xfId="49974"/>
    <cellStyle name="Berechnung 2 18 3 6" xfId="3645"/>
    <cellStyle name="Berechnung 2 18 3 6 2" xfId="10755"/>
    <cellStyle name="Berechnung 2 18 3 6 3" xfId="17048"/>
    <cellStyle name="Berechnung 2 18 3 6 4" xfId="23987"/>
    <cellStyle name="Berechnung 2 18 3 6 5" xfId="30652"/>
    <cellStyle name="Berechnung 2 18 3 6 6" xfId="37322"/>
    <cellStyle name="Berechnung 2 18 3 6 7" xfId="44138"/>
    <cellStyle name="Berechnung 2 18 3 6 8" xfId="50661"/>
    <cellStyle name="Berechnung 2 18 3 7" xfId="4332"/>
    <cellStyle name="Berechnung 2 18 3 7 2" xfId="11442"/>
    <cellStyle name="Berechnung 2 18 3 7 3" xfId="17735"/>
    <cellStyle name="Berechnung 2 18 3 7 4" xfId="24674"/>
    <cellStyle name="Berechnung 2 18 3 7 5" xfId="31339"/>
    <cellStyle name="Berechnung 2 18 3 7 6" xfId="38009"/>
    <cellStyle name="Berechnung 2 18 3 7 7" xfId="44825"/>
    <cellStyle name="Berechnung 2 18 3 7 8" xfId="51348"/>
    <cellStyle name="Berechnung 2 18 3 8" xfId="5017"/>
    <cellStyle name="Berechnung 2 18 3 8 2" xfId="12127"/>
    <cellStyle name="Berechnung 2 18 3 8 3" xfId="18420"/>
    <cellStyle name="Berechnung 2 18 3 8 4" xfId="25359"/>
    <cellStyle name="Berechnung 2 18 3 8 5" xfId="32024"/>
    <cellStyle name="Berechnung 2 18 3 8 6" xfId="38694"/>
    <cellStyle name="Berechnung 2 18 3 8 7" xfId="45510"/>
    <cellStyle name="Berechnung 2 18 3 8 8" xfId="52033"/>
    <cellStyle name="Berechnung 2 18 3 9" xfId="1895"/>
    <cellStyle name="Berechnung 2 18 3 9 2" xfId="9005"/>
    <cellStyle name="Berechnung 2 18 3 9 3" xfId="15298"/>
    <cellStyle name="Berechnung 2 18 3 9 4" xfId="22237"/>
    <cellStyle name="Berechnung 2 18 3 9 5" xfId="28902"/>
    <cellStyle name="Berechnung 2 18 3 9 6" xfId="35572"/>
    <cellStyle name="Berechnung 2 18 3 9 7" xfId="42388"/>
    <cellStyle name="Berechnung 2 18 3 9 8" xfId="48911"/>
    <cellStyle name="Berechnung 2 18 4" xfId="718"/>
    <cellStyle name="Berechnung 2 18 4 10" xfId="6772"/>
    <cellStyle name="Berechnung 2 18 4 10 2" xfId="13882"/>
    <cellStyle name="Berechnung 2 18 4 10 3" xfId="20175"/>
    <cellStyle name="Berechnung 2 18 4 10 4" xfId="27114"/>
    <cellStyle name="Berechnung 2 18 4 10 5" xfId="33779"/>
    <cellStyle name="Berechnung 2 18 4 10 6" xfId="40449"/>
    <cellStyle name="Berechnung 2 18 4 10 7" xfId="47265"/>
    <cellStyle name="Berechnung 2 18 4 10 8" xfId="53788"/>
    <cellStyle name="Berechnung 2 18 4 11" xfId="7431"/>
    <cellStyle name="Berechnung 2 18 4 11 2" xfId="14541"/>
    <cellStyle name="Berechnung 2 18 4 11 3" xfId="20834"/>
    <cellStyle name="Berechnung 2 18 4 11 4" xfId="27773"/>
    <cellStyle name="Berechnung 2 18 4 11 5" xfId="34438"/>
    <cellStyle name="Berechnung 2 18 4 11 6" xfId="41108"/>
    <cellStyle name="Berechnung 2 18 4 11 7" xfId="47924"/>
    <cellStyle name="Berechnung 2 18 4 11 8" xfId="54447"/>
    <cellStyle name="Berechnung 2 18 4 12" xfId="1457"/>
    <cellStyle name="Berechnung 2 18 4 12 2" xfId="8567"/>
    <cellStyle name="Berechnung 2 18 4 12 3" xfId="14860"/>
    <cellStyle name="Berechnung 2 18 4 12 4" xfId="21799"/>
    <cellStyle name="Berechnung 2 18 4 12 5" xfId="28464"/>
    <cellStyle name="Berechnung 2 18 4 12 6" xfId="35134"/>
    <cellStyle name="Berechnung 2 18 4 12 7" xfId="41950"/>
    <cellStyle name="Berechnung 2 18 4 12 8" xfId="48473"/>
    <cellStyle name="Berechnung 2 18 4 13" xfId="8250"/>
    <cellStyle name="Berechnung 2 18 4 14" xfId="21097"/>
    <cellStyle name="Berechnung 2 18 4 15" xfId="7506"/>
    <cellStyle name="Berechnung 2 18 4 16" xfId="41343"/>
    <cellStyle name="Berechnung 2 18 4 17" xfId="20888"/>
    <cellStyle name="Berechnung 2 18 4 2" xfId="1180"/>
    <cellStyle name="Berechnung 2 18 4 2 10" xfId="1853"/>
    <cellStyle name="Berechnung 2 18 4 2 10 2" xfId="8963"/>
    <cellStyle name="Berechnung 2 18 4 2 10 3" xfId="15256"/>
    <cellStyle name="Berechnung 2 18 4 2 10 4" xfId="22195"/>
    <cellStyle name="Berechnung 2 18 4 2 10 5" xfId="28860"/>
    <cellStyle name="Berechnung 2 18 4 2 10 6" xfId="35530"/>
    <cellStyle name="Berechnung 2 18 4 2 10 7" xfId="42346"/>
    <cellStyle name="Berechnung 2 18 4 2 10 8" xfId="48869"/>
    <cellStyle name="Berechnung 2 18 4 2 11" xfId="7507"/>
    <cellStyle name="Berechnung 2 18 4 2 12" xfId="28187"/>
    <cellStyle name="Berechnung 2 18 4 2 13" xfId="34857"/>
    <cellStyle name="Berechnung 2 18 4 2 14" xfId="48199"/>
    <cellStyle name="Berechnung 2 18 4 2 2" xfId="2724"/>
    <cellStyle name="Berechnung 2 18 4 2 2 2" xfId="9834"/>
    <cellStyle name="Berechnung 2 18 4 2 2 3" xfId="16127"/>
    <cellStyle name="Berechnung 2 18 4 2 2 4" xfId="23066"/>
    <cellStyle name="Berechnung 2 18 4 2 2 5" xfId="29731"/>
    <cellStyle name="Berechnung 2 18 4 2 2 6" xfId="36401"/>
    <cellStyle name="Berechnung 2 18 4 2 2 7" xfId="43217"/>
    <cellStyle name="Berechnung 2 18 4 2 2 8" xfId="49740"/>
    <cellStyle name="Berechnung 2 18 4 2 3" xfId="3414"/>
    <cellStyle name="Berechnung 2 18 4 2 3 2" xfId="10524"/>
    <cellStyle name="Berechnung 2 18 4 2 3 3" xfId="16817"/>
    <cellStyle name="Berechnung 2 18 4 2 3 4" xfId="23756"/>
    <cellStyle name="Berechnung 2 18 4 2 3 5" xfId="30421"/>
    <cellStyle name="Berechnung 2 18 4 2 3 6" xfId="37091"/>
    <cellStyle name="Berechnung 2 18 4 2 3 7" xfId="43907"/>
    <cellStyle name="Berechnung 2 18 4 2 3 8" xfId="50430"/>
    <cellStyle name="Berechnung 2 18 4 2 4" xfId="4101"/>
    <cellStyle name="Berechnung 2 18 4 2 4 2" xfId="11211"/>
    <cellStyle name="Berechnung 2 18 4 2 4 3" xfId="17504"/>
    <cellStyle name="Berechnung 2 18 4 2 4 4" xfId="24443"/>
    <cellStyle name="Berechnung 2 18 4 2 4 5" xfId="31108"/>
    <cellStyle name="Berechnung 2 18 4 2 4 6" xfId="37778"/>
    <cellStyle name="Berechnung 2 18 4 2 4 7" xfId="44594"/>
    <cellStyle name="Berechnung 2 18 4 2 4 8" xfId="51117"/>
    <cellStyle name="Berechnung 2 18 4 2 5" xfId="4788"/>
    <cellStyle name="Berechnung 2 18 4 2 5 2" xfId="11898"/>
    <cellStyle name="Berechnung 2 18 4 2 5 3" xfId="18191"/>
    <cellStyle name="Berechnung 2 18 4 2 5 4" xfId="25130"/>
    <cellStyle name="Berechnung 2 18 4 2 5 5" xfId="31795"/>
    <cellStyle name="Berechnung 2 18 4 2 5 6" xfId="38465"/>
    <cellStyle name="Berechnung 2 18 4 2 5 7" xfId="45281"/>
    <cellStyle name="Berechnung 2 18 4 2 5 8" xfId="51804"/>
    <cellStyle name="Berechnung 2 18 4 2 6" xfId="5473"/>
    <cellStyle name="Berechnung 2 18 4 2 6 2" xfId="12583"/>
    <cellStyle name="Berechnung 2 18 4 2 6 3" xfId="18876"/>
    <cellStyle name="Berechnung 2 18 4 2 6 4" xfId="25815"/>
    <cellStyle name="Berechnung 2 18 4 2 6 5" xfId="32480"/>
    <cellStyle name="Berechnung 2 18 4 2 6 6" xfId="39150"/>
    <cellStyle name="Berechnung 2 18 4 2 6 7" xfId="45966"/>
    <cellStyle name="Berechnung 2 18 4 2 6 8" xfId="52489"/>
    <cellStyle name="Berechnung 2 18 4 2 7" xfId="6056"/>
    <cellStyle name="Berechnung 2 18 4 2 7 2" xfId="13166"/>
    <cellStyle name="Berechnung 2 18 4 2 7 3" xfId="19459"/>
    <cellStyle name="Berechnung 2 18 4 2 7 4" xfId="26398"/>
    <cellStyle name="Berechnung 2 18 4 2 7 5" xfId="33063"/>
    <cellStyle name="Berechnung 2 18 4 2 7 6" xfId="39733"/>
    <cellStyle name="Berechnung 2 18 4 2 7 7" xfId="46549"/>
    <cellStyle name="Berechnung 2 18 4 2 7 8" xfId="53072"/>
    <cellStyle name="Berechnung 2 18 4 2 8" xfId="6514"/>
    <cellStyle name="Berechnung 2 18 4 2 8 2" xfId="13624"/>
    <cellStyle name="Berechnung 2 18 4 2 8 3" xfId="19917"/>
    <cellStyle name="Berechnung 2 18 4 2 8 4" xfId="26856"/>
    <cellStyle name="Berechnung 2 18 4 2 8 5" xfId="33521"/>
    <cellStyle name="Berechnung 2 18 4 2 8 6" xfId="40191"/>
    <cellStyle name="Berechnung 2 18 4 2 8 7" xfId="47007"/>
    <cellStyle name="Berechnung 2 18 4 2 8 8" xfId="53530"/>
    <cellStyle name="Berechnung 2 18 4 2 9" xfId="7168"/>
    <cellStyle name="Berechnung 2 18 4 2 9 2" xfId="14278"/>
    <cellStyle name="Berechnung 2 18 4 2 9 3" xfId="20571"/>
    <cellStyle name="Berechnung 2 18 4 2 9 4" xfId="27510"/>
    <cellStyle name="Berechnung 2 18 4 2 9 5" xfId="34175"/>
    <cellStyle name="Berechnung 2 18 4 2 9 6" xfId="40845"/>
    <cellStyle name="Berechnung 2 18 4 2 9 7" xfId="47661"/>
    <cellStyle name="Berechnung 2 18 4 2 9 8" xfId="54184"/>
    <cellStyle name="Berechnung 2 18 4 3" xfId="1014"/>
    <cellStyle name="Berechnung 2 18 4 3 10" xfId="1687"/>
    <cellStyle name="Berechnung 2 18 4 3 10 2" xfId="8797"/>
    <cellStyle name="Berechnung 2 18 4 3 10 3" xfId="15090"/>
    <cellStyle name="Berechnung 2 18 4 3 10 4" xfId="22029"/>
    <cellStyle name="Berechnung 2 18 4 3 10 5" xfId="28694"/>
    <cellStyle name="Berechnung 2 18 4 3 10 6" xfId="35364"/>
    <cellStyle name="Berechnung 2 18 4 3 10 7" xfId="42180"/>
    <cellStyle name="Berechnung 2 18 4 3 10 8" xfId="48703"/>
    <cellStyle name="Berechnung 2 18 4 3 11" xfId="7593"/>
    <cellStyle name="Berechnung 2 18 4 3 12" xfId="28021"/>
    <cellStyle name="Berechnung 2 18 4 3 13" xfId="34691"/>
    <cellStyle name="Berechnung 2 18 4 3 14" xfId="48033"/>
    <cellStyle name="Berechnung 2 18 4 3 2" xfId="2558"/>
    <cellStyle name="Berechnung 2 18 4 3 2 2" xfId="9668"/>
    <cellStyle name="Berechnung 2 18 4 3 2 3" xfId="15961"/>
    <cellStyle name="Berechnung 2 18 4 3 2 4" xfId="22900"/>
    <cellStyle name="Berechnung 2 18 4 3 2 5" xfId="29565"/>
    <cellStyle name="Berechnung 2 18 4 3 2 6" xfId="36235"/>
    <cellStyle name="Berechnung 2 18 4 3 2 7" xfId="43051"/>
    <cellStyle name="Berechnung 2 18 4 3 2 8" xfId="49574"/>
    <cellStyle name="Berechnung 2 18 4 3 3" xfId="3248"/>
    <cellStyle name="Berechnung 2 18 4 3 3 2" xfId="10358"/>
    <cellStyle name="Berechnung 2 18 4 3 3 3" xfId="16651"/>
    <cellStyle name="Berechnung 2 18 4 3 3 4" xfId="23590"/>
    <cellStyle name="Berechnung 2 18 4 3 3 5" xfId="30255"/>
    <cellStyle name="Berechnung 2 18 4 3 3 6" xfId="36925"/>
    <cellStyle name="Berechnung 2 18 4 3 3 7" xfId="43741"/>
    <cellStyle name="Berechnung 2 18 4 3 3 8" xfId="50264"/>
    <cellStyle name="Berechnung 2 18 4 3 4" xfId="3935"/>
    <cellStyle name="Berechnung 2 18 4 3 4 2" xfId="11045"/>
    <cellStyle name="Berechnung 2 18 4 3 4 3" xfId="17338"/>
    <cellStyle name="Berechnung 2 18 4 3 4 4" xfId="24277"/>
    <cellStyle name="Berechnung 2 18 4 3 4 5" xfId="30942"/>
    <cellStyle name="Berechnung 2 18 4 3 4 6" xfId="37612"/>
    <cellStyle name="Berechnung 2 18 4 3 4 7" xfId="44428"/>
    <cellStyle name="Berechnung 2 18 4 3 4 8" xfId="50951"/>
    <cellStyle name="Berechnung 2 18 4 3 5" xfId="4622"/>
    <cellStyle name="Berechnung 2 18 4 3 5 2" xfId="11732"/>
    <cellStyle name="Berechnung 2 18 4 3 5 3" xfId="18025"/>
    <cellStyle name="Berechnung 2 18 4 3 5 4" xfId="24964"/>
    <cellStyle name="Berechnung 2 18 4 3 5 5" xfId="31629"/>
    <cellStyle name="Berechnung 2 18 4 3 5 6" xfId="38299"/>
    <cellStyle name="Berechnung 2 18 4 3 5 7" xfId="45115"/>
    <cellStyle name="Berechnung 2 18 4 3 5 8" xfId="51638"/>
    <cellStyle name="Berechnung 2 18 4 3 6" xfId="5307"/>
    <cellStyle name="Berechnung 2 18 4 3 6 2" xfId="12417"/>
    <cellStyle name="Berechnung 2 18 4 3 6 3" xfId="18710"/>
    <cellStyle name="Berechnung 2 18 4 3 6 4" xfId="25649"/>
    <cellStyle name="Berechnung 2 18 4 3 6 5" xfId="32314"/>
    <cellStyle name="Berechnung 2 18 4 3 6 6" xfId="38984"/>
    <cellStyle name="Berechnung 2 18 4 3 6 7" xfId="45800"/>
    <cellStyle name="Berechnung 2 18 4 3 6 8" xfId="52323"/>
    <cellStyle name="Berechnung 2 18 4 3 7" xfId="5890"/>
    <cellStyle name="Berechnung 2 18 4 3 7 2" xfId="13000"/>
    <cellStyle name="Berechnung 2 18 4 3 7 3" xfId="19293"/>
    <cellStyle name="Berechnung 2 18 4 3 7 4" xfId="26232"/>
    <cellStyle name="Berechnung 2 18 4 3 7 5" xfId="32897"/>
    <cellStyle name="Berechnung 2 18 4 3 7 6" xfId="39567"/>
    <cellStyle name="Berechnung 2 18 4 3 7 7" xfId="46383"/>
    <cellStyle name="Berechnung 2 18 4 3 7 8" xfId="52906"/>
    <cellStyle name="Berechnung 2 18 4 3 8" xfId="6348"/>
    <cellStyle name="Berechnung 2 18 4 3 8 2" xfId="13458"/>
    <cellStyle name="Berechnung 2 18 4 3 8 3" xfId="19751"/>
    <cellStyle name="Berechnung 2 18 4 3 8 4" xfId="26690"/>
    <cellStyle name="Berechnung 2 18 4 3 8 5" xfId="33355"/>
    <cellStyle name="Berechnung 2 18 4 3 8 6" xfId="40025"/>
    <cellStyle name="Berechnung 2 18 4 3 8 7" xfId="46841"/>
    <cellStyle name="Berechnung 2 18 4 3 8 8" xfId="53364"/>
    <cellStyle name="Berechnung 2 18 4 3 9" xfId="7002"/>
    <cellStyle name="Berechnung 2 18 4 3 9 2" xfId="14112"/>
    <cellStyle name="Berechnung 2 18 4 3 9 3" xfId="20405"/>
    <cellStyle name="Berechnung 2 18 4 3 9 4" xfId="27344"/>
    <cellStyle name="Berechnung 2 18 4 3 9 5" xfId="34009"/>
    <cellStyle name="Berechnung 2 18 4 3 9 6" xfId="40679"/>
    <cellStyle name="Berechnung 2 18 4 3 9 7" xfId="47495"/>
    <cellStyle name="Berechnung 2 18 4 3 9 8" xfId="54018"/>
    <cellStyle name="Berechnung 2 18 4 4" xfId="2328"/>
    <cellStyle name="Berechnung 2 18 4 4 2" xfId="9438"/>
    <cellStyle name="Berechnung 2 18 4 4 3" xfId="15731"/>
    <cellStyle name="Berechnung 2 18 4 4 4" xfId="22670"/>
    <cellStyle name="Berechnung 2 18 4 4 5" xfId="29335"/>
    <cellStyle name="Berechnung 2 18 4 4 6" xfId="36005"/>
    <cellStyle name="Berechnung 2 18 4 4 7" xfId="42821"/>
    <cellStyle name="Berechnung 2 18 4 4 8" xfId="49344"/>
    <cellStyle name="Berechnung 2 18 4 5" xfId="3018"/>
    <cellStyle name="Berechnung 2 18 4 5 2" xfId="10128"/>
    <cellStyle name="Berechnung 2 18 4 5 3" xfId="16421"/>
    <cellStyle name="Berechnung 2 18 4 5 4" xfId="23360"/>
    <cellStyle name="Berechnung 2 18 4 5 5" xfId="30025"/>
    <cellStyle name="Berechnung 2 18 4 5 6" xfId="36695"/>
    <cellStyle name="Berechnung 2 18 4 5 7" xfId="43511"/>
    <cellStyle name="Berechnung 2 18 4 5 8" xfId="50034"/>
    <cellStyle name="Berechnung 2 18 4 6" xfId="3705"/>
    <cellStyle name="Berechnung 2 18 4 6 2" xfId="10815"/>
    <cellStyle name="Berechnung 2 18 4 6 3" xfId="17108"/>
    <cellStyle name="Berechnung 2 18 4 6 4" xfId="24047"/>
    <cellStyle name="Berechnung 2 18 4 6 5" xfId="30712"/>
    <cellStyle name="Berechnung 2 18 4 6 6" xfId="37382"/>
    <cellStyle name="Berechnung 2 18 4 6 7" xfId="44198"/>
    <cellStyle name="Berechnung 2 18 4 6 8" xfId="50721"/>
    <cellStyle name="Berechnung 2 18 4 7" xfId="4392"/>
    <cellStyle name="Berechnung 2 18 4 7 2" xfId="11502"/>
    <cellStyle name="Berechnung 2 18 4 7 3" xfId="17795"/>
    <cellStyle name="Berechnung 2 18 4 7 4" xfId="24734"/>
    <cellStyle name="Berechnung 2 18 4 7 5" xfId="31399"/>
    <cellStyle name="Berechnung 2 18 4 7 6" xfId="38069"/>
    <cellStyle name="Berechnung 2 18 4 7 7" xfId="44885"/>
    <cellStyle name="Berechnung 2 18 4 7 8" xfId="51408"/>
    <cellStyle name="Berechnung 2 18 4 8" xfId="5077"/>
    <cellStyle name="Berechnung 2 18 4 8 2" xfId="12187"/>
    <cellStyle name="Berechnung 2 18 4 8 3" xfId="18480"/>
    <cellStyle name="Berechnung 2 18 4 8 4" xfId="25419"/>
    <cellStyle name="Berechnung 2 18 4 8 5" xfId="32084"/>
    <cellStyle name="Berechnung 2 18 4 8 6" xfId="38754"/>
    <cellStyle name="Berechnung 2 18 4 8 7" xfId="45570"/>
    <cellStyle name="Berechnung 2 18 4 8 8" xfId="52093"/>
    <cellStyle name="Berechnung 2 18 4 9" xfId="6118"/>
    <cellStyle name="Berechnung 2 18 4 9 2" xfId="13228"/>
    <cellStyle name="Berechnung 2 18 4 9 3" xfId="19521"/>
    <cellStyle name="Berechnung 2 18 4 9 4" xfId="26460"/>
    <cellStyle name="Berechnung 2 18 4 9 5" xfId="33125"/>
    <cellStyle name="Berechnung 2 18 4 9 6" xfId="39795"/>
    <cellStyle name="Berechnung 2 18 4 9 7" xfId="46611"/>
    <cellStyle name="Berechnung 2 18 4 9 8" xfId="53134"/>
    <cellStyle name="Berechnung 2 18 5" xfId="2181"/>
    <cellStyle name="Berechnung 2 18 5 2" xfId="9291"/>
    <cellStyle name="Berechnung 2 18 5 3" xfId="15584"/>
    <cellStyle name="Berechnung 2 18 5 4" xfId="22523"/>
    <cellStyle name="Berechnung 2 18 5 5" xfId="29188"/>
    <cellStyle name="Berechnung 2 18 5 6" xfId="35858"/>
    <cellStyle name="Berechnung 2 18 5 7" xfId="42674"/>
    <cellStyle name="Berechnung 2 18 5 8" xfId="49197"/>
    <cellStyle name="Berechnung 2 18 6" xfId="2871"/>
    <cellStyle name="Berechnung 2 18 6 2" xfId="9981"/>
    <cellStyle name="Berechnung 2 18 6 3" xfId="16274"/>
    <cellStyle name="Berechnung 2 18 6 4" xfId="23213"/>
    <cellStyle name="Berechnung 2 18 6 5" xfId="29878"/>
    <cellStyle name="Berechnung 2 18 6 6" xfId="36548"/>
    <cellStyle name="Berechnung 2 18 6 7" xfId="43364"/>
    <cellStyle name="Berechnung 2 18 6 8" xfId="49887"/>
    <cellStyle name="Berechnung 2 18 7" xfId="3558"/>
    <cellStyle name="Berechnung 2 18 7 2" xfId="10668"/>
    <cellStyle name="Berechnung 2 18 7 3" xfId="16961"/>
    <cellStyle name="Berechnung 2 18 7 4" xfId="23900"/>
    <cellStyle name="Berechnung 2 18 7 5" xfId="30565"/>
    <cellStyle name="Berechnung 2 18 7 6" xfId="37235"/>
    <cellStyle name="Berechnung 2 18 7 7" xfId="44051"/>
    <cellStyle name="Berechnung 2 18 7 8" xfId="50574"/>
    <cellStyle name="Berechnung 2 18 8" xfId="4245"/>
    <cellStyle name="Berechnung 2 18 8 2" xfId="11355"/>
    <cellStyle name="Berechnung 2 18 8 3" xfId="17648"/>
    <cellStyle name="Berechnung 2 18 8 4" xfId="24587"/>
    <cellStyle name="Berechnung 2 18 8 5" xfId="31252"/>
    <cellStyle name="Berechnung 2 18 8 6" xfId="37922"/>
    <cellStyle name="Berechnung 2 18 8 7" xfId="44738"/>
    <cellStyle name="Berechnung 2 18 8 8" xfId="51261"/>
    <cellStyle name="Berechnung 2 18 9" xfId="4930"/>
    <cellStyle name="Berechnung 2 18 9 2" xfId="12040"/>
    <cellStyle name="Berechnung 2 18 9 3" xfId="18333"/>
    <cellStyle name="Berechnung 2 18 9 4" xfId="25272"/>
    <cellStyle name="Berechnung 2 18 9 5" xfId="31937"/>
    <cellStyle name="Berechnung 2 18 9 6" xfId="38607"/>
    <cellStyle name="Berechnung 2 18 9 7" xfId="45423"/>
    <cellStyle name="Berechnung 2 18 9 8" xfId="51946"/>
    <cellStyle name="Berechnung 2 19" xfId="653"/>
    <cellStyle name="Berechnung 2 19 10" xfId="6721"/>
    <cellStyle name="Berechnung 2 19 10 2" xfId="13831"/>
    <cellStyle name="Berechnung 2 19 10 3" xfId="20124"/>
    <cellStyle name="Berechnung 2 19 10 4" xfId="27063"/>
    <cellStyle name="Berechnung 2 19 10 5" xfId="33728"/>
    <cellStyle name="Berechnung 2 19 10 6" xfId="40398"/>
    <cellStyle name="Berechnung 2 19 10 7" xfId="47214"/>
    <cellStyle name="Berechnung 2 19 10 8" xfId="53737"/>
    <cellStyle name="Berechnung 2 19 11" xfId="7309"/>
    <cellStyle name="Berechnung 2 19 11 2" xfId="14419"/>
    <cellStyle name="Berechnung 2 19 11 3" xfId="20712"/>
    <cellStyle name="Berechnung 2 19 11 4" xfId="27651"/>
    <cellStyle name="Berechnung 2 19 11 5" xfId="34316"/>
    <cellStyle name="Berechnung 2 19 11 6" xfId="40986"/>
    <cellStyle name="Berechnung 2 19 11 7" xfId="47802"/>
    <cellStyle name="Berechnung 2 19 11 8" xfId="54325"/>
    <cellStyle name="Berechnung 2 19 12" xfId="1406"/>
    <cellStyle name="Berechnung 2 19 12 2" xfId="8516"/>
    <cellStyle name="Berechnung 2 19 12 3" xfId="14809"/>
    <cellStyle name="Berechnung 2 19 12 4" xfId="21748"/>
    <cellStyle name="Berechnung 2 19 12 5" xfId="28413"/>
    <cellStyle name="Berechnung 2 19 12 6" xfId="35083"/>
    <cellStyle name="Berechnung 2 19 12 7" xfId="41899"/>
    <cellStyle name="Berechnung 2 19 12 8" xfId="48422"/>
    <cellStyle name="Berechnung 2 19 13" xfId="8043"/>
    <cellStyle name="Berechnung 2 19 14" xfId="21032"/>
    <cellStyle name="Berechnung 2 19 15" xfId="8030"/>
    <cellStyle name="Berechnung 2 19 16" xfId="41282"/>
    <cellStyle name="Berechnung 2 19 17" xfId="27819"/>
    <cellStyle name="Berechnung 2 19 2" xfId="1169"/>
    <cellStyle name="Berechnung 2 19 2 10" xfId="1842"/>
    <cellStyle name="Berechnung 2 19 2 10 2" xfId="8952"/>
    <cellStyle name="Berechnung 2 19 2 10 3" xfId="15245"/>
    <cellStyle name="Berechnung 2 19 2 10 4" xfId="22184"/>
    <cellStyle name="Berechnung 2 19 2 10 5" xfId="28849"/>
    <cellStyle name="Berechnung 2 19 2 10 6" xfId="35519"/>
    <cellStyle name="Berechnung 2 19 2 10 7" xfId="42335"/>
    <cellStyle name="Berechnung 2 19 2 10 8" xfId="48858"/>
    <cellStyle name="Berechnung 2 19 2 11" xfId="7477"/>
    <cellStyle name="Berechnung 2 19 2 12" xfId="28176"/>
    <cellStyle name="Berechnung 2 19 2 13" xfId="34846"/>
    <cellStyle name="Berechnung 2 19 2 14" xfId="48188"/>
    <cellStyle name="Berechnung 2 19 2 2" xfId="2713"/>
    <cellStyle name="Berechnung 2 19 2 2 2" xfId="9823"/>
    <cellStyle name="Berechnung 2 19 2 2 3" xfId="16116"/>
    <cellStyle name="Berechnung 2 19 2 2 4" xfId="23055"/>
    <cellStyle name="Berechnung 2 19 2 2 5" xfId="29720"/>
    <cellStyle name="Berechnung 2 19 2 2 6" xfId="36390"/>
    <cellStyle name="Berechnung 2 19 2 2 7" xfId="43206"/>
    <cellStyle name="Berechnung 2 19 2 2 8" xfId="49729"/>
    <cellStyle name="Berechnung 2 19 2 3" xfId="3403"/>
    <cellStyle name="Berechnung 2 19 2 3 2" xfId="10513"/>
    <cellStyle name="Berechnung 2 19 2 3 3" xfId="16806"/>
    <cellStyle name="Berechnung 2 19 2 3 4" xfId="23745"/>
    <cellStyle name="Berechnung 2 19 2 3 5" xfId="30410"/>
    <cellStyle name="Berechnung 2 19 2 3 6" xfId="37080"/>
    <cellStyle name="Berechnung 2 19 2 3 7" xfId="43896"/>
    <cellStyle name="Berechnung 2 19 2 3 8" xfId="50419"/>
    <cellStyle name="Berechnung 2 19 2 4" xfId="4090"/>
    <cellStyle name="Berechnung 2 19 2 4 2" xfId="11200"/>
    <cellStyle name="Berechnung 2 19 2 4 3" xfId="17493"/>
    <cellStyle name="Berechnung 2 19 2 4 4" xfId="24432"/>
    <cellStyle name="Berechnung 2 19 2 4 5" xfId="31097"/>
    <cellStyle name="Berechnung 2 19 2 4 6" xfId="37767"/>
    <cellStyle name="Berechnung 2 19 2 4 7" xfId="44583"/>
    <cellStyle name="Berechnung 2 19 2 4 8" xfId="51106"/>
    <cellStyle name="Berechnung 2 19 2 5" xfId="4777"/>
    <cellStyle name="Berechnung 2 19 2 5 2" xfId="11887"/>
    <cellStyle name="Berechnung 2 19 2 5 3" xfId="18180"/>
    <cellStyle name="Berechnung 2 19 2 5 4" xfId="25119"/>
    <cellStyle name="Berechnung 2 19 2 5 5" xfId="31784"/>
    <cellStyle name="Berechnung 2 19 2 5 6" xfId="38454"/>
    <cellStyle name="Berechnung 2 19 2 5 7" xfId="45270"/>
    <cellStyle name="Berechnung 2 19 2 5 8" xfId="51793"/>
    <cellStyle name="Berechnung 2 19 2 6" xfId="5462"/>
    <cellStyle name="Berechnung 2 19 2 6 2" xfId="12572"/>
    <cellStyle name="Berechnung 2 19 2 6 3" xfId="18865"/>
    <cellStyle name="Berechnung 2 19 2 6 4" xfId="25804"/>
    <cellStyle name="Berechnung 2 19 2 6 5" xfId="32469"/>
    <cellStyle name="Berechnung 2 19 2 6 6" xfId="39139"/>
    <cellStyle name="Berechnung 2 19 2 6 7" xfId="45955"/>
    <cellStyle name="Berechnung 2 19 2 6 8" xfId="52478"/>
    <cellStyle name="Berechnung 2 19 2 7" xfId="6045"/>
    <cellStyle name="Berechnung 2 19 2 7 2" xfId="13155"/>
    <cellStyle name="Berechnung 2 19 2 7 3" xfId="19448"/>
    <cellStyle name="Berechnung 2 19 2 7 4" xfId="26387"/>
    <cellStyle name="Berechnung 2 19 2 7 5" xfId="33052"/>
    <cellStyle name="Berechnung 2 19 2 7 6" xfId="39722"/>
    <cellStyle name="Berechnung 2 19 2 7 7" xfId="46538"/>
    <cellStyle name="Berechnung 2 19 2 7 8" xfId="53061"/>
    <cellStyle name="Berechnung 2 19 2 8" xfId="6503"/>
    <cellStyle name="Berechnung 2 19 2 8 2" xfId="13613"/>
    <cellStyle name="Berechnung 2 19 2 8 3" xfId="19906"/>
    <cellStyle name="Berechnung 2 19 2 8 4" xfId="26845"/>
    <cellStyle name="Berechnung 2 19 2 8 5" xfId="33510"/>
    <cellStyle name="Berechnung 2 19 2 8 6" xfId="40180"/>
    <cellStyle name="Berechnung 2 19 2 8 7" xfId="46996"/>
    <cellStyle name="Berechnung 2 19 2 8 8" xfId="53519"/>
    <cellStyle name="Berechnung 2 19 2 9" xfId="7157"/>
    <cellStyle name="Berechnung 2 19 2 9 2" xfId="14267"/>
    <cellStyle name="Berechnung 2 19 2 9 3" xfId="20560"/>
    <cellStyle name="Berechnung 2 19 2 9 4" xfId="27499"/>
    <cellStyle name="Berechnung 2 19 2 9 5" xfId="34164"/>
    <cellStyle name="Berechnung 2 19 2 9 6" xfId="40834"/>
    <cellStyle name="Berechnung 2 19 2 9 7" xfId="47650"/>
    <cellStyle name="Berechnung 2 19 2 9 8" xfId="54173"/>
    <cellStyle name="Berechnung 2 19 3" xfId="966"/>
    <cellStyle name="Berechnung 2 19 3 10" xfId="1641"/>
    <cellStyle name="Berechnung 2 19 3 10 2" xfId="8751"/>
    <cellStyle name="Berechnung 2 19 3 10 3" xfId="15044"/>
    <cellStyle name="Berechnung 2 19 3 10 4" xfId="21983"/>
    <cellStyle name="Berechnung 2 19 3 10 5" xfId="28648"/>
    <cellStyle name="Berechnung 2 19 3 10 6" xfId="35318"/>
    <cellStyle name="Berechnung 2 19 3 10 7" xfId="42134"/>
    <cellStyle name="Berechnung 2 19 3 10 8" xfId="48657"/>
    <cellStyle name="Berechnung 2 19 3 11" xfId="8113"/>
    <cellStyle name="Berechnung 2 19 3 12" xfId="27973"/>
    <cellStyle name="Berechnung 2 19 3 13" xfId="34645"/>
    <cellStyle name="Berechnung 2 19 3 14" xfId="47987"/>
    <cellStyle name="Berechnung 2 19 3 2" xfId="2512"/>
    <cellStyle name="Berechnung 2 19 3 2 2" xfId="9622"/>
    <cellStyle name="Berechnung 2 19 3 2 3" xfId="15915"/>
    <cellStyle name="Berechnung 2 19 3 2 4" xfId="22854"/>
    <cellStyle name="Berechnung 2 19 3 2 5" xfId="29519"/>
    <cellStyle name="Berechnung 2 19 3 2 6" xfId="36189"/>
    <cellStyle name="Berechnung 2 19 3 2 7" xfId="43005"/>
    <cellStyle name="Berechnung 2 19 3 2 8" xfId="49528"/>
    <cellStyle name="Berechnung 2 19 3 3" xfId="3202"/>
    <cellStyle name="Berechnung 2 19 3 3 2" xfId="10312"/>
    <cellStyle name="Berechnung 2 19 3 3 3" xfId="16605"/>
    <cellStyle name="Berechnung 2 19 3 3 4" xfId="23544"/>
    <cellStyle name="Berechnung 2 19 3 3 5" xfId="30209"/>
    <cellStyle name="Berechnung 2 19 3 3 6" xfId="36879"/>
    <cellStyle name="Berechnung 2 19 3 3 7" xfId="43695"/>
    <cellStyle name="Berechnung 2 19 3 3 8" xfId="50218"/>
    <cellStyle name="Berechnung 2 19 3 4" xfId="3889"/>
    <cellStyle name="Berechnung 2 19 3 4 2" xfId="10999"/>
    <cellStyle name="Berechnung 2 19 3 4 3" xfId="17292"/>
    <cellStyle name="Berechnung 2 19 3 4 4" xfId="24231"/>
    <cellStyle name="Berechnung 2 19 3 4 5" xfId="30896"/>
    <cellStyle name="Berechnung 2 19 3 4 6" xfId="37566"/>
    <cellStyle name="Berechnung 2 19 3 4 7" xfId="44382"/>
    <cellStyle name="Berechnung 2 19 3 4 8" xfId="50905"/>
    <cellStyle name="Berechnung 2 19 3 5" xfId="4576"/>
    <cellStyle name="Berechnung 2 19 3 5 2" xfId="11686"/>
    <cellStyle name="Berechnung 2 19 3 5 3" xfId="17979"/>
    <cellStyle name="Berechnung 2 19 3 5 4" xfId="24918"/>
    <cellStyle name="Berechnung 2 19 3 5 5" xfId="31583"/>
    <cellStyle name="Berechnung 2 19 3 5 6" xfId="38253"/>
    <cellStyle name="Berechnung 2 19 3 5 7" xfId="45069"/>
    <cellStyle name="Berechnung 2 19 3 5 8" xfId="51592"/>
    <cellStyle name="Berechnung 2 19 3 6" xfId="5261"/>
    <cellStyle name="Berechnung 2 19 3 6 2" xfId="12371"/>
    <cellStyle name="Berechnung 2 19 3 6 3" xfId="18664"/>
    <cellStyle name="Berechnung 2 19 3 6 4" xfId="25603"/>
    <cellStyle name="Berechnung 2 19 3 6 5" xfId="32268"/>
    <cellStyle name="Berechnung 2 19 3 6 6" xfId="38938"/>
    <cellStyle name="Berechnung 2 19 3 6 7" xfId="45754"/>
    <cellStyle name="Berechnung 2 19 3 6 8" xfId="52277"/>
    <cellStyle name="Berechnung 2 19 3 7" xfId="5844"/>
    <cellStyle name="Berechnung 2 19 3 7 2" xfId="12954"/>
    <cellStyle name="Berechnung 2 19 3 7 3" xfId="19247"/>
    <cellStyle name="Berechnung 2 19 3 7 4" xfId="26186"/>
    <cellStyle name="Berechnung 2 19 3 7 5" xfId="32851"/>
    <cellStyle name="Berechnung 2 19 3 7 6" xfId="39521"/>
    <cellStyle name="Berechnung 2 19 3 7 7" xfId="46337"/>
    <cellStyle name="Berechnung 2 19 3 7 8" xfId="52860"/>
    <cellStyle name="Berechnung 2 19 3 8" xfId="6302"/>
    <cellStyle name="Berechnung 2 19 3 8 2" xfId="13412"/>
    <cellStyle name="Berechnung 2 19 3 8 3" xfId="19705"/>
    <cellStyle name="Berechnung 2 19 3 8 4" xfId="26644"/>
    <cellStyle name="Berechnung 2 19 3 8 5" xfId="33309"/>
    <cellStyle name="Berechnung 2 19 3 8 6" xfId="39979"/>
    <cellStyle name="Berechnung 2 19 3 8 7" xfId="46795"/>
    <cellStyle name="Berechnung 2 19 3 8 8" xfId="53318"/>
    <cellStyle name="Berechnung 2 19 3 9" xfId="6956"/>
    <cellStyle name="Berechnung 2 19 3 9 2" xfId="14066"/>
    <cellStyle name="Berechnung 2 19 3 9 3" xfId="20359"/>
    <cellStyle name="Berechnung 2 19 3 9 4" xfId="27298"/>
    <cellStyle name="Berechnung 2 19 3 9 5" xfId="33963"/>
    <cellStyle name="Berechnung 2 19 3 9 6" xfId="40633"/>
    <cellStyle name="Berechnung 2 19 3 9 7" xfId="47449"/>
    <cellStyle name="Berechnung 2 19 3 9 8" xfId="53972"/>
    <cellStyle name="Berechnung 2 19 4" xfId="2277"/>
    <cellStyle name="Berechnung 2 19 4 2" xfId="9387"/>
    <cellStyle name="Berechnung 2 19 4 3" xfId="15680"/>
    <cellStyle name="Berechnung 2 19 4 4" xfId="22619"/>
    <cellStyle name="Berechnung 2 19 4 5" xfId="29284"/>
    <cellStyle name="Berechnung 2 19 4 6" xfId="35954"/>
    <cellStyle name="Berechnung 2 19 4 7" xfId="42770"/>
    <cellStyle name="Berechnung 2 19 4 8" xfId="49293"/>
    <cellStyle name="Berechnung 2 19 5" xfId="2967"/>
    <cellStyle name="Berechnung 2 19 5 2" xfId="10077"/>
    <cellStyle name="Berechnung 2 19 5 3" xfId="16370"/>
    <cellStyle name="Berechnung 2 19 5 4" xfId="23309"/>
    <cellStyle name="Berechnung 2 19 5 5" xfId="29974"/>
    <cellStyle name="Berechnung 2 19 5 6" xfId="36644"/>
    <cellStyle name="Berechnung 2 19 5 7" xfId="43460"/>
    <cellStyle name="Berechnung 2 19 5 8" xfId="49983"/>
    <cellStyle name="Berechnung 2 19 6" xfId="3654"/>
    <cellStyle name="Berechnung 2 19 6 2" xfId="10764"/>
    <cellStyle name="Berechnung 2 19 6 3" xfId="17057"/>
    <cellStyle name="Berechnung 2 19 6 4" xfId="23996"/>
    <cellStyle name="Berechnung 2 19 6 5" xfId="30661"/>
    <cellStyle name="Berechnung 2 19 6 6" xfId="37331"/>
    <cellStyle name="Berechnung 2 19 6 7" xfId="44147"/>
    <cellStyle name="Berechnung 2 19 6 8" xfId="50670"/>
    <cellStyle name="Berechnung 2 19 7" xfId="4341"/>
    <cellStyle name="Berechnung 2 19 7 2" xfId="11451"/>
    <cellStyle name="Berechnung 2 19 7 3" xfId="17744"/>
    <cellStyle name="Berechnung 2 19 7 4" xfId="24683"/>
    <cellStyle name="Berechnung 2 19 7 5" xfId="31348"/>
    <cellStyle name="Berechnung 2 19 7 6" xfId="38018"/>
    <cellStyle name="Berechnung 2 19 7 7" xfId="44834"/>
    <cellStyle name="Berechnung 2 19 7 8" xfId="51357"/>
    <cellStyle name="Berechnung 2 19 8" xfId="5026"/>
    <cellStyle name="Berechnung 2 19 8 2" xfId="12136"/>
    <cellStyle name="Berechnung 2 19 8 3" xfId="18429"/>
    <cellStyle name="Berechnung 2 19 8 4" xfId="25368"/>
    <cellStyle name="Berechnung 2 19 8 5" xfId="32033"/>
    <cellStyle name="Berechnung 2 19 8 6" xfId="38703"/>
    <cellStyle name="Berechnung 2 19 8 7" xfId="45519"/>
    <cellStyle name="Berechnung 2 19 8 8" xfId="52042"/>
    <cellStyle name="Berechnung 2 19 9" xfId="5568"/>
    <cellStyle name="Berechnung 2 19 9 2" xfId="12678"/>
    <cellStyle name="Berechnung 2 19 9 3" xfId="18971"/>
    <cellStyle name="Berechnung 2 19 9 4" xfId="25910"/>
    <cellStyle name="Berechnung 2 19 9 5" xfId="32575"/>
    <cellStyle name="Berechnung 2 19 9 6" xfId="39245"/>
    <cellStyle name="Berechnung 2 19 9 7" xfId="46061"/>
    <cellStyle name="Berechnung 2 19 9 8" xfId="52584"/>
    <cellStyle name="Berechnung 2 2" xfId="242"/>
    <cellStyle name="Berechnung 2 2 10" xfId="5723"/>
    <cellStyle name="Berechnung 2 2 10 2" xfId="12833"/>
    <cellStyle name="Berechnung 2 2 10 3" xfId="19126"/>
    <cellStyle name="Berechnung 2 2 10 4" xfId="26065"/>
    <cellStyle name="Berechnung 2 2 10 5" xfId="32730"/>
    <cellStyle name="Berechnung 2 2 10 6" xfId="39400"/>
    <cellStyle name="Berechnung 2 2 10 7" xfId="46216"/>
    <cellStyle name="Berechnung 2 2 10 8" xfId="52739"/>
    <cellStyle name="Berechnung 2 2 11" xfId="4921"/>
    <cellStyle name="Berechnung 2 2 11 2" xfId="12031"/>
    <cellStyle name="Berechnung 2 2 11 3" xfId="18324"/>
    <cellStyle name="Berechnung 2 2 11 4" xfId="25263"/>
    <cellStyle name="Berechnung 2 2 11 5" xfId="31928"/>
    <cellStyle name="Berechnung 2 2 11 6" xfId="38598"/>
    <cellStyle name="Berechnung 2 2 11 7" xfId="45414"/>
    <cellStyle name="Berechnung 2 2 11 8" xfId="51937"/>
    <cellStyle name="Berechnung 2 2 12" xfId="1223"/>
    <cellStyle name="Berechnung 2 2 12 2" xfId="8333"/>
    <cellStyle name="Berechnung 2 2 12 3" xfId="14626"/>
    <cellStyle name="Berechnung 2 2 12 4" xfId="21565"/>
    <cellStyle name="Berechnung 2 2 12 5" xfId="28230"/>
    <cellStyle name="Berechnung 2 2 12 6" xfId="34900"/>
    <cellStyle name="Berechnung 2 2 12 7" xfId="41719"/>
    <cellStyle name="Berechnung 2 2 12 8" xfId="48242"/>
    <cellStyle name="Berechnung 2 2 13" xfId="425"/>
    <cellStyle name="Berechnung 2 2 14" xfId="8010"/>
    <cellStyle name="Berechnung 2 2 15" xfId="293"/>
    <cellStyle name="Berechnung 2 2 16" xfId="41494"/>
    <cellStyle name="Berechnung 2 2 2" xfId="643"/>
    <cellStyle name="Berechnung 2 2 2 10" xfId="6711"/>
    <cellStyle name="Berechnung 2 2 2 10 2" xfId="13821"/>
    <cellStyle name="Berechnung 2 2 2 10 3" xfId="20114"/>
    <cellStyle name="Berechnung 2 2 2 10 4" xfId="27053"/>
    <cellStyle name="Berechnung 2 2 2 10 5" xfId="33718"/>
    <cellStyle name="Berechnung 2 2 2 10 6" xfId="40388"/>
    <cellStyle name="Berechnung 2 2 2 10 7" xfId="47204"/>
    <cellStyle name="Berechnung 2 2 2 10 8" xfId="53727"/>
    <cellStyle name="Berechnung 2 2 2 11" xfId="7232"/>
    <cellStyle name="Berechnung 2 2 2 11 2" xfId="14342"/>
    <cellStyle name="Berechnung 2 2 2 11 3" xfId="20635"/>
    <cellStyle name="Berechnung 2 2 2 11 4" xfId="27574"/>
    <cellStyle name="Berechnung 2 2 2 11 5" xfId="34239"/>
    <cellStyle name="Berechnung 2 2 2 11 6" xfId="40909"/>
    <cellStyle name="Berechnung 2 2 2 11 7" xfId="47725"/>
    <cellStyle name="Berechnung 2 2 2 11 8" xfId="54248"/>
    <cellStyle name="Berechnung 2 2 2 12" xfId="1396"/>
    <cellStyle name="Berechnung 2 2 2 12 2" xfId="8506"/>
    <cellStyle name="Berechnung 2 2 2 12 3" xfId="14799"/>
    <cellStyle name="Berechnung 2 2 2 12 4" xfId="21738"/>
    <cellStyle name="Berechnung 2 2 2 12 5" xfId="28403"/>
    <cellStyle name="Berechnung 2 2 2 12 6" xfId="35073"/>
    <cellStyle name="Berechnung 2 2 2 12 7" xfId="41889"/>
    <cellStyle name="Berechnung 2 2 2 12 8" xfId="48412"/>
    <cellStyle name="Berechnung 2 2 2 13" xfId="8162"/>
    <cellStyle name="Berechnung 2 2 2 14" xfId="21022"/>
    <cellStyle name="Berechnung 2 2 2 15" xfId="21498"/>
    <cellStyle name="Berechnung 2 2 2 16" xfId="41272"/>
    <cellStyle name="Berechnung 2 2 2 17" xfId="27820"/>
    <cellStyle name="Berechnung 2 2 2 2" xfId="1159"/>
    <cellStyle name="Berechnung 2 2 2 2 10" xfId="1832"/>
    <cellStyle name="Berechnung 2 2 2 2 10 2" xfId="8942"/>
    <cellStyle name="Berechnung 2 2 2 2 10 3" xfId="15235"/>
    <cellStyle name="Berechnung 2 2 2 2 10 4" xfId="22174"/>
    <cellStyle name="Berechnung 2 2 2 2 10 5" xfId="28839"/>
    <cellStyle name="Berechnung 2 2 2 2 10 6" xfId="35509"/>
    <cellStyle name="Berechnung 2 2 2 2 10 7" xfId="42325"/>
    <cellStyle name="Berechnung 2 2 2 2 10 8" xfId="48848"/>
    <cellStyle name="Berechnung 2 2 2 2 11" xfId="7929"/>
    <cellStyle name="Berechnung 2 2 2 2 12" xfId="28166"/>
    <cellStyle name="Berechnung 2 2 2 2 13" xfId="34836"/>
    <cellStyle name="Berechnung 2 2 2 2 14" xfId="48178"/>
    <cellStyle name="Berechnung 2 2 2 2 2" xfId="2703"/>
    <cellStyle name="Berechnung 2 2 2 2 2 2" xfId="9813"/>
    <cellStyle name="Berechnung 2 2 2 2 2 3" xfId="16106"/>
    <cellStyle name="Berechnung 2 2 2 2 2 4" xfId="23045"/>
    <cellStyle name="Berechnung 2 2 2 2 2 5" xfId="29710"/>
    <cellStyle name="Berechnung 2 2 2 2 2 6" xfId="36380"/>
    <cellStyle name="Berechnung 2 2 2 2 2 7" xfId="43196"/>
    <cellStyle name="Berechnung 2 2 2 2 2 8" xfId="49719"/>
    <cellStyle name="Berechnung 2 2 2 2 3" xfId="3393"/>
    <cellStyle name="Berechnung 2 2 2 2 3 2" xfId="10503"/>
    <cellStyle name="Berechnung 2 2 2 2 3 3" xfId="16796"/>
    <cellStyle name="Berechnung 2 2 2 2 3 4" xfId="23735"/>
    <cellStyle name="Berechnung 2 2 2 2 3 5" xfId="30400"/>
    <cellStyle name="Berechnung 2 2 2 2 3 6" xfId="37070"/>
    <cellStyle name="Berechnung 2 2 2 2 3 7" xfId="43886"/>
    <cellStyle name="Berechnung 2 2 2 2 3 8" xfId="50409"/>
    <cellStyle name="Berechnung 2 2 2 2 4" xfId="4080"/>
    <cellStyle name="Berechnung 2 2 2 2 4 2" xfId="11190"/>
    <cellStyle name="Berechnung 2 2 2 2 4 3" xfId="17483"/>
    <cellStyle name="Berechnung 2 2 2 2 4 4" xfId="24422"/>
    <cellStyle name="Berechnung 2 2 2 2 4 5" xfId="31087"/>
    <cellStyle name="Berechnung 2 2 2 2 4 6" xfId="37757"/>
    <cellStyle name="Berechnung 2 2 2 2 4 7" xfId="44573"/>
    <cellStyle name="Berechnung 2 2 2 2 4 8" xfId="51096"/>
    <cellStyle name="Berechnung 2 2 2 2 5" xfId="4767"/>
    <cellStyle name="Berechnung 2 2 2 2 5 2" xfId="11877"/>
    <cellStyle name="Berechnung 2 2 2 2 5 3" xfId="18170"/>
    <cellStyle name="Berechnung 2 2 2 2 5 4" xfId="25109"/>
    <cellStyle name="Berechnung 2 2 2 2 5 5" xfId="31774"/>
    <cellStyle name="Berechnung 2 2 2 2 5 6" xfId="38444"/>
    <cellStyle name="Berechnung 2 2 2 2 5 7" xfId="45260"/>
    <cellStyle name="Berechnung 2 2 2 2 5 8" xfId="51783"/>
    <cellStyle name="Berechnung 2 2 2 2 6" xfId="5452"/>
    <cellStyle name="Berechnung 2 2 2 2 6 2" xfId="12562"/>
    <cellStyle name="Berechnung 2 2 2 2 6 3" xfId="18855"/>
    <cellStyle name="Berechnung 2 2 2 2 6 4" xfId="25794"/>
    <cellStyle name="Berechnung 2 2 2 2 6 5" xfId="32459"/>
    <cellStyle name="Berechnung 2 2 2 2 6 6" xfId="39129"/>
    <cellStyle name="Berechnung 2 2 2 2 6 7" xfId="45945"/>
    <cellStyle name="Berechnung 2 2 2 2 6 8" xfId="52468"/>
    <cellStyle name="Berechnung 2 2 2 2 7" xfId="6035"/>
    <cellStyle name="Berechnung 2 2 2 2 7 2" xfId="13145"/>
    <cellStyle name="Berechnung 2 2 2 2 7 3" xfId="19438"/>
    <cellStyle name="Berechnung 2 2 2 2 7 4" xfId="26377"/>
    <cellStyle name="Berechnung 2 2 2 2 7 5" xfId="33042"/>
    <cellStyle name="Berechnung 2 2 2 2 7 6" xfId="39712"/>
    <cellStyle name="Berechnung 2 2 2 2 7 7" xfId="46528"/>
    <cellStyle name="Berechnung 2 2 2 2 7 8" xfId="53051"/>
    <cellStyle name="Berechnung 2 2 2 2 8" xfId="6493"/>
    <cellStyle name="Berechnung 2 2 2 2 8 2" xfId="13603"/>
    <cellStyle name="Berechnung 2 2 2 2 8 3" xfId="19896"/>
    <cellStyle name="Berechnung 2 2 2 2 8 4" xfId="26835"/>
    <cellStyle name="Berechnung 2 2 2 2 8 5" xfId="33500"/>
    <cellStyle name="Berechnung 2 2 2 2 8 6" xfId="40170"/>
    <cellStyle name="Berechnung 2 2 2 2 8 7" xfId="46986"/>
    <cellStyle name="Berechnung 2 2 2 2 8 8" xfId="53509"/>
    <cellStyle name="Berechnung 2 2 2 2 9" xfId="7147"/>
    <cellStyle name="Berechnung 2 2 2 2 9 2" xfId="14257"/>
    <cellStyle name="Berechnung 2 2 2 2 9 3" xfId="20550"/>
    <cellStyle name="Berechnung 2 2 2 2 9 4" xfId="27489"/>
    <cellStyle name="Berechnung 2 2 2 2 9 5" xfId="34154"/>
    <cellStyle name="Berechnung 2 2 2 2 9 6" xfId="40824"/>
    <cellStyle name="Berechnung 2 2 2 2 9 7" xfId="47640"/>
    <cellStyle name="Berechnung 2 2 2 2 9 8" xfId="54163"/>
    <cellStyle name="Berechnung 2 2 2 3" xfId="956"/>
    <cellStyle name="Berechnung 2 2 2 3 10" xfId="1631"/>
    <cellStyle name="Berechnung 2 2 2 3 10 2" xfId="8741"/>
    <cellStyle name="Berechnung 2 2 2 3 10 3" xfId="15034"/>
    <cellStyle name="Berechnung 2 2 2 3 10 4" xfId="21973"/>
    <cellStyle name="Berechnung 2 2 2 3 10 5" xfId="28638"/>
    <cellStyle name="Berechnung 2 2 2 3 10 6" xfId="35308"/>
    <cellStyle name="Berechnung 2 2 2 3 10 7" xfId="42124"/>
    <cellStyle name="Berechnung 2 2 2 3 10 8" xfId="48647"/>
    <cellStyle name="Berechnung 2 2 2 3 11" xfId="7781"/>
    <cellStyle name="Berechnung 2 2 2 3 12" xfId="27963"/>
    <cellStyle name="Berechnung 2 2 2 3 13" xfId="34635"/>
    <cellStyle name="Berechnung 2 2 2 3 14" xfId="47977"/>
    <cellStyle name="Berechnung 2 2 2 3 2" xfId="2502"/>
    <cellStyle name="Berechnung 2 2 2 3 2 2" xfId="9612"/>
    <cellStyle name="Berechnung 2 2 2 3 2 3" xfId="15905"/>
    <cellStyle name="Berechnung 2 2 2 3 2 4" xfId="22844"/>
    <cellStyle name="Berechnung 2 2 2 3 2 5" xfId="29509"/>
    <cellStyle name="Berechnung 2 2 2 3 2 6" xfId="36179"/>
    <cellStyle name="Berechnung 2 2 2 3 2 7" xfId="42995"/>
    <cellStyle name="Berechnung 2 2 2 3 2 8" xfId="49518"/>
    <cellStyle name="Berechnung 2 2 2 3 3" xfId="3192"/>
    <cellStyle name="Berechnung 2 2 2 3 3 2" xfId="10302"/>
    <cellStyle name="Berechnung 2 2 2 3 3 3" xfId="16595"/>
    <cellStyle name="Berechnung 2 2 2 3 3 4" xfId="23534"/>
    <cellStyle name="Berechnung 2 2 2 3 3 5" xfId="30199"/>
    <cellStyle name="Berechnung 2 2 2 3 3 6" xfId="36869"/>
    <cellStyle name="Berechnung 2 2 2 3 3 7" xfId="43685"/>
    <cellStyle name="Berechnung 2 2 2 3 3 8" xfId="50208"/>
    <cellStyle name="Berechnung 2 2 2 3 4" xfId="3879"/>
    <cellStyle name="Berechnung 2 2 2 3 4 2" xfId="10989"/>
    <cellStyle name="Berechnung 2 2 2 3 4 3" xfId="17282"/>
    <cellStyle name="Berechnung 2 2 2 3 4 4" xfId="24221"/>
    <cellStyle name="Berechnung 2 2 2 3 4 5" xfId="30886"/>
    <cellStyle name="Berechnung 2 2 2 3 4 6" xfId="37556"/>
    <cellStyle name="Berechnung 2 2 2 3 4 7" xfId="44372"/>
    <cellStyle name="Berechnung 2 2 2 3 4 8" xfId="50895"/>
    <cellStyle name="Berechnung 2 2 2 3 5" xfId="4566"/>
    <cellStyle name="Berechnung 2 2 2 3 5 2" xfId="11676"/>
    <cellStyle name="Berechnung 2 2 2 3 5 3" xfId="17969"/>
    <cellStyle name="Berechnung 2 2 2 3 5 4" xfId="24908"/>
    <cellStyle name="Berechnung 2 2 2 3 5 5" xfId="31573"/>
    <cellStyle name="Berechnung 2 2 2 3 5 6" xfId="38243"/>
    <cellStyle name="Berechnung 2 2 2 3 5 7" xfId="45059"/>
    <cellStyle name="Berechnung 2 2 2 3 5 8" xfId="51582"/>
    <cellStyle name="Berechnung 2 2 2 3 6" xfId="5251"/>
    <cellStyle name="Berechnung 2 2 2 3 6 2" xfId="12361"/>
    <cellStyle name="Berechnung 2 2 2 3 6 3" xfId="18654"/>
    <cellStyle name="Berechnung 2 2 2 3 6 4" xfId="25593"/>
    <cellStyle name="Berechnung 2 2 2 3 6 5" xfId="32258"/>
    <cellStyle name="Berechnung 2 2 2 3 6 6" xfId="38928"/>
    <cellStyle name="Berechnung 2 2 2 3 6 7" xfId="45744"/>
    <cellStyle name="Berechnung 2 2 2 3 6 8" xfId="52267"/>
    <cellStyle name="Berechnung 2 2 2 3 7" xfId="5834"/>
    <cellStyle name="Berechnung 2 2 2 3 7 2" xfId="12944"/>
    <cellStyle name="Berechnung 2 2 2 3 7 3" xfId="19237"/>
    <cellStyle name="Berechnung 2 2 2 3 7 4" xfId="26176"/>
    <cellStyle name="Berechnung 2 2 2 3 7 5" xfId="32841"/>
    <cellStyle name="Berechnung 2 2 2 3 7 6" xfId="39511"/>
    <cellStyle name="Berechnung 2 2 2 3 7 7" xfId="46327"/>
    <cellStyle name="Berechnung 2 2 2 3 7 8" xfId="52850"/>
    <cellStyle name="Berechnung 2 2 2 3 8" xfId="6292"/>
    <cellStyle name="Berechnung 2 2 2 3 8 2" xfId="13402"/>
    <cellStyle name="Berechnung 2 2 2 3 8 3" xfId="19695"/>
    <cellStyle name="Berechnung 2 2 2 3 8 4" xfId="26634"/>
    <cellStyle name="Berechnung 2 2 2 3 8 5" xfId="33299"/>
    <cellStyle name="Berechnung 2 2 2 3 8 6" xfId="39969"/>
    <cellStyle name="Berechnung 2 2 2 3 8 7" xfId="46785"/>
    <cellStyle name="Berechnung 2 2 2 3 8 8" xfId="53308"/>
    <cellStyle name="Berechnung 2 2 2 3 9" xfId="6946"/>
    <cellStyle name="Berechnung 2 2 2 3 9 2" xfId="14056"/>
    <cellStyle name="Berechnung 2 2 2 3 9 3" xfId="20349"/>
    <cellStyle name="Berechnung 2 2 2 3 9 4" xfId="27288"/>
    <cellStyle name="Berechnung 2 2 2 3 9 5" xfId="33953"/>
    <cellStyle name="Berechnung 2 2 2 3 9 6" xfId="40623"/>
    <cellStyle name="Berechnung 2 2 2 3 9 7" xfId="47439"/>
    <cellStyle name="Berechnung 2 2 2 3 9 8" xfId="53962"/>
    <cellStyle name="Berechnung 2 2 2 4" xfId="2267"/>
    <cellStyle name="Berechnung 2 2 2 4 2" xfId="9377"/>
    <cellStyle name="Berechnung 2 2 2 4 3" xfId="15670"/>
    <cellStyle name="Berechnung 2 2 2 4 4" xfId="22609"/>
    <cellStyle name="Berechnung 2 2 2 4 5" xfId="29274"/>
    <cellStyle name="Berechnung 2 2 2 4 6" xfId="35944"/>
    <cellStyle name="Berechnung 2 2 2 4 7" xfId="42760"/>
    <cellStyle name="Berechnung 2 2 2 4 8" xfId="49283"/>
    <cellStyle name="Berechnung 2 2 2 5" xfId="2957"/>
    <cellStyle name="Berechnung 2 2 2 5 2" xfId="10067"/>
    <cellStyle name="Berechnung 2 2 2 5 3" xfId="16360"/>
    <cellStyle name="Berechnung 2 2 2 5 4" xfId="23299"/>
    <cellStyle name="Berechnung 2 2 2 5 5" xfId="29964"/>
    <cellStyle name="Berechnung 2 2 2 5 6" xfId="36634"/>
    <cellStyle name="Berechnung 2 2 2 5 7" xfId="43450"/>
    <cellStyle name="Berechnung 2 2 2 5 8" xfId="49973"/>
    <cellStyle name="Berechnung 2 2 2 6" xfId="3644"/>
    <cellStyle name="Berechnung 2 2 2 6 2" xfId="10754"/>
    <cellStyle name="Berechnung 2 2 2 6 3" xfId="17047"/>
    <cellStyle name="Berechnung 2 2 2 6 4" xfId="23986"/>
    <cellStyle name="Berechnung 2 2 2 6 5" xfId="30651"/>
    <cellStyle name="Berechnung 2 2 2 6 6" xfId="37321"/>
    <cellStyle name="Berechnung 2 2 2 6 7" xfId="44137"/>
    <cellStyle name="Berechnung 2 2 2 6 8" xfId="50660"/>
    <cellStyle name="Berechnung 2 2 2 7" xfId="4331"/>
    <cellStyle name="Berechnung 2 2 2 7 2" xfId="11441"/>
    <cellStyle name="Berechnung 2 2 2 7 3" xfId="17734"/>
    <cellStyle name="Berechnung 2 2 2 7 4" xfId="24673"/>
    <cellStyle name="Berechnung 2 2 2 7 5" xfId="31338"/>
    <cellStyle name="Berechnung 2 2 2 7 6" xfId="38008"/>
    <cellStyle name="Berechnung 2 2 2 7 7" xfId="44824"/>
    <cellStyle name="Berechnung 2 2 2 7 8" xfId="51347"/>
    <cellStyle name="Berechnung 2 2 2 8" xfId="5016"/>
    <cellStyle name="Berechnung 2 2 2 8 2" xfId="12126"/>
    <cellStyle name="Berechnung 2 2 2 8 3" xfId="18419"/>
    <cellStyle name="Berechnung 2 2 2 8 4" xfId="25358"/>
    <cellStyle name="Berechnung 2 2 2 8 5" xfId="32023"/>
    <cellStyle name="Berechnung 2 2 2 8 6" xfId="38693"/>
    <cellStyle name="Berechnung 2 2 2 8 7" xfId="45509"/>
    <cellStyle name="Berechnung 2 2 2 8 8" xfId="52032"/>
    <cellStyle name="Berechnung 2 2 2 9" xfId="4891"/>
    <cellStyle name="Berechnung 2 2 2 9 2" xfId="12001"/>
    <cellStyle name="Berechnung 2 2 2 9 3" xfId="18294"/>
    <cellStyle name="Berechnung 2 2 2 9 4" xfId="25233"/>
    <cellStyle name="Berechnung 2 2 2 9 5" xfId="31898"/>
    <cellStyle name="Berechnung 2 2 2 9 6" xfId="38568"/>
    <cellStyle name="Berechnung 2 2 2 9 7" xfId="45384"/>
    <cellStyle name="Berechnung 2 2 2 9 8" xfId="51907"/>
    <cellStyle name="Berechnung 2 2 3" xfId="719"/>
    <cellStyle name="Berechnung 2 2 3 10" xfId="6773"/>
    <cellStyle name="Berechnung 2 2 3 10 2" xfId="13883"/>
    <cellStyle name="Berechnung 2 2 3 10 3" xfId="20176"/>
    <cellStyle name="Berechnung 2 2 3 10 4" xfId="27115"/>
    <cellStyle name="Berechnung 2 2 3 10 5" xfId="33780"/>
    <cellStyle name="Berechnung 2 2 3 10 6" xfId="40450"/>
    <cellStyle name="Berechnung 2 2 3 10 7" xfId="47266"/>
    <cellStyle name="Berechnung 2 2 3 10 8" xfId="53789"/>
    <cellStyle name="Berechnung 2 2 3 11" xfId="7265"/>
    <cellStyle name="Berechnung 2 2 3 11 2" xfId="14375"/>
    <cellStyle name="Berechnung 2 2 3 11 3" xfId="20668"/>
    <cellStyle name="Berechnung 2 2 3 11 4" xfId="27607"/>
    <cellStyle name="Berechnung 2 2 3 11 5" xfId="34272"/>
    <cellStyle name="Berechnung 2 2 3 11 6" xfId="40942"/>
    <cellStyle name="Berechnung 2 2 3 11 7" xfId="47758"/>
    <cellStyle name="Berechnung 2 2 3 11 8" xfId="54281"/>
    <cellStyle name="Berechnung 2 2 3 12" xfId="1458"/>
    <cellStyle name="Berechnung 2 2 3 12 2" xfId="8568"/>
    <cellStyle name="Berechnung 2 2 3 12 3" xfId="14861"/>
    <cellStyle name="Berechnung 2 2 3 12 4" xfId="21800"/>
    <cellStyle name="Berechnung 2 2 3 12 5" xfId="28465"/>
    <cellStyle name="Berechnung 2 2 3 12 6" xfId="35135"/>
    <cellStyle name="Berechnung 2 2 3 12 7" xfId="41951"/>
    <cellStyle name="Berechnung 2 2 3 12 8" xfId="48474"/>
    <cellStyle name="Berechnung 2 2 3 13" xfId="7746"/>
    <cellStyle name="Berechnung 2 2 3 14" xfId="21098"/>
    <cellStyle name="Berechnung 2 2 3 15" xfId="20899"/>
    <cellStyle name="Berechnung 2 2 3 16" xfId="41344"/>
    <cellStyle name="Berechnung 2 2 3 17" xfId="41581"/>
    <cellStyle name="Berechnung 2 2 3 2" xfId="1181"/>
    <cellStyle name="Berechnung 2 2 3 2 10" xfId="1854"/>
    <cellStyle name="Berechnung 2 2 3 2 10 2" xfId="8964"/>
    <cellStyle name="Berechnung 2 2 3 2 10 3" xfId="15257"/>
    <cellStyle name="Berechnung 2 2 3 2 10 4" xfId="22196"/>
    <cellStyle name="Berechnung 2 2 3 2 10 5" xfId="28861"/>
    <cellStyle name="Berechnung 2 2 3 2 10 6" xfId="35531"/>
    <cellStyle name="Berechnung 2 2 3 2 10 7" xfId="42347"/>
    <cellStyle name="Berechnung 2 2 3 2 10 8" xfId="48870"/>
    <cellStyle name="Berechnung 2 2 3 2 11" xfId="345"/>
    <cellStyle name="Berechnung 2 2 3 2 12" xfId="28188"/>
    <cellStyle name="Berechnung 2 2 3 2 13" xfId="34858"/>
    <cellStyle name="Berechnung 2 2 3 2 14" xfId="48200"/>
    <cellStyle name="Berechnung 2 2 3 2 2" xfId="2725"/>
    <cellStyle name="Berechnung 2 2 3 2 2 2" xfId="9835"/>
    <cellStyle name="Berechnung 2 2 3 2 2 3" xfId="16128"/>
    <cellStyle name="Berechnung 2 2 3 2 2 4" xfId="23067"/>
    <cellStyle name="Berechnung 2 2 3 2 2 5" xfId="29732"/>
    <cellStyle name="Berechnung 2 2 3 2 2 6" xfId="36402"/>
    <cellStyle name="Berechnung 2 2 3 2 2 7" xfId="43218"/>
    <cellStyle name="Berechnung 2 2 3 2 2 8" xfId="49741"/>
    <cellStyle name="Berechnung 2 2 3 2 3" xfId="3415"/>
    <cellStyle name="Berechnung 2 2 3 2 3 2" xfId="10525"/>
    <cellStyle name="Berechnung 2 2 3 2 3 3" xfId="16818"/>
    <cellStyle name="Berechnung 2 2 3 2 3 4" xfId="23757"/>
    <cellStyle name="Berechnung 2 2 3 2 3 5" xfId="30422"/>
    <cellStyle name="Berechnung 2 2 3 2 3 6" xfId="37092"/>
    <cellStyle name="Berechnung 2 2 3 2 3 7" xfId="43908"/>
    <cellStyle name="Berechnung 2 2 3 2 3 8" xfId="50431"/>
    <cellStyle name="Berechnung 2 2 3 2 4" xfId="4102"/>
    <cellStyle name="Berechnung 2 2 3 2 4 2" xfId="11212"/>
    <cellStyle name="Berechnung 2 2 3 2 4 3" xfId="17505"/>
    <cellStyle name="Berechnung 2 2 3 2 4 4" xfId="24444"/>
    <cellStyle name="Berechnung 2 2 3 2 4 5" xfId="31109"/>
    <cellStyle name="Berechnung 2 2 3 2 4 6" xfId="37779"/>
    <cellStyle name="Berechnung 2 2 3 2 4 7" xfId="44595"/>
    <cellStyle name="Berechnung 2 2 3 2 4 8" xfId="51118"/>
    <cellStyle name="Berechnung 2 2 3 2 5" xfId="4789"/>
    <cellStyle name="Berechnung 2 2 3 2 5 2" xfId="11899"/>
    <cellStyle name="Berechnung 2 2 3 2 5 3" xfId="18192"/>
    <cellStyle name="Berechnung 2 2 3 2 5 4" xfId="25131"/>
    <cellStyle name="Berechnung 2 2 3 2 5 5" xfId="31796"/>
    <cellStyle name="Berechnung 2 2 3 2 5 6" xfId="38466"/>
    <cellStyle name="Berechnung 2 2 3 2 5 7" xfId="45282"/>
    <cellStyle name="Berechnung 2 2 3 2 5 8" xfId="51805"/>
    <cellStyle name="Berechnung 2 2 3 2 6" xfId="5474"/>
    <cellStyle name="Berechnung 2 2 3 2 6 2" xfId="12584"/>
    <cellStyle name="Berechnung 2 2 3 2 6 3" xfId="18877"/>
    <cellStyle name="Berechnung 2 2 3 2 6 4" xfId="25816"/>
    <cellStyle name="Berechnung 2 2 3 2 6 5" xfId="32481"/>
    <cellStyle name="Berechnung 2 2 3 2 6 6" xfId="39151"/>
    <cellStyle name="Berechnung 2 2 3 2 6 7" xfId="45967"/>
    <cellStyle name="Berechnung 2 2 3 2 6 8" xfId="52490"/>
    <cellStyle name="Berechnung 2 2 3 2 7" xfId="6057"/>
    <cellStyle name="Berechnung 2 2 3 2 7 2" xfId="13167"/>
    <cellStyle name="Berechnung 2 2 3 2 7 3" xfId="19460"/>
    <cellStyle name="Berechnung 2 2 3 2 7 4" xfId="26399"/>
    <cellStyle name="Berechnung 2 2 3 2 7 5" xfId="33064"/>
    <cellStyle name="Berechnung 2 2 3 2 7 6" xfId="39734"/>
    <cellStyle name="Berechnung 2 2 3 2 7 7" xfId="46550"/>
    <cellStyle name="Berechnung 2 2 3 2 7 8" xfId="53073"/>
    <cellStyle name="Berechnung 2 2 3 2 8" xfId="6515"/>
    <cellStyle name="Berechnung 2 2 3 2 8 2" xfId="13625"/>
    <cellStyle name="Berechnung 2 2 3 2 8 3" xfId="19918"/>
    <cellStyle name="Berechnung 2 2 3 2 8 4" xfId="26857"/>
    <cellStyle name="Berechnung 2 2 3 2 8 5" xfId="33522"/>
    <cellStyle name="Berechnung 2 2 3 2 8 6" xfId="40192"/>
    <cellStyle name="Berechnung 2 2 3 2 8 7" xfId="47008"/>
    <cellStyle name="Berechnung 2 2 3 2 8 8" xfId="53531"/>
    <cellStyle name="Berechnung 2 2 3 2 9" xfId="7169"/>
    <cellStyle name="Berechnung 2 2 3 2 9 2" xfId="14279"/>
    <cellStyle name="Berechnung 2 2 3 2 9 3" xfId="20572"/>
    <cellStyle name="Berechnung 2 2 3 2 9 4" xfId="27511"/>
    <cellStyle name="Berechnung 2 2 3 2 9 5" xfId="34176"/>
    <cellStyle name="Berechnung 2 2 3 2 9 6" xfId="40846"/>
    <cellStyle name="Berechnung 2 2 3 2 9 7" xfId="47662"/>
    <cellStyle name="Berechnung 2 2 3 2 9 8" xfId="54185"/>
    <cellStyle name="Berechnung 2 2 3 3" xfId="1015"/>
    <cellStyle name="Berechnung 2 2 3 3 10" xfId="1688"/>
    <cellStyle name="Berechnung 2 2 3 3 10 2" xfId="8798"/>
    <cellStyle name="Berechnung 2 2 3 3 10 3" xfId="15091"/>
    <cellStyle name="Berechnung 2 2 3 3 10 4" xfId="22030"/>
    <cellStyle name="Berechnung 2 2 3 3 10 5" xfId="28695"/>
    <cellStyle name="Berechnung 2 2 3 3 10 6" xfId="35365"/>
    <cellStyle name="Berechnung 2 2 3 3 10 7" xfId="42181"/>
    <cellStyle name="Berechnung 2 2 3 3 10 8" xfId="48704"/>
    <cellStyle name="Berechnung 2 2 3 3 11" xfId="8104"/>
    <cellStyle name="Berechnung 2 2 3 3 12" xfId="28022"/>
    <cellStyle name="Berechnung 2 2 3 3 13" xfId="34692"/>
    <cellStyle name="Berechnung 2 2 3 3 14" xfId="48034"/>
    <cellStyle name="Berechnung 2 2 3 3 2" xfId="2559"/>
    <cellStyle name="Berechnung 2 2 3 3 2 2" xfId="9669"/>
    <cellStyle name="Berechnung 2 2 3 3 2 3" xfId="15962"/>
    <cellStyle name="Berechnung 2 2 3 3 2 4" xfId="22901"/>
    <cellStyle name="Berechnung 2 2 3 3 2 5" xfId="29566"/>
    <cellStyle name="Berechnung 2 2 3 3 2 6" xfId="36236"/>
    <cellStyle name="Berechnung 2 2 3 3 2 7" xfId="43052"/>
    <cellStyle name="Berechnung 2 2 3 3 2 8" xfId="49575"/>
    <cellStyle name="Berechnung 2 2 3 3 3" xfId="3249"/>
    <cellStyle name="Berechnung 2 2 3 3 3 2" xfId="10359"/>
    <cellStyle name="Berechnung 2 2 3 3 3 3" xfId="16652"/>
    <cellStyle name="Berechnung 2 2 3 3 3 4" xfId="23591"/>
    <cellStyle name="Berechnung 2 2 3 3 3 5" xfId="30256"/>
    <cellStyle name="Berechnung 2 2 3 3 3 6" xfId="36926"/>
    <cellStyle name="Berechnung 2 2 3 3 3 7" xfId="43742"/>
    <cellStyle name="Berechnung 2 2 3 3 3 8" xfId="50265"/>
    <cellStyle name="Berechnung 2 2 3 3 4" xfId="3936"/>
    <cellStyle name="Berechnung 2 2 3 3 4 2" xfId="11046"/>
    <cellStyle name="Berechnung 2 2 3 3 4 3" xfId="17339"/>
    <cellStyle name="Berechnung 2 2 3 3 4 4" xfId="24278"/>
    <cellStyle name="Berechnung 2 2 3 3 4 5" xfId="30943"/>
    <cellStyle name="Berechnung 2 2 3 3 4 6" xfId="37613"/>
    <cellStyle name="Berechnung 2 2 3 3 4 7" xfId="44429"/>
    <cellStyle name="Berechnung 2 2 3 3 4 8" xfId="50952"/>
    <cellStyle name="Berechnung 2 2 3 3 5" xfId="4623"/>
    <cellStyle name="Berechnung 2 2 3 3 5 2" xfId="11733"/>
    <cellStyle name="Berechnung 2 2 3 3 5 3" xfId="18026"/>
    <cellStyle name="Berechnung 2 2 3 3 5 4" xfId="24965"/>
    <cellStyle name="Berechnung 2 2 3 3 5 5" xfId="31630"/>
    <cellStyle name="Berechnung 2 2 3 3 5 6" xfId="38300"/>
    <cellStyle name="Berechnung 2 2 3 3 5 7" xfId="45116"/>
    <cellStyle name="Berechnung 2 2 3 3 5 8" xfId="51639"/>
    <cellStyle name="Berechnung 2 2 3 3 6" xfId="5308"/>
    <cellStyle name="Berechnung 2 2 3 3 6 2" xfId="12418"/>
    <cellStyle name="Berechnung 2 2 3 3 6 3" xfId="18711"/>
    <cellStyle name="Berechnung 2 2 3 3 6 4" xfId="25650"/>
    <cellStyle name="Berechnung 2 2 3 3 6 5" xfId="32315"/>
    <cellStyle name="Berechnung 2 2 3 3 6 6" xfId="38985"/>
    <cellStyle name="Berechnung 2 2 3 3 6 7" xfId="45801"/>
    <cellStyle name="Berechnung 2 2 3 3 6 8" xfId="52324"/>
    <cellStyle name="Berechnung 2 2 3 3 7" xfId="5891"/>
    <cellStyle name="Berechnung 2 2 3 3 7 2" xfId="13001"/>
    <cellStyle name="Berechnung 2 2 3 3 7 3" xfId="19294"/>
    <cellStyle name="Berechnung 2 2 3 3 7 4" xfId="26233"/>
    <cellStyle name="Berechnung 2 2 3 3 7 5" xfId="32898"/>
    <cellStyle name="Berechnung 2 2 3 3 7 6" xfId="39568"/>
    <cellStyle name="Berechnung 2 2 3 3 7 7" xfId="46384"/>
    <cellStyle name="Berechnung 2 2 3 3 7 8" xfId="52907"/>
    <cellStyle name="Berechnung 2 2 3 3 8" xfId="6349"/>
    <cellStyle name="Berechnung 2 2 3 3 8 2" xfId="13459"/>
    <cellStyle name="Berechnung 2 2 3 3 8 3" xfId="19752"/>
    <cellStyle name="Berechnung 2 2 3 3 8 4" xfId="26691"/>
    <cellStyle name="Berechnung 2 2 3 3 8 5" xfId="33356"/>
    <cellStyle name="Berechnung 2 2 3 3 8 6" xfId="40026"/>
    <cellStyle name="Berechnung 2 2 3 3 8 7" xfId="46842"/>
    <cellStyle name="Berechnung 2 2 3 3 8 8" xfId="53365"/>
    <cellStyle name="Berechnung 2 2 3 3 9" xfId="7003"/>
    <cellStyle name="Berechnung 2 2 3 3 9 2" xfId="14113"/>
    <cellStyle name="Berechnung 2 2 3 3 9 3" xfId="20406"/>
    <cellStyle name="Berechnung 2 2 3 3 9 4" xfId="27345"/>
    <cellStyle name="Berechnung 2 2 3 3 9 5" xfId="34010"/>
    <cellStyle name="Berechnung 2 2 3 3 9 6" xfId="40680"/>
    <cellStyle name="Berechnung 2 2 3 3 9 7" xfId="47496"/>
    <cellStyle name="Berechnung 2 2 3 3 9 8" xfId="54019"/>
    <cellStyle name="Berechnung 2 2 3 4" xfId="2329"/>
    <cellStyle name="Berechnung 2 2 3 4 2" xfId="9439"/>
    <cellStyle name="Berechnung 2 2 3 4 3" xfId="15732"/>
    <cellStyle name="Berechnung 2 2 3 4 4" xfId="22671"/>
    <cellStyle name="Berechnung 2 2 3 4 5" xfId="29336"/>
    <cellStyle name="Berechnung 2 2 3 4 6" xfId="36006"/>
    <cellStyle name="Berechnung 2 2 3 4 7" xfId="42822"/>
    <cellStyle name="Berechnung 2 2 3 4 8" xfId="49345"/>
    <cellStyle name="Berechnung 2 2 3 5" xfId="3019"/>
    <cellStyle name="Berechnung 2 2 3 5 2" xfId="10129"/>
    <cellStyle name="Berechnung 2 2 3 5 3" xfId="16422"/>
    <cellStyle name="Berechnung 2 2 3 5 4" xfId="23361"/>
    <cellStyle name="Berechnung 2 2 3 5 5" xfId="30026"/>
    <cellStyle name="Berechnung 2 2 3 5 6" xfId="36696"/>
    <cellStyle name="Berechnung 2 2 3 5 7" xfId="43512"/>
    <cellStyle name="Berechnung 2 2 3 5 8" xfId="50035"/>
    <cellStyle name="Berechnung 2 2 3 6" xfId="3706"/>
    <cellStyle name="Berechnung 2 2 3 6 2" xfId="10816"/>
    <cellStyle name="Berechnung 2 2 3 6 3" xfId="17109"/>
    <cellStyle name="Berechnung 2 2 3 6 4" xfId="24048"/>
    <cellStyle name="Berechnung 2 2 3 6 5" xfId="30713"/>
    <cellStyle name="Berechnung 2 2 3 6 6" xfId="37383"/>
    <cellStyle name="Berechnung 2 2 3 6 7" xfId="44199"/>
    <cellStyle name="Berechnung 2 2 3 6 8" xfId="50722"/>
    <cellStyle name="Berechnung 2 2 3 7" xfId="4393"/>
    <cellStyle name="Berechnung 2 2 3 7 2" xfId="11503"/>
    <cellStyle name="Berechnung 2 2 3 7 3" xfId="17796"/>
    <cellStyle name="Berechnung 2 2 3 7 4" xfId="24735"/>
    <cellStyle name="Berechnung 2 2 3 7 5" xfId="31400"/>
    <cellStyle name="Berechnung 2 2 3 7 6" xfId="38070"/>
    <cellStyle name="Berechnung 2 2 3 7 7" xfId="44886"/>
    <cellStyle name="Berechnung 2 2 3 7 8" xfId="51409"/>
    <cellStyle name="Berechnung 2 2 3 8" xfId="5078"/>
    <cellStyle name="Berechnung 2 2 3 8 2" xfId="12188"/>
    <cellStyle name="Berechnung 2 2 3 8 3" xfId="18481"/>
    <cellStyle name="Berechnung 2 2 3 8 4" xfId="25420"/>
    <cellStyle name="Berechnung 2 2 3 8 5" xfId="32085"/>
    <cellStyle name="Berechnung 2 2 3 8 6" xfId="38755"/>
    <cellStyle name="Berechnung 2 2 3 8 7" xfId="45571"/>
    <cellStyle name="Berechnung 2 2 3 8 8" xfId="52094"/>
    <cellStyle name="Berechnung 2 2 3 9" xfId="6119"/>
    <cellStyle name="Berechnung 2 2 3 9 2" xfId="13229"/>
    <cellStyle name="Berechnung 2 2 3 9 3" xfId="19522"/>
    <cellStyle name="Berechnung 2 2 3 9 4" xfId="26461"/>
    <cellStyle name="Berechnung 2 2 3 9 5" xfId="33126"/>
    <cellStyle name="Berechnung 2 2 3 9 6" xfId="39796"/>
    <cellStyle name="Berechnung 2 2 3 9 7" xfId="46612"/>
    <cellStyle name="Berechnung 2 2 3 9 8" xfId="53135"/>
    <cellStyle name="Berechnung 2 2 4" xfId="2051"/>
    <cellStyle name="Berechnung 2 2 4 2" xfId="9161"/>
    <cellStyle name="Berechnung 2 2 4 3" xfId="15454"/>
    <cellStyle name="Berechnung 2 2 4 4" xfId="22393"/>
    <cellStyle name="Berechnung 2 2 4 5" xfId="29058"/>
    <cellStyle name="Berechnung 2 2 4 6" xfId="35728"/>
    <cellStyle name="Berechnung 2 2 4 7" xfId="42544"/>
    <cellStyle name="Berechnung 2 2 4 8" xfId="49067"/>
    <cellStyle name="Berechnung 2 2 5" xfId="2014"/>
    <cellStyle name="Berechnung 2 2 5 2" xfId="9124"/>
    <cellStyle name="Berechnung 2 2 5 3" xfId="15417"/>
    <cellStyle name="Berechnung 2 2 5 4" xfId="22356"/>
    <cellStyle name="Berechnung 2 2 5 5" xfId="29021"/>
    <cellStyle name="Berechnung 2 2 5 6" xfId="35691"/>
    <cellStyle name="Berechnung 2 2 5 7" xfId="42507"/>
    <cellStyle name="Berechnung 2 2 5 8" xfId="49030"/>
    <cellStyle name="Berechnung 2 2 6" xfId="2000"/>
    <cellStyle name="Berechnung 2 2 6 2" xfId="9110"/>
    <cellStyle name="Berechnung 2 2 6 3" xfId="15403"/>
    <cellStyle name="Berechnung 2 2 6 4" xfId="22342"/>
    <cellStyle name="Berechnung 2 2 6 5" xfId="29007"/>
    <cellStyle name="Berechnung 2 2 6 6" xfId="35677"/>
    <cellStyle name="Berechnung 2 2 6 7" xfId="42493"/>
    <cellStyle name="Berechnung 2 2 6 8" xfId="49016"/>
    <cellStyle name="Berechnung 2 2 7" xfId="1988"/>
    <cellStyle name="Berechnung 2 2 7 2" xfId="9098"/>
    <cellStyle name="Berechnung 2 2 7 3" xfId="15391"/>
    <cellStyle name="Berechnung 2 2 7 4" xfId="22330"/>
    <cellStyle name="Berechnung 2 2 7 5" xfId="28995"/>
    <cellStyle name="Berechnung 2 2 7 6" xfId="35665"/>
    <cellStyle name="Berechnung 2 2 7 7" xfId="42481"/>
    <cellStyle name="Berechnung 2 2 7 8" xfId="49004"/>
    <cellStyle name="Berechnung 2 2 8" xfId="1979"/>
    <cellStyle name="Berechnung 2 2 8 2" xfId="9089"/>
    <cellStyle name="Berechnung 2 2 8 3" xfId="15382"/>
    <cellStyle name="Berechnung 2 2 8 4" xfId="22321"/>
    <cellStyle name="Berechnung 2 2 8 5" xfId="28986"/>
    <cellStyle name="Berechnung 2 2 8 6" xfId="35656"/>
    <cellStyle name="Berechnung 2 2 8 7" xfId="42472"/>
    <cellStyle name="Berechnung 2 2 8 8" xfId="48995"/>
    <cellStyle name="Berechnung 2 2 9" xfId="1980"/>
    <cellStyle name="Berechnung 2 2 9 2" xfId="9090"/>
    <cellStyle name="Berechnung 2 2 9 3" xfId="15383"/>
    <cellStyle name="Berechnung 2 2 9 4" xfId="22322"/>
    <cellStyle name="Berechnung 2 2 9 5" xfId="28987"/>
    <cellStyle name="Berechnung 2 2 9 6" xfId="35657"/>
    <cellStyle name="Berechnung 2 2 9 7" xfId="42473"/>
    <cellStyle name="Berechnung 2 2 9 8" xfId="48996"/>
    <cellStyle name="Berechnung 2 20" xfId="709"/>
    <cellStyle name="Berechnung 2 20 10" xfId="6763"/>
    <cellStyle name="Berechnung 2 20 10 2" xfId="13873"/>
    <cellStyle name="Berechnung 2 20 10 3" xfId="20166"/>
    <cellStyle name="Berechnung 2 20 10 4" xfId="27105"/>
    <cellStyle name="Berechnung 2 20 10 5" xfId="33770"/>
    <cellStyle name="Berechnung 2 20 10 6" xfId="40440"/>
    <cellStyle name="Berechnung 2 20 10 7" xfId="47256"/>
    <cellStyle name="Berechnung 2 20 10 8" xfId="53779"/>
    <cellStyle name="Berechnung 2 20 11" xfId="7303"/>
    <cellStyle name="Berechnung 2 20 11 2" xfId="14413"/>
    <cellStyle name="Berechnung 2 20 11 3" xfId="20706"/>
    <cellStyle name="Berechnung 2 20 11 4" xfId="27645"/>
    <cellStyle name="Berechnung 2 20 11 5" xfId="34310"/>
    <cellStyle name="Berechnung 2 20 11 6" xfId="40980"/>
    <cellStyle name="Berechnung 2 20 11 7" xfId="47796"/>
    <cellStyle name="Berechnung 2 20 11 8" xfId="54319"/>
    <cellStyle name="Berechnung 2 20 12" xfId="1448"/>
    <cellStyle name="Berechnung 2 20 12 2" xfId="8558"/>
    <cellStyle name="Berechnung 2 20 12 3" xfId="14851"/>
    <cellStyle name="Berechnung 2 20 12 4" xfId="21790"/>
    <cellStyle name="Berechnung 2 20 12 5" xfId="28455"/>
    <cellStyle name="Berechnung 2 20 12 6" xfId="35125"/>
    <cellStyle name="Berechnung 2 20 12 7" xfId="41941"/>
    <cellStyle name="Berechnung 2 20 12 8" xfId="48464"/>
    <cellStyle name="Berechnung 2 20 13" xfId="7686"/>
    <cellStyle name="Berechnung 2 20 14" xfId="21088"/>
    <cellStyle name="Berechnung 2 20 15" xfId="21258"/>
    <cellStyle name="Berechnung 2 20 16" xfId="41334"/>
    <cellStyle name="Berechnung 2 20 17" xfId="41583"/>
    <cellStyle name="Berechnung 2 20 2" xfId="1171"/>
    <cellStyle name="Berechnung 2 20 2 10" xfId="1844"/>
    <cellStyle name="Berechnung 2 20 2 10 2" xfId="8954"/>
    <cellStyle name="Berechnung 2 20 2 10 3" xfId="15247"/>
    <cellStyle name="Berechnung 2 20 2 10 4" xfId="22186"/>
    <cellStyle name="Berechnung 2 20 2 10 5" xfId="28851"/>
    <cellStyle name="Berechnung 2 20 2 10 6" xfId="35521"/>
    <cellStyle name="Berechnung 2 20 2 10 7" xfId="42337"/>
    <cellStyle name="Berechnung 2 20 2 10 8" xfId="48860"/>
    <cellStyle name="Berechnung 2 20 2 11" xfId="300"/>
    <cellStyle name="Berechnung 2 20 2 12" xfId="28178"/>
    <cellStyle name="Berechnung 2 20 2 13" xfId="34848"/>
    <cellStyle name="Berechnung 2 20 2 14" xfId="48190"/>
    <cellStyle name="Berechnung 2 20 2 2" xfId="2715"/>
    <cellStyle name="Berechnung 2 20 2 2 2" xfId="9825"/>
    <cellStyle name="Berechnung 2 20 2 2 3" xfId="16118"/>
    <cellStyle name="Berechnung 2 20 2 2 4" xfId="23057"/>
    <cellStyle name="Berechnung 2 20 2 2 5" xfId="29722"/>
    <cellStyle name="Berechnung 2 20 2 2 6" xfId="36392"/>
    <cellStyle name="Berechnung 2 20 2 2 7" xfId="43208"/>
    <cellStyle name="Berechnung 2 20 2 2 8" xfId="49731"/>
    <cellStyle name="Berechnung 2 20 2 3" xfId="3405"/>
    <cellStyle name="Berechnung 2 20 2 3 2" xfId="10515"/>
    <cellStyle name="Berechnung 2 20 2 3 3" xfId="16808"/>
    <cellStyle name="Berechnung 2 20 2 3 4" xfId="23747"/>
    <cellStyle name="Berechnung 2 20 2 3 5" xfId="30412"/>
    <cellStyle name="Berechnung 2 20 2 3 6" xfId="37082"/>
    <cellStyle name="Berechnung 2 20 2 3 7" xfId="43898"/>
    <cellStyle name="Berechnung 2 20 2 3 8" xfId="50421"/>
    <cellStyle name="Berechnung 2 20 2 4" xfId="4092"/>
    <cellStyle name="Berechnung 2 20 2 4 2" xfId="11202"/>
    <cellStyle name="Berechnung 2 20 2 4 3" xfId="17495"/>
    <cellStyle name="Berechnung 2 20 2 4 4" xfId="24434"/>
    <cellStyle name="Berechnung 2 20 2 4 5" xfId="31099"/>
    <cellStyle name="Berechnung 2 20 2 4 6" xfId="37769"/>
    <cellStyle name="Berechnung 2 20 2 4 7" xfId="44585"/>
    <cellStyle name="Berechnung 2 20 2 4 8" xfId="51108"/>
    <cellStyle name="Berechnung 2 20 2 5" xfId="4779"/>
    <cellStyle name="Berechnung 2 20 2 5 2" xfId="11889"/>
    <cellStyle name="Berechnung 2 20 2 5 3" xfId="18182"/>
    <cellStyle name="Berechnung 2 20 2 5 4" xfId="25121"/>
    <cellStyle name="Berechnung 2 20 2 5 5" xfId="31786"/>
    <cellStyle name="Berechnung 2 20 2 5 6" xfId="38456"/>
    <cellStyle name="Berechnung 2 20 2 5 7" xfId="45272"/>
    <cellStyle name="Berechnung 2 20 2 5 8" xfId="51795"/>
    <cellStyle name="Berechnung 2 20 2 6" xfId="5464"/>
    <cellStyle name="Berechnung 2 20 2 6 2" xfId="12574"/>
    <cellStyle name="Berechnung 2 20 2 6 3" xfId="18867"/>
    <cellStyle name="Berechnung 2 20 2 6 4" xfId="25806"/>
    <cellStyle name="Berechnung 2 20 2 6 5" xfId="32471"/>
    <cellStyle name="Berechnung 2 20 2 6 6" xfId="39141"/>
    <cellStyle name="Berechnung 2 20 2 6 7" xfId="45957"/>
    <cellStyle name="Berechnung 2 20 2 6 8" xfId="52480"/>
    <cellStyle name="Berechnung 2 20 2 7" xfId="6047"/>
    <cellStyle name="Berechnung 2 20 2 7 2" xfId="13157"/>
    <cellStyle name="Berechnung 2 20 2 7 3" xfId="19450"/>
    <cellStyle name="Berechnung 2 20 2 7 4" xfId="26389"/>
    <cellStyle name="Berechnung 2 20 2 7 5" xfId="33054"/>
    <cellStyle name="Berechnung 2 20 2 7 6" xfId="39724"/>
    <cellStyle name="Berechnung 2 20 2 7 7" xfId="46540"/>
    <cellStyle name="Berechnung 2 20 2 7 8" xfId="53063"/>
    <cellStyle name="Berechnung 2 20 2 8" xfId="6505"/>
    <cellStyle name="Berechnung 2 20 2 8 2" xfId="13615"/>
    <cellStyle name="Berechnung 2 20 2 8 3" xfId="19908"/>
    <cellStyle name="Berechnung 2 20 2 8 4" xfId="26847"/>
    <cellStyle name="Berechnung 2 20 2 8 5" xfId="33512"/>
    <cellStyle name="Berechnung 2 20 2 8 6" xfId="40182"/>
    <cellStyle name="Berechnung 2 20 2 8 7" xfId="46998"/>
    <cellStyle name="Berechnung 2 20 2 8 8" xfId="53521"/>
    <cellStyle name="Berechnung 2 20 2 9" xfId="7159"/>
    <cellStyle name="Berechnung 2 20 2 9 2" xfId="14269"/>
    <cellStyle name="Berechnung 2 20 2 9 3" xfId="20562"/>
    <cellStyle name="Berechnung 2 20 2 9 4" xfId="27501"/>
    <cellStyle name="Berechnung 2 20 2 9 5" xfId="34166"/>
    <cellStyle name="Berechnung 2 20 2 9 6" xfId="40836"/>
    <cellStyle name="Berechnung 2 20 2 9 7" xfId="47652"/>
    <cellStyle name="Berechnung 2 20 2 9 8" xfId="54175"/>
    <cellStyle name="Berechnung 2 20 3" xfId="1005"/>
    <cellStyle name="Berechnung 2 20 3 10" xfId="1678"/>
    <cellStyle name="Berechnung 2 20 3 10 2" xfId="8788"/>
    <cellStyle name="Berechnung 2 20 3 10 3" xfId="15081"/>
    <cellStyle name="Berechnung 2 20 3 10 4" xfId="22020"/>
    <cellStyle name="Berechnung 2 20 3 10 5" xfId="28685"/>
    <cellStyle name="Berechnung 2 20 3 10 6" xfId="35355"/>
    <cellStyle name="Berechnung 2 20 3 10 7" xfId="42171"/>
    <cellStyle name="Berechnung 2 20 3 10 8" xfId="48694"/>
    <cellStyle name="Berechnung 2 20 3 11" xfId="8106"/>
    <cellStyle name="Berechnung 2 20 3 12" xfId="28012"/>
    <cellStyle name="Berechnung 2 20 3 13" xfId="34682"/>
    <cellStyle name="Berechnung 2 20 3 14" xfId="48024"/>
    <cellStyle name="Berechnung 2 20 3 2" xfId="2549"/>
    <cellStyle name="Berechnung 2 20 3 2 2" xfId="9659"/>
    <cellStyle name="Berechnung 2 20 3 2 3" xfId="15952"/>
    <cellStyle name="Berechnung 2 20 3 2 4" xfId="22891"/>
    <cellStyle name="Berechnung 2 20 3 2 5" xfId="29556"/>
    <cellStyle name="Berechnung 2 20 3 2 6" xfId="36226"/>
    <cellStyle name="Berechnung 2 20 3 2 7" xfId="43042"/>
    <cellStyle name="Berechnung 2 20 3 2 8" xfId="49565"/>
    <cellStyle name="Berechnung 2 20 3 3" xfId="3239"/>
    <cellStyle name="Berechnung 2 20 3 3 2" xfId="10349"/>
    <cellStyle name="Berechnung 2 20 3 3 3" xfId="16642"/>
    <cellStyle name="Berechnung 2 20 3 3 4" xfId="23581"/>
    <cellStyle name="Berechnung 2 20 3 3 5" xfId="30246"/>
    <cellStyle name="Berechnung 2 20 3 3 6" xfId="36916"/>
    <cellStyle name="Berechnung 2 20 3 3 7" xfId="43732"/>
    <cellStyle name="Berechnung 2 20 3 3 8" xfId="50255"/>
    <cellStyle name="Berechnung 2 20 3 4" xfId="3926"/>
    <cellStyle name="Berechnung 2 20 3 4 2" xfId="11036"/>
    <cellStyle name="Berechnung 2 20 3 4 3" xfId="17329"/>
    <cellStyle name="Berechnung 2 20 3 4 4" xfId="24268"/>
    <cellStyle name="Berechnung 2 20 3 4 5" xfId="30933"/>
    <cellStyle name="Berechnung 2 20 3 4 6" xfId="37603"/>
    <cellStyle name="Berechnung 2 20 3 4 7" xfId="44419"/>
    <cellStyle name="Berechnung 2 20 3 4 8" xfId="50942"/>
    <cellStyle name="Berechnung 2 20 3 5" xfId="4613"/>
    <cellStyle name="Berechnung 2 20 3 5 2" xfId="11723"/>
    <cellStyle name="Berechnung 2 20 3 5 3" xfId="18016"/>
    <cellStyle name="Berechnung 2 20 3 5 4" xfId="24955"/>
    <cellStyle name="Berechnung 2 20 3 5 5" xfId="31620"/>
    <cellStyle name="Berechnung 2 20 3 5 6" xfId="38290"/>
    <cellStyle name="Berechnung 2 20 3 5 7" xfId="45106"/>
    <cellStyle name="Berechnung 2 20 3 5 8" xfId="51629"/>
    <cellStyle name="Berechnung 2 20 3 6" xfId="5298"/>
    <cellStyle name="Berechnung 2 20 3 6 2" xfId="12408"/>
    <cellStyle name="Berechnung 2 20 3 6 3" xfId="18701"/>
    <cellStyle name="Berechnung 2 20 3 6 4" xfId="25640"/>
    <cellStyle name="Berechnung 2 20 3 6 5" xfId="32305"/>
    <cellStyle name="Berechnung 2 20 3 6 6" xfId="38975"/>
    <cellStyle name="Berechnung 2 20 3 6 7" xfId="45791"/>
    <cellStyle name="Berechnung 2 20 3 6 8" xfId="52314"/>
    <cellStyle name="Berechnung 2 20 3 7" xfId="5881"/>
    <cellStyle name="Berechnung 2 20 3 7 2" xfId="12991"/>
    <cellStyle name="Berechnung 2 20 3 7 3" xfId="19284"/>
    <cellStyle name="Berechnung 2 20 3 7 4" xfId="26223"/>
    <cellStyle name="Berechnung 2 20 3 7 5" xfId="32888"/>
    <cellStyle name="Berechnung 2 20 3 7 6" xfId="39558"/>
    <cellStyle name="Berechnung 2 20 3 7 7" xfId="46374"/>
    <cellStyle name="Berechnung 2 20 3 7 8" xfId="52897"/>
    <cellStyle name="Berechnung 2 20 3 8" xfId="6339"/>
    <cellStyle name="Berechnung 2 20 3 8 2" xfId="13449"/>
    <cellStyle name="Berechnung 2 20 3 8 3" xfId="19742"/>
    <cellStyle name="Berechnung 2 20 3 8 4" xfId="26681"/>
    <cellStyle name="Berechnung 2 20 3 8 5" xfId="33346"/>
    <cellStyle name="Berechnung 2 20 3 8 6" xfId="40016"/>
    <cellStyle name="Berechnung 2 20 3 8 7" xfId="46832"/>
    <cellStyle name="Berechnung 2 20 3 8 8" xfId="53355"/>
    <cellStyle name="Berechnung 2 20 3 9" xfId="6993"/>
    <cellStyle name="Berechnung 2 20 3 9 2" xfId="14103"/>
    <cellStyle name="Berechnung 2 20 3 9 3" xfId="20396"/>
    <cellStyle name="Berechnung 2 20 3 9 4" xfId="27335"/>
    <cellStyle name="Berechnung 2 20 3 9 5" xfId="34000"/>
    <cellStyle name="Berechnung 2 20 3 9 6" xfId="40670"/>
    <cellStyle name="Berechnung 2 20 3 9 7" xfId="47486"/>
    <cellStyle name="Berechnung 2 20 3 9 8" xfId="54009"/>
    <cellStyle name="Berechnung 2 20 4" xfId="2319"/>
    <cellStyle name="Berechnung 2 20 4 2" xfId="9429"/>
    <cellStyle name="Berechnung 2 20 4 3" xfId="15722"/>
    <cellStyle name="Berechnung 2 20 4 4" xfId="22661"/>
    <cellStyle name="Berechnung 2 20 4 5" xfId="29326"/>
    <cellStyle name="Berechnung 2 20 4 6" xfId="35996"/>
    <cellStyle name="Berechnung 2 20 4 7" xfId="42812"/>
    <cellStyle name="Berechnung 2 20 4 8" xfId="49335"/>
    <cellStyle name="Berechnung 2 20 5" xfId="3009"/>
    <cellStyle name="Berechnung 2 20 5 2" xfId="10119"/>
    <cellStyle name="Berechnung 2 20 5 3" xfId="16412"/>
    <cellStyle name="Berechnung 2 20 5 4" xfId="23351"/>
    <cellStyle name="Berechnung 2 20 5 5" xfId="30016"/>
    <cellStyle name="Berechnung 2 20 5 6" xfId="36686"/>
    <cellStyle name="Berechnung 2 20 5 7" xfId="43502"/>
    <cellStyle name="Berechnung 2 20 5 8" xfId="50025"/>
    <cellStyle name="Berechnung 2 20 6" xfId="3696"/>
    <cellStyle name="Berechnung 2 20 6 2" xfId="10806"/>
    <cellStyle name="Berechnung 2 20 6 3" xfId="17099"/>
    <cellStyle name="Berechnung 2 20 6 4" xfId="24038"/>
    <cellStyle name="Berechnung 2 20 6 5" xfId="30703"/>
    <cellStyle name="Berechnung 2 20 6 6" xfId="37373"/>
    <cellStyle name="Berechnung 2 20 6 7" xfId="44189"/>
    <cellStyle name="Berechnung 2 20 6 8" xfId="50712"/>
    <cellStyle name="Berechnung 2 20 7" xfId="4383"/>
    <cellStyle name="Berechnung 2 20 7 2" xfId="11493"/>
    <cellStyle name="Berechnung 2 20 7 3" xfId="17786"/>
    <cellStyle name="Berechnung 2 20 7 4" xfId="24725"/>
    <cellStyle name="Berechnung 2 20 7 5" xfId="31390"/>
    <cellStyle name="Berechnung 2 20 7 6" xfId="38060"/>
    <cellStyle name="Berechnung 2 20 7 7" xfId="44876"/>
    <cellStyle name="Berechnung 2 20 7 8" xfId="51399"/>
    <cellStyle name="Berechnung 2 20 8" xfId="5068"/>
    <cellStyle name="Berechnung 2 20 8 2" xfId="12178"/>
    <cellStyle name="Berechnung 2 20 8 3" xfId="18471"/>
    <cellStyle name="Berechnung 2 20 8 4" xfId="25410"/>
    <cellStyle name="Berechnung 2 20 8 5" xfId="32075"/>
    <cellStyle name="Berechnung 2 20 8 6" xfId="38745"/>
    <cellStyle name="Berechnung 2 20 8 7" xfId="45561"/>
    <cellStyle name="Berechnung 2 20 8 8" xfId="52084"/>
    <cellStyle name="Berechnung 2 20 9" xfId="6109"/>
    <cellStyle name="Berechnung 2 20 9 2" xfId="13219"/>
    <cellStyle name="Berechnung 2 20 9 3" xfId="19512"/>
    <cellStyle name="Berechnung 2 20 9 4" xfId="26451"/>
    <cellStyle name="Berechnung 2 20 9 5" xfId="33116"/>
    <cellStyle name="Berechnung 2 20 9 6" xfId="39786"/>
    <cellStyle name="Berechnung 2 20 9 7" xfId="46602"/>
    <cellStyle name="Berechnung 2 20 9 8" xfId="53125"/>
    <cellStyle name="Berechnung 2 21" xfId="1107"/>
    <cellStyle name="Berechnung 2 21 10" xfId="1780"/>
    <cellStyle name="Berechnung 2 21 10 2" xfId="8890"/>
    <cellStyle name="Berechnung 2 21 10 3" xfId="15183"/>
    <cellStyle name="Berechnung 2 21 10 4" xfId="22122"/>
    <cellStyle name="Berechnung 2 21 10 5" xfId="28787"/>
    <cellStyle name="Berechnung 2 21 10 6" xfId="35457"/>
    <cellStyle name="Berechnung 2 21 10 7" xfId="42273"/>
    <cellStyle name="Berechnung 2 21 10 8" xfId="48796"/>
    <cellStyle name="Berechnung 2 21 11" xfId="7796"/>
    <cellStyle name="Berechnung 2 21 12" xfId="28114"/>
    <cellStyle name="Berechnung 2 21 13" xfId="34784"/>
    <cellStyle name="Berechnung 2 21 14" xfId="48126"/>
    <cellStyle name="Berechnung 2 21 2" xfId="2651"/>
    <cellStyle name="Berechnung 2 21 2 2" xfId="9761"/>
    <cellStyle name="Berechnung 2 21 2 3" xfId="16054"/>
    <cellStyle name="Berechnung 2 21 2 4" xfId="22993"/>
    <cellStyle name="Berechnung 2 21 2 5" xfId="29658"/>
    <cellStyle name="Berechnung 2 21 2 6" xfId="36328"/>
    <cellStyle name="Berechnung 2 21 2 7" xfId="43144"/>
    <cellStyle name="Berechnung 2 21 2 8" xfId="49667"/>
    <cellStyle name="Berechnung 2 21 3" xfId="3341"/>
    <cellStyle name="Berechnung 2 21 3 2" xfId="10451"/>
    <cellStyle name="Berechnung 2 21 3 3" xfId="16744"/>
    <cellStyle name="Berechnung 2 21 3 4" xfId="23683"/>
    <cellStyle name="Berechnung 2 21 3 5" xfId="30348"/>
    <cellStyle name="Berechnung 2 21 3 6" xfId="37018"/>
    <cellStyle name="Berechnung 2 21 3 7" xfId="43834"/>
    <cellStyle name="Berechnung 2 21 3 8" xfId="50357"/>
    <cellStyle name="Berechnung 2 21 4" xfId="4028"/>
    <cellStyle name="Berechnung 2 21 4 2" xfId="11138"/>
    <cellStyle name="Berechnung 2 21 4 3" xfId="17431"/>
    <cellStyle name="Berechnung 2 21 4 4" xfId="24370"/>
    <cellStyle name="Berechnung 2 21 4 5" xfId="31035"/>
    <cellStyle name="Berechnung 2 21 4 6" xfId="37705"/>
    <cellStyle name="Berechnung 2 21 4 7" xfId="44521"/>
    <cellStyle name="Berechnung 2 21 4 8" xfId="51044"/>
    <cellStyle name="Berechnung 2 21 5" xfId="4715"/>
    <cellStyle name="Berechnung 2 21 5 2" xfId="11825"/>
    <cellStyle name="Berechnung 2 21 5 3" xfId="18118"/>
    <cellStyle name="Berechnung 2 21 5 4" xfId="25057"/>
    <cellStyle name="Berechnung 2 21 5 5" xfId="31722"/>
    <cellStyle name="Berechnung 2 21 5 6" xfId="38392"/>
    <cellStyle name="Berechnung 2 21 5 7" xfId="45208"/>
    <cellStyle name="Berechnung 2 21 5 8" xfId="51731"/>
    <cellStyle name="Berechnung 2 21 6" xfId="5400"/>
    <cellStyle name="Berechnung 2 21 6 2" xfId="12510"/>
    <cellStyle name="Berechnung 2 21 6 3" xfId="18803"/>
    <cellStyle name="Berechnung 2 21 6 4" xfId="25742"/>
    <cellStyle name="Berechnung 2 21 6 5" xfId="32407"/>
    <cellStyle name="Berechnung 2 21 6 6" xfId="39077"/>
    <cellStyle name="Berechnung 2 21 6 7" xfId="45893"/>
    <cellStyle name="Berechnung 2 21 6 8" xfId="52416"/>
    <cellStyle name="Berechnung 2 21 7" xfId="5983"/>
    <cellStyle name="Berechnung 2 21 7 2" xfId="13093"/>
    <cellStyle name="Berechnung 2 21 7 3" xfId="19386"/>
    <cellStyle name="Berechnung 2 21 7 4" xfId="26325"/>
    <cellStyle name="Berechnung 2 21 7 5" xfId="32990"/>
    <cellStyle name="Berechnung 2 21 7 6" xfId="39660"/>
    <cellStyle name="Berechnung 2 21 7 7" xfId="46476"/>
    <cellStyle name="Berechnung 2 21 7 8" xfId="52999"/>
    <cellStyle name="Berechnung 2 21 8" xfId="6441"/>
    <cellStyle name="Berechnung 2 21 8 2" xfId="13551"/>
    <cellStyle name="Berechnung 2 21 8 3" xfId="19844"/>
    <cellStyle name="Berechnung 2 21 8 4" xfId="26783"/>
    <cellStyle name="Berechnung 2 21 8 5" xfId="33448"/>
    <cellStyle name="Berechnung 2 21 8 6" xfId="40118"/>
    <cellStyle name="Berechnung 2 21 8 7" xfId="46934"/>
    <cellStyle name="Berechnung 2 21 8 8" xfId="53457"/>
    <cellStyle name="Berechnung 2 21 9" xfId="7095"/>
    <cellStyle name="Berechnung 2 21 9 2" xfId="14205"/>
    <cellStyle name="Berechnung 2 21 9 3" xfId="20498"/>
    <cellStyle name="Berechnung 2 21 9 4" xfId="27437"/>
    <cellStyle name="Berechnung 2 21 9 5" xfId="34102"/>
    <cellStyle name="Berechnung 2 21 9 6" xfId="40772"/>
    <cellStyle name="Berechnung 2 21 9 7" xfId="47588"/>
    <cellStyle name="Berechnung 2 21 9 8" xfId="54111"/>
    <cellStyle name="Berechnung 2 22" xfId="855"/>
    <cellStyle name="Berechnung 2 22 2" xfId="7972"/>
    <cellStyle name="Berechnung 2 22 3" xfId="7841"/>
    <cellStyle name="Berechnung 2 22 4" xfId="21233"/>
    <cellStyle name="Berechnung 2 22 5" xfId="27864"/>
    <cellStyle name="Berechnung 2 22 6" xfId="34538"/>
    <cellStyle name="Berechnung 2 22 7" xfId="41468"/>
    <cellStyle name="Berechnung 2 22 8" xfId="21531"/>
    <cellStyle name="Berechnung 2 23" xfId="1903"/>
    <cellStyle name="Berechnung 2 23 2" xfId="9013"/>
    <cellStyle name="Berechnung 2 23 3" xfId="15306"/>
    <cellStyle name="Berechnung 2 23 4" xfId="22245"/>
    <cellStyle name="Berechnung 2 23 5" xfId="28910"/>
    <cellStyle name="Berechnung 2 23 6" xfId="35580"/>
    <cellStyle name="Berechnung 2 23 7" xfId="42396"/>
    <cellStyle name="Berechnung 2 23 8" xfId="48919"/>
    <cellStyle name="Berechnung 2 24" xfId="2178"/>
    <cellStyle name="Berechnung 2 24 2" xfId="9288"/>
    <cellStyle name="Berechnung 2 24 3" xfId="15581"/>
    <cellStyle name="Berechnung 2 24 4" xfId="22520"/>
    <cellStyle name="Berechnung 2 24 5" xfId="29185"/>
    <cellStyle name="Berechnung 2 24 6" xfId="35855"/>
    <cellStyle name="Berechnung 2 24 7" xfId="42671"/>
    <cellStyle name="Berechnung 2 24 8" xfId="49194"/>
    <cellStyle name="Berechnung 2 25" xfId="2868"/>
    <cellStyle name="Berechnung 2 25 2" xfId="9978"/>
    <cellStyle name="Berechnung 2 25 3" xfId="16271"/>
    <cellStyle name="Berechnung 2 25 4" xfId="23210"/>
    <cellStyle name="Berechnung 2 25 5" xfId="29875"/>
    <cellStyle name="Berechnung 2 25 6" xfId="36545"/>
    <cellStyle name="Berechnung 2 25 7" xfId="43361"/>
    <cellStyle name="Berechnung 2 25 8" xfId="49884"/>
    <cellStyle name="Berechnung 2 26" xfId="3555"/>
    <cellStyle name="Berechnung 2 26 2" xfId="10665"/>
    <cellStyle name="Berechnung 2 26 3" xfId="16958"/>
    <cellStyle name="Berechnung 2 26 4" xfId="23897"/>
    <cellStyle name="Berechnung 2 26 5" xfId="30562"/>
    <cellStyle name="Berechnung 2 26 6" xfId="37232"/>
    <cellStyle name="Berechnung 2 26 7" xfId="44048"/>
    <cellStyle name="Berechnung 2 26 8" xfId="50571"/>
    <cellStyle name="Berechnung 2 27" xfId="4242"/>
    <cellStyle name="Berechnung 2 27 2" xfId="11352"/>
    <cellStyle name="Berechnung 2 27 3" xfId="17645"/>
    <cellStyle name="Berechnung 2 27 4" xfId="24584"/>
    <cellStyle name="Berechnung 2 27 5" xfId="31249"/>
    <cellStyle name="Berechnung 2 27 6" xfId="37919"/>
    <cellStyle name="Berechnung 2 27 7" xfId="44735"/>
    <cellStyle name="Berechnung 2 27 8" xfId="51258"/>
    <cellStyle name="Berechnung 2 28" xfId="4928"/>
    <cellStyle name="Berechnung 2 28 2" xfId="12038"/>
    <cellStyle name="Berechnung 2 28 3" xfId="18331"/>
    <cellStyle name="Berechnung 2 28 4" xfId="25270"/>
    <cellStyle name="Berechnung 2 28 5" xfId="31935"/>
    <cellStyle name="Berechnung 2 28 6" xfId="38605"/>
    <cellStyle name="Berechnung 2 28 7" xfId="45421"/>
    <cellStyle name="Berechnung 2 28 8" xfId="51944"/>
    <cellStyle name="Berechnung 2 29" xfId="5598"/>
    <cellStyle name="Berechnung 2 29 2" xfId="12708"/>
    <cellStyle name="Berechnung 2 29 3" xfId="19001"/>
    <cellStyle name="Berechnung 2 29 4" xfId="25940"/>
    <cellStyle name="Berechnung 2 29 5" xfId="32605"/>
    <cellStyle name="Berechnung 2 29 6" xfId="39275"/>
    <cellStyle name="Berechnung 2 29 7" xfId="46091"/>
    <cellStyle name="Berechnung 2 29 8" xfId="52614"/>
    <cellStyle name="Berechnung 2 3" xfId="236"/>
    <cellStyle name="Berechnung 2 3 10" xfId="5646"/>
    <cellStyle name="Berechnung 2 3 10 2" xfId="12756"/>
    <cellStyle name="Berechnung 2 3 10 3" xfId="19049"/>
    <cellStyle name="Berechnung 2 3 10 4" xfId="25988"/>
    <cellStyle name="Berechnung 2 3 10 5" xfId="32653"/>
    <cellStyle name="Berechnung 2 3 10 6" xfId="39323"/>
    <cellStyle name="Berechnung 2 3 10 7" xfId="46139"/>
    <cellStyle name="Berechnung 2 3 10 8" xfId="52662"/>
    <cellStyle name="Berechnung 2 3 11" xfId="6565"/>
    <cellStyle name="Berechnung 2 3 11 2" xfId="13675"/>
    <cellStyle name="Berechnung 2 3 11 3" xfId="19968"/>
    <cellStyle name="Berechnung 2 3 11 4" xfId="26907"/>
    <cellStyle name="Berechnung 2 3 11 5" xfId="33572"/>
    <cellStyle name="Berechnung 2 3 11 6" xfId="40242"/>
    <cellStyle name="Berechnung 2 3 11 7" xfId="47058"/>
    <cellStyle name="Berechnung 2 3 11 8" xfId="53581"/>
    <cellStyle name="Berechnung 2 3 12" xfId="1259"/>
    <cellStyle name="Berechnung 2 3 12 2" xfId="8369"/>
    <cellStyle name="Berechnung 2 3 12 3" xfId="14662"/>
    <cellStyle name="Berechnung 2 3 12 4" xfId="21601"/>
    <cellStyle name="Berechnung 2 3 12 5" xfId="28266"/>
    <cellStyle name="Berechnung 2 3 12 6" xfId="34936"/>
    <cellStyle name="Berechnung 2 3 12 7" xfId="41755"/>
    <cellStyle name="Berechnung 2 3 12 8" xfId="48278"/>
    <cellStyle name="Berechnung 2 3 13" xfId="461"/>
    <cellStyle name="Berechnung 2 3 14" xfId="7708"/>
    <cellStyle name="Berechnung 2 3 15" xfId="7931"/>
    <cellStyle name="Berechnung 2 3 16" xfId="41714"/>
    <cellStyle name="Berechnung 2 3 2" xfId="642"/>
    <cellStyle name="Berechnung 2 3 2 10" xfId="6710"/>
    <cellStyle name="Berechnung 2 3 2 10 2" xfId="13820"/>
    <cellStyle name="Berechnung 2 3 2 10 3" xfId="20113"/>
    <cellStyle name="Berechnung 2 3 2 10 4" xfId="27052"/>
    <cellStyle name="Berechnung 2 3 2 10 5" xfId="33717"/>
    <cellStyle name="Berechnung 2 3 2 10 6" xfId="40387"/>
    <cellStyle name="Berechnung 2 3 2 10 7" xfId="47203"/>
    <cellStyle name="Berechnung 2 3 2 10 8" xfId="53726"/>
    <cellStyle name="Berechnung 2 3 2 11" xfId="7255"/>
    <cellStyle name="Berechnung 2 3 2 11 2" xfId="14365"/>
    <cellStyle name="Berechnung 2 3 2 11 3" xfId="20658"/>
    <cellStyle name="Berechnung 2 3 2 11 4" xfId="27597"/>
    <cellStyle name="Berechnung 2 3 2 11 5" xfId="34262"/>
    <cellStyle name="Berechnung 2 3 2 11 6" xfId="40932"/>
    <cellStyle name="Berechnung 2 3 2 11 7" xfId="47748"/>
    <cellStyle name="Berechnung 2 3 2 11 8" xfId="54271"/>
    <cellStyle name="Berechnung 2 3 2 12" xfId="1395"/>
    <cellStyle name="Berechnung 2 3 2 12 2" xfId="8505"/>
    <cellStyle name="Berechnung 2 3 2 12 3" xfId="14798"/>
    <cellStyle name="Berechnung 2 3 2 12 4" xfId="21737"/>
    <cellStyle name="Berechnung 2 3 2 12 5" xfId="28402"/>
    <cellStyle name="Berechnung 2 3 2 12 6" xfId="35072"/>
    <cellStyle name="Berechnung 2 3 2 12 7" xfId="41888"/>
    <cellStyle name="Berechnung 2 3 2 12 8" xfId="48411"/>
    <cellStyle name="Berechnung 2 3 2 13" xfId="7604"/>
    <cellStyle name="Berechnung 2 3 2 14" xfId="21021"/>
    <cellStyle name="Berechnung 2 3 2 15" xfId="27877"/>
    <cellStyle name="Berechnung 2 3 2 16" xfId="41271"/>
    <cellStyle name="Berechnung 2 3 2 17" xfId="41661"/>
    <cellStyle name="Berechnung 2 3 2 2" xfId="1158"/>
    <cellStyle name="Berechnung 2 3 2 2 10" xfId="1831"/>
    <cellStyle name="Berechnung 2 3 2 2 10 2" xfId="8941"/>
    <cellStyle name="Berechnung 2 3 2 2 10 3" xfId="15234"/>
    <cellStyle name="Berechnung 2 3 2 2 10 4" xfId="22173"/>
    <cellStyle name="Berechnung 2 3 2 2 10 5" xfId="28838"/>
    <cellStyle name="Berechnung 2 3 2 2 10 6" xfId="35508"/>
    <cellStyle name="Berechnung 2 3 2 2 10 7" xfId="42324"/>
    <cellStyle name="Berechnung 2 3 2 2 10 8" xfId="48847"/>
    <cellStyle name="Berechnung 2 3 2 2 11" xfId="289"/>
    <cellStyle name="Berechnung 2 3 2 2 12" xfId="28165"/>
    <cellStyle name="Berechnung 2 3 2 2 13" xfId="34835"/>
    <cellStyle name="Berechnung 2 3 2 2 14" xfId="48177"/>
    <cellStyle name="Berechnung 2 3 2 2 2" xfId="2702"/>
    <cellStyle name="Berechnung 2 3 2 2 2 2" xfId="9812"/>
    <cellStyle name="Berechnung 2 3 2 2 2 3" xfId="16105"/>
    <cellStyle name="Berechnung 2 3 2 2 2 4" xfId="23044"/>
    <cellStyle name="Berechnung 2 3 2 2 2 5" xfId="29709"/>
    <cellStyle name="Berechnung 2 3 2 2 2 6" xfId="36379"/>
    <cellStyle name="Berechnung 2 3 2 2 2 7" xfId="43195"/>
    <cellStyle name="Berechnung 2 3 2 2 2 8" xfId="49718"/>
    <cellStyle name="Berechnung 2 3 2 2 3" xfId="3392"/>
    <cellStyle name="Berechnung 2 3 2 2 3 2" xfId="10502"/>
    <cellStyle name="Berechnung 2 3 2 2 3 3" xfId="16795"/>
    <cellStyle name="Berechnung 2 3 2 2 3 4" xfId="23734"/>
    <cellStyle name="Berechnung 2 3 2 2 3 5" xfId="30399"/>
    <cellStyle name="Berechnung 2 3 2 2 3 6" xfId="37069"/>
    <cellStyle name="Berechnung 2 3 2 2 3 7" xfId="43885"/>
    <cellStyle name="Berechnung 2 3 2 2 3 8" xfId="50408"/>
    <cellStyle name="Berechnung 2 3 2 2 4" xfId="4079"/>
    <cellStyle name="Berechnung 2 3 2 2 4 2" xfId="11189"/>
    <cellStyle name="Berechnung 2 3 2 2 4 3" xfId="17482"/>
    <cellStyle name="Berechnung 2 3 2 2 4 4" xfId="24421"/>
    <cellStyle name="Berechnung 2 3 2 2 4 5" xfId="31086"/>
    <cellStyle name="Berechnung 2 3 2 2 4 6" xfId="37756"/>
    <cellStyle name="Berechnung 2 3 2 2 4 7" xfId="44572"/>
    <cellStyle name="Berechnung 2 3 2 2 4 8" xfId="51095"/>
    <cellStyle name="Berechnung 2 3 2 2 5" xfId="4766"/>
    <cellStyle name="Berechnung 2 3 2 2 5 2" xfId="11876"/>
    <cellStyle name="Berechnung 2 3 2 2 5 3" xfId="18169"/>
    <cellStyle name="Berechnung 2 3 2 2 5 4" xfId="25108"/>
    <cellStyle name="Berechnung 2 3 2 2 5 5" xfId="31773"/>
    <cellStyle name="Berechnung 2 3 2 2 5 6" xfId="38443"/>
    <cellStyle name="Berechnung 2 3 2 2 5 7" xfId="45259"/>
    <cellStyle name="Berechnung 2 3 2 2 5 8" xfId="51782"/>
    <cellStyle name="Berechnung 2 3 2 2 6" xfId="5451"/>
    <cellStyle name="Berechnung 2 3 2 2 6 2" xfId="12561"/>
    <cellStyle name="Berechnung 2 3 2 2 6 3" xfId="18854"/>
    <cellStyle name="Berechnung 2 3 2 2 6 4" xfId="25793"/>
    <cellStyle name="Berechnung 2 3 2 2 6 5" xfId="32458"/>
    <cellStyle name="Berechnung 2 3 2 2 6 6" xfId="39128"/>
    <cellStyle name="Berechnung 2 3 2 2 6 7" xfId="45944"/>
    <cellStyle name="Berechnung 2 3 2 2 6 8" xfId="52467"/>
    <cellStyle name="Berechnung 2 3 2 2 7" xfId="6034"/>
    <cellStyle name="Berechnung 2 3 2 2 7 2" xfId="13144"/>
    <cellStyle name="Berechnung 2 3 2 2 7 3" xfId="19437"/>
    <cellStyle name="Berechnung 2 3 2 2 7 4" xfId="26376"/>
    <cellStyle name="Berechnung 2 3 2 2 7 5" xfId="33041"/>
    <cellStyle name="Berechnung 2 3 2 2 7 6" xfId="39711"/>
    <cellStyle name="Berechnung 2 3 2 2 7 7" xfId="46527"/>
    <cellStyle name="Berechnung 2 3 2 2 7 8" xfId="53050"/>
    <cellStyle name="Berechnung 2 3 2 2 8" xfId="6492"/>
    <cellStyle name="Berechnung 2 3 2 2 8 2" xfId="13602"/>
    <cellStyle name="Berechnung 2 3 2 2 8 3" xfId="19895"/>
    <cellStyle name="Berechnung 2 3 2 2 8 4" xfId="26834"/>
    <cellStyle name="Berechnung 2 3 2 2 8 5" xfId="33499"/>
    <cellStyle name="Berechnung 2 3 2 2 8 6" xfId="40169"/>
    <cellStyle name="Berechnung 2 3 2 2 8 7" xfId="46985"/>
    <cellStyle name="Berechnung 2 3 2 2 8 8" xfId="53508"/>
    <cellStyle name="Berechnung 2 3 2 2 9" xfId="7146"/>
    <cellStyle name="Berechnung 2 3 2 2 9 2" xfId="14256"/>
    <cellStyle name="Berechnung 2 3 2 2 9 3" xfId="20549"/>
    <cellStyle name="Berechnung 2 3 2 2 9 4" xfId="27488"/>
    <cellStyle name="Berechnung 2 3 2 2 9 5" xfId="34153"/>
    <cellStyle name="Berechnung 2 3 2 2 9 6" xfId="40823"/>
    <cellStyle name="Berechnung 2 3 2 2 9 7" xfId="47639"/>
    <cellStyle name="Berechnung 2 3 2 2 9 8" xfId="54162"/>
    <cellStyle name="Berechnung 2 3 2 3" xfId="955"/>
    <cellStyle name="Berechnung 2 3 2 3 10" xfId="1630"/>
    <cellStyle name="Berechnung 2 3 2 3 10 2" xfId="8740"/>
    <cellStyle name="Berechnung 2 3 2 3 10 3" xfId="15033"/>
    <cellStyle name="Berechnung 2 3 2 3 10 4" xfId="21972"/>
    <cellStyle name="Berechnung 2 3 2 3 10 5" xfId="28637"/>
    <cellStyle name="Berechnung 2 3 2 3 10 6" xfId="35307"/>
    <cellStyle name="Berechnung 2 3 2 3 10 7" xfId="42123"/>
    <cellStyle name="Berechnung 2 3 2 3 10 8" xfId="48646"/>
    <cellStyle name="Berechnung 2 3 2 3 11" xfId="8088"/>
    <cellStyle name="Berechnung 2 3 2 3 12" xfId="27962"/>
    <cellStyle name="Berechnung 2 3 2 3 13" xfId="34634"/>
    <cellStyle name="Berechnung 2 3 2 3 14" xfId="47976"/>
    <cellStyle name="Berechnung 2 3 2 3 2" xfId="2501"/>
    <cellStyle name="Berechnung 2 3 2 3 2 2" xfId="9611"/>
    <cellStyle name="Berechnung 2 3 2 3 2 3" xfId="15904"/>
    <cellStyle name="Berechnung 2 3 2 3 2 4" xfId="22843"/>
    <cellStyle name="Berechnung 2 3 2 3 2 5" xfId="29508"/>
    <cellStyle name="Berechnung 2 3 2 3 2 6" xfId="36178"/>
    <cellStyle name="Berechnung 2 3 2 3 2 7" xfId="42994"/>
    <cellStyle name="Berechnung 2 3 2 3 2 8" xfId="49517"/>
    <cellStyle name="Berechnung 2 3 2 3 3" xfId="3191"/>
    <cellStyle name="Berechnung 2 3 2 3 3 2" xfId="10301"/>
    <cellStyle name="Berechnung 2 3 2 3 3 3" xfId="16594"/>
    <cellStyle name="Berechnung 2 3 2 3 3 4" xfId="23533"/>
    <cellStyle name="Berechnung 2 3 2 3 3 5" xfId="30198"/>
    <cellStyle name="Berechnung 2 3 2 3 3 6" xfId="36868"/>
    <cellStyle name="Berechnung 2 3 2 3 3 7" xfId="43684"/>
    <cellStyle name="Berechnung 2 3 2 3 3 8" xfId="50207"/>
    <cellStyle name="Berechnung 2 3 2 3 4" xfId="3878"/>
    <cellStyle name="Berechnung 2 3 2 3 4 2" xfId="10988"/>
    <cellStyle name="Berechnung 2 3 2 3 4 3" xfId="17281"/>
    <cellStyle name="Berechnung 2 3 2 3 4 4" xfId="24220"/>
    <cellStyle name="Berechnung 2 3 2 3 4 5" xfId="30885"/>
    <cellStyle name="Berechnung 2 3 2 3 4 6" xfId="37555"/>
    <cellStyle name="Berechnung 2 3 2 3 4 7" xfId="44371"/>
    <cellStyle name="Berechnung 2 3 2 3 4 8" xfId="50894"/>
    <cellStyle name="Berechnung 2 3 2 3 5" xfId="4565"/>
    <cellStyle name="Berechnung 2 3 2 3 5 2" xfId="11675"/>
    <cellStyle name="Berechnung 2 3 2 3 5 3" xfId="17968"/>
    <cellStyle name="Berechnung 2 3 2 3 5 4" xfId="24907"/>
    <cellStyle name="Berechnung 2 3 2 3 5 5" xfId="31572"/>
    <cellStyle name="Berechnung 2 3 2 3 5 6" xfId="38242"/>
    <cellStyle name="Berechnung 2 3 2 3 5 7" xfId="45058"/>
    <cellStyle name="Berechnung 2 3 2 3 5 8" xfId="51581"/>
    <cellStyle name="Berechnung 2 3 2 3 6" xfId="5250"/>
    <cellStyle name="Berechnung 2 3 2 3 6 2" xfId="12360"/>
    <cellStyle name="Berechnung 2 3 2 3 6 3" xfId="18653"/>
    <cellStyle name="Berechnung 2 3 2 3 6 4" xfId="25592"/>
    <cellStyle name="Berechnung 2 3 2 3 6 5" xfId="32257"/>
    <cellStyle name="Berechnung 2 3 2 3 6 6" xfId="38927"/>
    <cellStyle name="Berechnung 2 3 2 3 6 7" xfId="45743"/>
    <cellStyle name="Berechnung 2 3 2 3 6 8" xfId="52266"/>
    <cellStyle name="Berechnung 2 3 2 3 7" xfId="5833"/>
    <cellStyle name="Berechnung 2 3 2 3 7 2" xfId="12943"/>
    <cellStyle name="Berechnung 2 3 2 3 7 3" xfId="19236"/>
    <cellStyle name="Berechnung 2 3 2 3 7 4" xfId="26175"/>
    <cellStyle name="Berechnung 2 3 2 3 7 5" xfId="32840"/>
    <cellStyle name="Berechnung 2 3 2 3 7 6" xfId="39510"/>
    <cellStyle name="Berechnung 2 3 2 3 7 7" xfId="46326"/>
    <cellStyle name="Berechnung 2 3 2 3 7 8" xfId="52849"/>
    <cellStyle name="Berechnung 2 3 2 3 8" xfId="6291"/>
    <cellStyle name="Berechnung 2 3 2 3 8 2" xfId="13401"/>
    <cellStyle name="Berechnung 2 3 2 3 8 3" xfId="19694"/>
    <cellStyle name="Berechnung 2 3 2 3 8 4" xfId="26633"/>
    <cellStyle name="Berechnung 2 3 2 3 8 5" xfId="33298"/>
    <cellStyle name="Berechnung 2 3 2 3 8 6" xfId="39968"/>
    <cellStyle name="Berechnung 2 3 2 3 8 7" xfId="46784"/>
    <cellStyle name="Berechnung 2 3 2 3 8 8" xfId="53307"/>
    <cellStyle name="Berechnung 2 3 2 3 9" xfId="6945"/>
    <cellStyle name="Berechnung 2 3 2 3 9 2" xfId="14055"/>
    <cellStyle name="Berechnung 2 3 2 3 9 3" xfId="20348"/>
    <cellStyle name="Berechnung 2 3 2 3 9 4" xfId="27287"/>
    <cellStyle name="Berechnung 2 3 2 3 9 5" xfId="33952"/>
    <cellStyle name="Berechnung 2 3 2 3 9 6" xfId="40622"/>
    <cellStyle name="Berechnung 2 3 2 3 9 7" xfId="47438"/>
    <cellStyle name="Berechnung 2 3 2 3 9 8" xfId="53961"/>
    <cellStyle name="Berechnung 2 3 2 4" xfId="2266"/>
    <cellStyle name="Berechnung 2 3 2 4 2" xfId="9376"/>
    <cellStyle name="Berechnung 2 3 2 4 3" xfId="15669"/>
    <cellStyle name="Berechnung 2 3 2 4 4" xfId="22608"/>
    <cellStyle name="Berechnung 2 3 2 4 5" xfId="29273"/>
    <cellStyle name="Berechnung 2 3 2 4 6" xfId="35943"/>
    <cellStyle name="Berechnung 2 3 2 4 7" xfId="42759"/>
    <cellStyle name="Berechnung 2 3 2 4 8" xfId="49282"/>
    <cellStyle name="Berechnung 2 3 2 5" xfId="2956"/>
    <cellStyle name="Berechnung 2 3 2 5 2" xfId="10066"/>
    <cellStyle name="Berechnung 2 3 2 5 3" xfId="16359"/>
    <cellStyle name="Berechnung 2 3 2 5 4" xfId="23298"/>
    <cellStyle name="Berechnung 2 3 2 5 5" xfId="29963"/>
    <cellStyle name="Berechnung 2 3 2 5 6" xfId="36633"/>
    <cellStyle name="Berechnung 2 3 2 5 7" xfId="43449"/>
    <cellStyle name="Berechnung 2 3 2 5 8" xfId="49972"/>
    <cellStyle name="Berechnung 2 3 2 6" xfId="3643"/>
    <cellStyle name="Berechnung 2 3 2 6 2" xfId="10753"/>
    <cellStyle name="Berechnung 2 3 2 6 3" xfId="17046"/>
    <cellStyle name="Berechnung 2 3 2 6 4" xfId="23985"/>
    <cellStyle name="Berechnung 2 3 2 6 5" xfId="30650"/>
    <cellStyle name="Berechnung 2 3 2 6 6" xfId="37320"/>
    <cellStyle name="Berechnung 2 3 2 6 7" xfId="44136"/>
    <cellStyle name="Berechnung 2 3 2 6 8" xfId="50659"/>
    <cellStyle name="Berechnung 2 3 2 7" xfId="4330"/>
    <cellStyle name="Berechnung 2 3 2 7 2" xfId="11440"/>
    <cellStyle name="Berechnung 2 3 2 7 3" xfId="17733"/>
    <cellStyle name="Berechnung 2 3 2 7 4" xfId="24672"/>
    <cellStyle name="Berechnung 2 3 2 7 5" xfId="31337"/>
    <cellStyle name="Berechnung 2 3 2 7 6" xfId="38007"/>
    <cellStyle name="Berechnung 2 3 2 7 7" xfId="44823"/>
    <cellStyle name="Berechnung 2 3 2 7 8" xfId="51346"/>
    <cellStyle name="Berechnung 2 3 2 8" xfId="5015"/>
    <cellStyle name="Berechnung 2 3 2 8 2" xfId="12125"/>
    <cellStyle name="Berechnung 2 3 2 8 3" xfId="18418"/>
    <cellStyle name="Berechnung 2 3 2 8 4" xfId="25357"/>
    <cellStyle name="Berechnung 2 3 2 8 5" xfId="32022"/>
    <cellStyle name="Berechnung 2 3 2 8 6" xfId="38692"/>
    <cellStyle name="Berechnung 2 3 2 8 7" xfId="45508"/>
    <cellStyle name="Berechnung 2 3 2 8 8" xfId="52031"/>
    <cellStyle name="Berechnung 2 3 2 9" xfId="1901"/>
    <cellStyle name="Berechnung 2 3 2 9 2" xfId="9011"/>
    <cellStyle name="Berechnung 2 3 2 9 3" xfId="15304"/>
    <cellStyle name="Berechnung 2 3 2 9 4" xfId="22243"/>
    <cellStyle name="Berechnung 2 3 2 9 5" xfId="28908"/>
    <cellStyle name="Berechnung 2 3 2 9 6" xfId="35578"/>
    <cellStyle name="Berechnung 2 3 2 9 7" xfId="42394"/>
    <cellStyle name="Berechnung 2 3 2 9 8" xfId="48917"/>
    <cellStyle name="Berechnung 2 3 3" xfId="720"/>
    <cellStyle name="Berechnung 2 3 3 10" xfId="6774"/>
    <cellStyle name="Berechnung 2 3 3 10 2" xfId="13884"/>
    <cellStyle name="Berechnung 2 3 3 10 3" xfId="20177"/>
    <cellStyle name="Berechnung 2 3 3 10 4" xfId="27116"/>
    <cellStyle name="Berechnung 2 3 3 10 5" xfId="33781"/>
    <cellStyle name="Berechnung 2 3 3 10 6" xfId="40451"/>
    <cellStyle name="Berechnung 2 3 3 10 7" xfId="47267"/>
    <cellStyle name="Berechnung 2 3 3 10 8" xfId="53790"/>
    <cellStyle name="Berechnung 2 3 3 11" xfId="6609"/>
    <cellStyle name="Berechnung 2 3 3 11 2" xfId="13719"/>
    <cellStyle name="Berechnung 2 3 3 11 3" xfId="20012"/>
    <cellStyle name="Berechnung 2 3 3 11 4" xfId="26951"/>
    <cellStyle name="Berechnung 2 3 3 11 5" xfId="33616"/>
    <cellStyle name="Berechnung 2 3 3 11 6" xfId="40286"/>
    <cellStyle name="Berechnung 2 3 3 11 7" xfId="47102"/>
    <cellStyle name="Berechnung 2 3 3 11 8" xfId="53625"/>
    <cellStyle name="Berechnung 2 3 3 12" xfId="1459"/>
    <cellStyle name="Berechnung 2 3 3 12 2" xfId="8569"/>
    <cellStyle name="Berechnung 2 3 3 12 3" xfId="14862"/>
    <cellStyle name="Berechnung 2 3 3 12 4" xfId="21801"/>
    <cellStyle name="Berechnung 2 3 3 12 5" xfId="28466"/>
    <cellStyle name="Berechnung 2 3 3 12 6" xfId="35136"/>
    <cellStyle name="Berechnung 2 3 3 12 7" xfId="41952"/>
    <cellStyle name="Berechnung 2 3 3 12 8" xfId="48475"/>
    <cellStyle name="Berechnung 2 3 3 13" xfId="7553"/>
    <cellStyle name="Berechnung 2 3 3 14" xfId="21099"/>
    <cellStyle name="Berechnung 2 3 3 15" xfId="21388"/>
    <cellStyle name="Berechnung 2 3 3 16" xfId="41345"/>
    <cellStyle name="Berechnung 2 3 3 17" xfId="41680"/>
    <cellStyle name="Berechnung 2 3 3 2" xfId="1182"/>
    <cellStyle name="Berechnung 2 3 3 2 10" xfId="1855"/>
    <cellStyle name="Berechnung 2 3 3 2 10 2" xfId="8965"/>
    <cellStyle name="Berechnung 2 3 3 2 10 3" xfId="15258"/>
    <cellStyle name="Berechnung 2 3 3 2 10 4" xfId="22197"/>
    <cellStyle name="Berechnung 2 3 3 2 10 5" xfId="28862"/>
    <cellStyle name="Berechnung 2 3 3 2 10 6" xfId="35532"/>
    <cellStyle name="Berechnung 2 3 3 2 10 7" xfId="42348"/>
    <cellStyle name="Berechnung 2 3 3 2 10 8" xfId="48871"/>
    <cellStyle name="Berechnung 2 3 3 2 11" xfId="292"/>
    <cellStyle name="Berechnung 2 3 3 2 12" xfId="28189"/>
    <cellStyle name="Berechnung 2 3 3 2 13" xfId="34859"/>
    <cellStyle name="Berechnung 2 3 3 2 14" xfId="48201"/>
    <cellStyle name="Berechnung 2 3 3 2 2" xfId="2726"/>
    <cellStyle name="Berechnung 2 3 3 2 2 2" xfId="9836"/>
    <cellStyle name="Berechnung 2 3 3 2 2 3" xfId="16129"/>
    <cellStyle name="Berechnung 2 3 3 2 2 4" xfId="23068"/>
    <cellStyle name="Berechnung 2 3 3 2 2 5" xfId="29733"/>
    <cellStyle name="Berechnung 2 3 3 2 2 6" xfId="36403"/>
    <cellStyle name="Berechnung 2 3 3 2 2 7" xfId="43219"/>
    <cellStyle name="Berechnung 2 3 3 2 2 8" xfId="49742"/>
    <cellStyle name="Berechnung 2 3 3 2 3" xfId="3416"/>
    <cellStyle name="Berechnung 2 3 3 2 3 2" xfId="10526"/>
    <cellStyle name="Berechnung 2 3 3 2 3 3" xfId="16819"/>
    <cellStyle name="Berechnung 2 3 3 2 3 4" xfId="23758"/>
    <cellStyle name="Berechnung 2 3 3 2 3 5" xfId="30423"/>
    <cellStyle name="Berechnung 2 3 3 2 3 6" xfId="37093"/>
    <cellStyle name="Berechnung 2 3 3 2 3 7" xfId="43909"/>
    <cellStyle name="Berechnung 2 3 3 2 3 8" xfId="50432"/>
    <cellStyle name="Berechnung 2 3 3 2 4" xfId="4103"/>
    <cellStyle name="Berechnung 2 3 3 2 4 2" xfId="11213"/>
    <cellStyle name="Berechnung 2 3 3 2 4 3" xfId="17506"/>
    <cellStyle name="Berechnung 2 3 3 2 4 4" xfId="24445"/>
    <cellStyle name="Berechnung 2 3 3 2 4 5" xfId="31110"/>
    <cellStyle name="Berechnung 2 3 3 2 4 6" xfId="37780"/>
    <cellStyle name="Berechnung 2 3 3 2 4 7" xfId="44596"/>
    <cellStyle name="Berechnung 2 3 3 2 4 8" xfId="51119"/>
    <cellStyle name="Berechnung 2 3 3 2 5" xfId="4790"/>
    <cellStyle name="Berechnung 2 3 3 2 5 2" xfId="11900"/>
    <cellStyle name="Berechnung 2 3 3 2 5 3" xfId="18193"/>
    <cellStyle name="Berechnung 2 3 3 2 5 4" xfId="25132"/>
    <cellStyle name="Berechnung 2 3 3 2 5 5" xfId="31797"/>
    <cellStyle name="Berechnung 2 3 3 2 5 6" xfId="38467"/>
    <cellStyle name="Berechnung 2 3 3 2 5 7" xfId="45283"/>
    <cellStyle name="Berechnung 2 3 3 2 5 8" xfId="51806"/>
    <cellStyle name="Berechnung 2 3 3 2 6" xfId="5475"/>
    <cellStyle name="Berechnung 2 3 3 2 6 2" xfId="12585"/>
    <cellStyle name="Berechnung 2 3 3 2 6 3" xfId="18878"/>
    <cellStyle name="Berechnung 2 3 3 2 6 4" xfId="25817"/>
    <cellStyle name="Berechnung 2 3 3 2 6 5" xfId="32482"/>
    <cellStyle name="Berechnung 2 3 3 2 6 6" xfId="39152"/>
    <cellStyle name="Berechnung 2 3 3 2 6 7" xfId="45968"/>
    <cellStyle name="Berechnung 2 3 3 2 6 8" xfId="52491"/>
    <cellStyle name="Berechnung 2 3 3 2 7" xfId="6058"/>
    <cellStyle name="Berechnung 2 3 3 2 7 2" xfId="13168"/>
    <cellStyle name="Berechnung 2 3 3 2 7 3" xfId="19461"/>
    <cellStyle name="Berechnung 2 3 3 2 7 4" xfId="26400"/>
    <cellStyle name="Berechnung 2 3 3 2 7 5" xfId="33065"/>
    <cellStyle name="Berechnung 2 3 3 2 7 6" xfId="39735"/>
    <cellStyle name="Berechnung 2 3 3 2 7 7" xfId="46551"/>
    <cellStyle name="Berechnung 2 3 3 2 7 8" xfId="53074"/>
    <cellStyle name="Berechnung 2 3 3 2 8" xfId="6516"/>
    <cellStyle name="Berechnung 2 3 3 2 8 2" xfId="13626"/>
    <cellStyle name="Berechnung 2 3 3 2 8 3" xfId="19919"/>
    <cellStyle name="Berechnung 2 3 3 2 8 4" xfId="26858"/>
    <cellStyle name="Berechnung 2 3 3 2 8 5" xfId="33523"/>
    <cellStyle name="Berechnung 2 3 3 2 8 6" xfId="40193"/>
    <cellStyle name="Berechnung 2 3 3 2 8 7" xfId="47009"/>
    <cellStyle name="Berechnung 2 3 3 2 8 8" xfId="53532"/>
    <cellStyle name="Berechnung 2 3 3 2 9" xfId="7170"/>
    <cellStyle name="Berechnung 2 3 3 2 9 2" xfId="14280"/>
    <cellStyle name="Berechnung 2 3 3 2 9 3" xfId="20573"/>
    <cellStyle name="Berechnung 2 3 3 2 9 4" xfId="27512"/>
    <cellStyle name="Berechnung 2 3 3 2 9 5" xfId="34177"/>
    <cellStyle name="Berechnung 2 3 3 2 9 6" xfId="40847"/>
    <cellStyle name="Berechnung 2 3 3 2 9 7" xfId="47663"/>
    <cellStyle name="Berechnung 2 3 3 2 9 8" xfId="54186"/>
    <cellStyle name="Berechnung 2 3 3 3" xfId="1016"/>
    <cellStyle name="Berechnung 2 3 3 3 10" xfId="1689"/>
    <cellStyle name="Berechnung 2 3 3 3 10 2" xfId="8799"/>
    <cellStyle name="Berechnung 2 3 3 3 10 3" xfId="15092"/>
    <cellStyle name="Berechnung 2 3 3 3 10 4" xfId="22031"/>
    <cellStyle name="Berechnung 2 3 3 3 10 5" xfId="28696"/>
    <cellStyle name="Berechnung 2 3 3 3 10 6" xfId="35366"/>
    <cellStyle name="Berechnung 2 3 3 3 10 7" xfId="42182"/>
    <cellStyle name="Berechnung 2 3 3 3 10 8" xfId="48705"/>
    <cellStyle name="Berechnung 2 3 3 3 11" xfId="7813"/>
    <cellStyle name="Berechnung 2 3 3 3 12" xfId="28023"/>
    <cellStyle name="Berechnung 2 3 3 3 13" xfId="34693"/>
    <cellStyle name="Berechnung 2 3 3 3 14" xfId="48035"/>
    <cellStyle name="Berechnung 2 3 3 3 2" xfId="2560"/>
    <cellStyle name="Berechnung 2 3 3 3 2 2" xfId="9670"/>
    <cellStyle name="Berechnung 2 3 3 3 2 3" xfId="15963"/>
    <cellStyle name="Berechnung 2 3 3 3 2 4" xfId="22902"/>
    <cellStyle name="Berechnung 2 3 3 3 2 5" xfId="29567"/>
    <cellStyle name="Berechnung 2 3 3 3 2 6" xfId="36237"/>
    <cellStyle name="Berechnung 2 3 3 3 2 7" xfId="43053"/>
    <cellStyle name="Berechnung 2 3 3 3 2 8" xfId="49576"/>
    <cellStyle name="Berechnung 2 3 3 3 3" xfId="3250"/>
    <cellStyle name="Berechnung 2 3 3 3 3 2" xfId="10360"/>
    <cellStyle name="Berechnung 2 3 3 3 3 3" xfId="16653"/>
    <cellStyle name="Berechnung 2 3 3 3 3 4" xfId="23592"/>
    <cellStyle name="Berechnung 2 3 3 3 3 5" xfId="30257"/>
    <cellStyle name="Berechnung 2 3 3 3 3 6" xfId="36927"/>
    <cellStyle name="Berechnung 2 3 3 3 3 7" xfId="43743"/>
    <cellStyle name="Berechnung 2 3 3 3 3 8" xfId="50266"/>
    <cellStyle name="Berechnung 2 3 3 3 4" xfId="3937"/>
    <cellStyle name="Berechnung 2 3 3 3 4 2" xfId="11047"/>
    <cellStyle name="Berechnung 2 3 3 3 4 3" xfId="17340"/>
    <cellStyle name="Berechnung 2 3 3 3 4 4" xfId="24279"/>
    <cellStyle name="Berechnung 2 3 3 3 4 5" xfId="30944"/>
    <cellStyle name="Berechnung 2 3 3 3 4 6" xfId="37614"/>
    <cellStyle name="Berechnung 2 3 3 3 4 7" xfId="44430"/>
    <cellStyle name="Berechnung 2 3 3 3 4 8" xfId="50953"/>
    <cellStyle name="Berechnung 2 3 3 3 5" xfId="4624"/>
    <cellStyle name="Berechnung 2 3 3 3 5 2" xfId="11734"/>
    <cellStyle name="Berechnung 2 3 3 3 5 3" xfId="18027"/>
    <cellStyle name="Berechnung 2 3 3 3 5 4" xfId="24966"/>
    <cellStyle name="Berechnung 2 3 3 3 5 5" xfId="31631"/>
    <cellStyle name="Berechnung 2 3 3 3 5 6" xfId="38301"/>
    <cellStyle name="Berechnung 2 3 3 3 5 7" xfId="45117"/>
    <cellStyle name="Berechnung 2 3 3 3 5 8" xfId="51640"/>
    <cellStyle name="Berechnung 2 3 3 3 6" xfId="5309"/>
    <cellStyle name="Berechnung 2 3 3 3 6 2" xfId="12419"/>
    <cellStyle name="Berechnung 2 3 3 3 6 3" xfId="18712"/>
    <cellStyle name="Berechnung 2 3 3 3 6 4" xfId="25651"/>
    <cellStyle name="Berechnung 2 3 3 3 6 5" xfId="32316"/>
    <cellStyle name="Berechnung 2 3 3 3 6 6" xfId="38986"/>
    <cellStyle name="Berechnung 2 3 3 3 6 7" xfId="45802"/>
    <cellStyle name="Berechnung 2 3 3 3 6 8" xfId="52325"/>
    <cellStyle name="Berechnung 2 3 3 3 7" xfId="5892"/>
    <cellStyle name="Berechnung 2 3 3 3 7 2" xfId="13002"/>
    <cellStyle name="Berechnung 2 3 3 3 7 3" xfId="19295"/>
    <cellStyle name="Berechnung 2 3 3 3 7 4" xfId="26234"/>
    <cellStyle name="Berechnung 2 3 3 3 7 5" xfId="32899"/>
    <cellStyle name="Berechnung 2 3 3 3 7 6" xfId="39569"/>
    <cellStyle name="Berechnung 2 3 3 3 7 7" xfId="46385"/>
    <cellStyle name="Berechnung 2 3 3 3 7 8" xfId="52908"/>
    <cellStyle name="Berechnung 2 3 3 3 8" xfId="6350"/>
    <cellStyle name="Berechnung 2 3 3 3 8 2" xfId="13460"/>
    <cellStyle name="Berechnung 2 3 3 3 8 3" xfId="19753"/>
    <cellStyle name="Berechnung 2 3 3 3 8 4" xfId="26692"/>
    <cellStyle name="Berechnung 2 3 3 3 8 5" xfId="33357"/>
    <cellStyle name="Berechnung 2 3 3 3 8 6" xfId="40027"/>
    <cellStyle name="Berechnung 2 3 3 3 8 7" xfId="46843"/>
    <cellStyle name="Berechnung 2 3 3 3 8 8" xfId="53366"/>
    <cellStyle name="Berechnung 2 3 3 3 9" xfId="7004"/>
    <cellStyle name="Berechnung 2 3 3 3 9 2" xfId="14114"/>
    <cellStyle name="Berechnung 2 3 3 3 9 3" xfId="20407"/>
    <cellStyle name="Berechnung 2 3 3 3 9 4" xfId="27346"/>
    <cellStyle name="Berechnung 2 3 3 3 9 5" xfId="34011"/>
    <cellStyle name="Berechnung 2 3 3 3 9 6" xfId="40681"/>
    <cellStyle name="Berechnung 2 3 3 3 9 7" xfId="47497"/>
    <cellStyle name="Berechnung 2 3 3 3 9 8" xfId="54020"/>
    <cellStyle name="Berechnung 2 3 3 4" xfId="2330"/>
    <cellStyle name="Berechnung 2 3 3 4 2" xfId="9440"/>
    <cellStyle name="Berechnung 2 3 3 4 3" xfId="15733"/>
    <cellStyle name="Berechnung 2 3 3 4 4" xfId="22672"/>
    <cellStyle name="Berechnung 2 3 3 4 5" xfId="29337"/>
    <cellStyle name="Berechnung 2 3 3 4 6" xfId="36007"/>
    <cellStyle name="Berechnung 2 3 3 4 7" xfId="42823"/>
    <cellStyle name="Berechnung 2 3 3 4 8" xfId="49346"/>
    <cellStyle name="Berechnung 2 3 3 5" xfId="3020"/>
    <cellStyle name="Berechnung 2 3 3 5 2" xfId="10130"/>
    <cellStyle name="Berechnung 2 3 3 5 3" xfId="16423"/>
    <cellStyle name="Berechnung 2 3 3 5 4" xfId="23362"/>
    <cellStyle name="Berechnung 2 3 3 5 5" xfId="30027"/>
    <cellStyle name="Berechnung 2 3 3 5 6" xfId="36697"/>
    <cellStyle name="Berechnung 2 3 3 5 7" xfId="43513"/>
    <cellStyle name="Berechnung 2 3 3 5 8" xfId="50036"/>
    <cellStyle name="Berechnung 2 3 3 6" xfId="3707"/>
    <cellStyle name="Berechnung 2 3 3 6 2" xfId="10817"/>
    <cellStyle name="Berechnung 2 3 3 6 3" xfId="17110"/>
    <cellStyle name="Berechnung 2 3 3 6 4" xfId="24049"/>
    <cellStyle name="Berechnung 2 3 3 6 5" xfId="30714"/>
    <cellStyle name="Berechnung 2 3 3 6 6" xfId="37384"/>
    <cellStyle name="Berechnung 2 3 3 6 7" xfId="44200"/>
    <cellStyle name="Berechnung 2 3 3 6 8" xfId="50723"/>
    <cellStyle name="Berechnung 2 3 3 7" xfId="4394"/>
    <cellStyle name="Berechnung 2 3 3 7 2" xfId="11504"/>
    <cellStyle name="Berechnung 2 3 3 7 3" xfId="17797"/>
    <cellStyle name="Berechnung 2 3 3 7 4" xfId="24736"/>
    <cellStyle name="Berechnung 2 3 3 7 5" xfId="31401"/>
    <cellStyle name="Berechnung 2 3 3 7 6" xfId="38071"/>
    <cellStyle name="Berechnung 2 3 3 7 7" xfId="44887"/>
    <cellStyle name="Berechnung 2 3 3 7 8" xfId="51410"/>
    <cellStyle name="Berechnung 2 3 3 8" xfId="5079"/>
    <cellStyle name="Berechnung 2 3 3 8 2" xfId="12189"/>
    <cellStyle name="Berechnung 2 3 3 8 3" xfId="18482"/>
    <cellStyle name="Berechnung 2 3 3 8 4" xfId="25421"/>
    <cellStyle name="Berechnung 2 3 3 8 5" xfId="32086"/>
    <cellStyle name="Berechnung 2 3 3 8 6" xfId="38756"/>
    <cellStyle name="Berechnung 2 3 3 8 7" xfId="45572"/>
    <cellStyle name="Berechnung 2 3 3 8 8" xfId="52095"/>
    <cellStyle name="Berechnung 2 3 3 9" xfId="6120"/>
    <cellStyle name="Berechnung 2 3 3 9 2" xfId="13230"/>
    <cellStyle name="Berechnung 2 3 3 9 3" xfId="19523"/>
    <cellStyle name="Berechnung 2 3 3 9 4" xfId="26462"/>
    <cellStyle name="Berechnung 2 3 3 9 5" xfId="33127"/>
    <cellStyle name="Berechnung 2 3 3 9 6" xfId="39797"/>
    <cellStyle name="Berechnung 2 3 3 9 7" xfId="46613"/>
    <cellStyle name="Berechnung 2 3 3 9 8" xfId="53136"/>
    <cellStyle name="Berechnung 2 3 4" xfId="2087"/>
    <cellStyle name="Berechnung 2 3 4 2" xfId="9197"/>
    <cellStyle name="Berechnung 2 3 4 3" xfId="15490"/>
    <cellStyle name="Berechnung 2 3 4 4" xfId="22429"/>
    <cellStyle name="Berechnung 2 3 4 5" xfId="29094"/>
    <cellStyle name="Berechnung 2 3 4 6" xfId="35764"/>
    <cellStyle name="Berechnung 2 3 4 7" xfId="42580"/>
    <cellStyle name="Berechnung 2 3 4 8" xfId="49103"/>
    <cellStyle name="Berechnung 2 3 5" xfId="2775"/>
    <cellStyle name="Berechnung 2 3 5 2" xfId="9885"/>
    <cellStyle name="Berechnung 2 3 5 3" xfId="16178"/>
    <cellStyle name="Berechnung 2 3 5 4" xfId="23117"/>
    <cellStyle name="Berechnung 2 3 5 5" xfId="29782"/>
    <cellStyle name="Berechnung 2 3 5 6" xfId="36452"/>
    <cellStyle name="Berechnung 2 3 5 7" xfId="43268"/>
    <cellStyle name="Berechnung 2 3 5 8" xfId="49791"/>
    <cellStyle name="Berechnung 2 3 6" xfId="3463"/>
    <cellStyle name="Berechnung 2 3 6 2" xfId="10573"/>
    <cellStyle name="Berechnung 2 3 6 3" xfId="16866"/>
    <cellStyle name="Berechnung 2 3 6 4" xfId="23805"/>
    <cellStyle name="Berechnung 2 3 6 5" xfId="30470"/>
    <cellStyle name="Berechnung 2 3 6 6" xfId="37140"/>
    <cellStyle name="Berechnung 2 3 6 7" xfId="43956"/>
    <cellStyle name="Berechnung 2 3 6 8" xfId="50479"/>
    <cellStyle name="Berechnung 2 3 7" xfId="4150"/>
    <cellStyle name="Berechnung 2 3 7 2" xfId="11260"/>
    <cellStyle name="Berechnung 2 3 7 3" xfId="17553"/>
    <cellStyle name="Berechnung 2 3 7 4" xfId="24492"/>
    <cellStyle name="Berechnung 2 3 7 5" xfId="31157"/>
    <cellStyle name="Berechnung 2 3 7 6" xfId="37827"/>
    <cellStyle name="Berechnung 2 3 7 7" xfId="44643"/>
    <cellStyle name="Berechnung 2 3 7 8" xfId="51166"/>
    <cellStyle name="Berechnung 2 3 8" xfId="4839"/>
    <cellStyle name="Berechnung 2 3 8 2" xfId="11949"/>
    <cellStyle name="Berechnung 2 3 8 3" xfId="18242"/>
    <cellStyle name="Berechnung 2 3 8 4" xfId="25181"/>
    <cellStyle name="Berechnung 2 3 8 5" xfId="31846"/>
    <cellStyle name="Berechnung 2 3 8 6" xfId="38516"/>
    <cellStyle name="Berechnung 2 3 8 7" xfId="45332"/>
    <cellStyle name="Berechnung 2 3 8 8" xfId="51855"/>
    <cellStyle name="Berechnung 2 3 9" xfId="5522"/>
    <cellStyle name="Berechnung 2 3 9 2" xfId="12632"/>
    <cellStyle name="Berechnung 2 3 9 3" xfId="18925"/>
    <cellStyle name="Berechnung 2 3 9 4" xfId="25864"/>
    <cellStyle name="Berechnung 2 3 9 5" xfId="32529"/>
    <cellStyle name="Berechnung 2 3 9 6" xfId="39199"/>
    <cellStyle name="Berechnung 2 3 9 7" xfId="46015"/>
    <cellStyle name="Berechnung 2 3 9 8" xfId="52538"/>
    <cellStyle name="Berechnung 2 30" xfId="4207"/>
    <cellStyle name="Berechnung 2 30 2" xfId="11317"/>
    <cellStyle name="Berechnung 2 30 3" xfId="17610"/>
    <cellStyle name="Berechnung 2 30 4" xfId="24549"/>
    <cellStyle name="Berechnung 2 30 5" xfId="31214"/>
    <cellStyle name="Berechnung 2 30 6" xfId="37884"/>
    <cellStyle name="Berechnung 2 30 7" xfId="44700"/>
    <cellStyle name="Berechnung 2 30 8" xfId="51223"/>
    <cellStyle name="Berechnung 2 31" xfId="6622"/>
    <cellStyle name="Berechnung 2 31 2" xfId="13732"/>
    <cellStyle name="Berechnung 2 31 3" xfId="20025"/>
    <cellStyle name="Berechnung 2 31 4" xfId="26964"/>
    <cellStyle name="Berechnung 2 31 5" xfId="33629"/>
    <cellStyle name="Berechnung 2 31 6" xfId="40299"/>
    <cellStyle name="Berechnung 2 31 7" xfId="47115"/>
    <cellStyle name="Berechnung 2 31 8" xfId="53638"/>
    <cellStyle name="Berechnung 2 32" xfId="7401"/>
    <cellStyle name="Berechnung 2 32 2" xfId="14511"/>
    <cellStyle name="Berechnung 2 32 3" xfId="20804"/>
    <cellStyle name="Berechnung 2 32 4" xfId="27743"/>
    <cellStyle name="Berechnung 2 32 5" xfId="34408"/>
    <cellStyle name="Berechnung 2 32 6" xfId="41078"/>
    <cellStyle name="Berechnung 2 32 7" xfId="47894"/>
    <cellStyle name="Berechnung 2 32 8" xfId="54417"/>
    <cellStyle name="Berechnung 2 33" xfId="276"/>
    <cellStyle name="Berechnung 2 34" xfId="7921"/>
    <cellStyle name="Berechnung 2 35" xfId="7657"/>
    <cellStyle name="Berechnung 2 36" xfId="21395"/>
    <cellStyle name="Berechnung 2 37" xfId="20933"/>
    <cellStyle name="Berechnung 2 4" xfId="216"/>
    <cellStyle name="Berechnung 2 4 10" xfId="5643"/>
    <cellStyle name="Berechnung 2 4 10 2" xfId="12753"/>
    <cellStyle name="Berechnung 2 4 10 3" xfId="19046"/>
    <cellStyle name="Berechnung 2 4 10 4" xfId="25985"/>
    <cellStyle name="Berechnung 2 4 10 5" xfId="32650"/>
    <cellStyle name="Berechnung 2 4 10 6" xfId="39320"/>
    <cellStyle name="Berechnung 2 4 10 7" xfId="46136"/>
    <cellStyle name="Berechnung 2 4 10 8" xfId="52659"/>
    <cellStyle name="Berechnung 2 4 11" xfId="6558"/>
    <cellStyle name="Berechnung 2 4 11 2" xfId="13668"/>
    <cellStyle name="Berechnung 2 4 11 3" xfId="19961"/>
    <cellStyle name="Berechnung 2 4 11 4" xfId="26900"/>
    <cellStyle name="Berechnung 2 4 11 5" xfId="33565"/>
    <cellStyle name="Berechnung 2 4 11 6" xfId="40235"/>
    <cellStyle name="Berechnung 2 4 11 7" xfId="47051"/>
    <cellStyle name="Berechnung 2 4 11 8" xfId="53574"/>
    <cellStyle name="Berechnung 2 4 12" xfId="1252"/>
    <cellStyle name="Berechnung 2 4 12 2" xfId="8362"/>
    <cellStyle name="Berechnung 2 4 12 3" xfId="14655"/>
    <cellStyle name="Berechnung 2 4 12 4" xfId="21594"/>
    <cellStyle name="Berechnung 2 4 12 5" xfId="28259"/>
    <cellStyle name="Berechnung 2 4 12 6" xfId="34929"/>
    <cellStyle name="Berechnung 2 4 12 7" xfId="41748"/>
    <cellStyle name="Berechnung 2 4 12 8" xfId="48271"/>
    <cellStyle name="Berechnung 2 4 13" xfId="454"/>
    <cellStyle name="Berechnung 2 4 14" xfId="8015"/>
    <cellStyle name="Berechnung 2 4 15" xfId="7860"/>
    <cellStyle name="Berechnung 2 4 16" xfId="41452"/>
    <cellStyle name="Berechnung 2 4 2" xfId="641"/>
    <cellStyle name="Berechnung 2 4 2 10" xfId="6709"/>
    <cellStyle name="Berechnung 2 4 2 10 2" xfId="13819"/>
    <cellStyle name="Berechnung 2 4 2 10 3" xfId="20112"/>
    <cellStyle name="Berechnung 2 4 2 10 4" xfId="27051"/>
    <cellStyle name="Berechnung 2 4 2 10 5" xfId="33716"/>
    <cellStyle name="Berechnung 2 4 2 10 6" xfId="40386"/>
    <cellStyle name="Berechnung 2 4 2 10 7" xfId="47202"/>
    <cellStyle name="Berechnung 2 4 2 10 8" xfId="53725"/>
    <cellStyle name="Berechnung 2 4 2 11" xfId="7421"/>
    <cellStyle name="Berechnung 2 4 2 11 2" xfId="14531"/>
    <cellStyle name="Berechnung 2 4 2 11 3" xfId="20824"/>
    <cellStyle name="Berechnung 2 4 2 11 4" xfId="27763"/>
    <cellStyle name="Berechnung 2 4 2 11 5" xfId="34428"/>
    <cellStyle name="Berechnung 2 4 2 11 6" xfId="41098"/>
    <cellStyle name="Berechnung 2 4 2 11 7" xfId="47914"/>
    <cellStyle name="Berechnung 2 4 2 11 8" xfId="54437"/>
    <cellStyle name="Berechnung 2 4 2 12" xfId="1394"/>
    <cellStyle name="Berechnung 2 4 2 12 2" xfId="8504"/>
    <cellStyle name="Berechnung 2 4 2 12 3" xfId="14797"/>
    <cellStyle name="Berechnung 2 4 2 12 4" xfId="21736"/>
    <cellStyle name="Berechnung 2 4 2 12 5" xfId="28401"/>
    <cellStyle name="Berechnung 2 4 2 12 6" xfId="35071"/>
    <cellStyle name="Berechnung 2 4 2 12 7" xfId="41887"/>
    <cellStyle name="Berechnung 2 4 2 12 8" xfId="48410"/>
    <cellStyle name="Berechnung 2 4 2 13" xfId="7734"/>
    <cellStyle name="Berechnung 2 4 2 14" xfId="21020"/>
    <cellStyle name="Berechnung 2 4 2 15" xfId="8102"/>
    <cellStyle name="Berechnung 2 4 2 16" xfId="41270"/>
    <cellStyle name="Berechnung 2 4 2 17" xfId="41524"/>
    <cellStyle name="Berechnung 2 4 2 2" xfId="1157"/>
    <cellStyle name="Berechnung 2 4 2 2 10" xfId="1830"/>
    <cellStyle name="Berechnung 2 4 2 2 10 2" xfId="8940"/>
    <cellStyle name="Berechnung 2 4 2 2 10 3" xfId="15233"/>
    <cellStyle name="Berechnung 2 4 2 2 10 4" xfId="22172"/>
    <cellStyle name="Berechnung 2 4 2 2 10 5" xfId="28837"/>
    <cellStyle name="Berechnung 2 4 2 2 10 6" xfId="35507"/>
    <cellStyle name="Berechnung 2 4 2 2 10 7" xfId="42323"/>
    <cellStyle name="Berechnung 2 4 2 2 10 8" xfId="48846"/>
    <cellStyle name="Berechnung 2 4 2 2 11" xfId="344"/>
    <cellStyle name="Berechnung 2 4 2 2 12" xfId="28164"/>
    <cellStyle name="Berechnung 2 4 2 2 13" xfId="34834"/>
    <cellStyle name="Berechnung 2 4 2 2 14" xfId="48176"/>
    <cellStyle name="Berechnung 2 4 2 2 2" xfId="2701"/>
    <cellStyle name="Berechnung 2 4 2 2 2 2" xfId="9811"/>
    <cellStyle name="Berechnung 2 4 2 2 2 3" xfId="16104"/>
    <cellStyle name="Berechnung 2 4 2 2 2 4" xfId="23043"/>
    <cellStyle name="Berechnung 2 4 2 2 2 5" xfId="29708"/>
    <cellStyle name="Berechnung 2 4 2 2 2 6" xfId="36378"/>
    <cellStyle name="Berechnung 2 4 2 2 2 7" xfId="43194"/>
    <cellStyle name="Berechnung 2 4 2 2 2 8" xfId="49717"/>
    <cellStyle name="Berechnung 2 4 2 2 3" xfId="3391"/>
    <cellStyle name="Berechnung 2 4 2 2 3 2" xfId="10501"/>
    <cellStyle name="Berechnung 2 4 2 2 3 3" xfId="16794"/>
    <cellStyle name="Berechnung 2 4 2 2 3 4" xfId="23733"/>
    <cellStyle name="Berechnung 2 4 2 2 3 5" xfId="30398"/>
    <cellStyle name="Berechnung 2 4 2 2 3 6" xfId="37068"/>
    <cellStyle name="Berechnung 2 4 2 2 3 7" xfId="43884"/>
    <cellStyle name="Berechnung 2 4 2 2 3 8" xfId="50407"/>
    <cellStyle name="Berechnung 2 4 2 2 4" xfId="4078"/>
    <cellStyle name="Berechnung 2 4 2 2 4 2" xfId="11188"/>
    <cellStyle name="Berechnung 2 4 2 2 4 3" xfId="17481"/>
    <cellStyle name="Berechnung 2 4 2 2 4 4" xfId="24420"/>
    <cellStyle name="Berechnung 2 4 2 2 4 5" xfId="31085"/>
    <cellStyle name="Berechnung 2 4 2 2 4 6" xfId="37755"/>
    <cellStyle name="Berechnung 2 4 2 2 4 7" xfId="44571"/>
    <cellStyle name="Berechnung 2 4 2 2 4 8" xfId="51094"/>
    <cellStyle name="Berechnung 2 4 2 2 5" xfId="4765"/>
    <cellStyle name="Berechnung 2 4 2 2 5 2" xfId="11875"/>
    <cellStyle name="Berechnung 2 4 2 2 5 3" xfId="18168"/>
    <cellStyle name="Berechnung 2 4 2 2 5 4" xfId="25107"/>
    <cellStyle name="Berechnung 2 4 2 2 5 5" xfId="31772"/>
    <cellStyle name="Berechnung 2 4 2 2 5 6" xfId="38442"/>
    <cellStyle name="Berechnung 2 4 2 2 5 7" xfId="45258"/>
    <cellStyle name="Berechnung 2 4 2 2 5 8" xfId="51781"/>
    <cellStyle name="Berechnung 2 4 2 2 6" xfId="5450"/>
    <cellStyle name="Berechnung 2 4 2 2 6 2" xfId="12560"/>
    <cellStyle name="Berechnung 2 4 2 2 6 3" xfId="18853"/>
    <cellStyle name="Berechnung 2 4 2 2 6 4" xfId="25792"/>
    <cellStyle name="Berechnung 2 4 2 2 6 5" xfId="32457"/>
    <cellStyle name="Berechnung 2 4 2 2 6 6" xfId="39127"/>
    <cellStyle name="Berechnung 2 4 2 2 6 7" xfId="45943"/>
    <cellStyle name="Berechnung 2 4 2 2 6 8" xfId="52466"/>
    <cellStyle name="Berechnung 2 4 2 2 7" xfId="6033"/>
    <cellStyle name="Berechnung 2 4 2 2 7 2" xfId="13143"/>
    <cellStyle name="Berechnung 2 4 2 2 7 3" xfId="19436"/>
    <cellStyle name="Berechnung 2 4 2 2 7 4" xfId="26375"/>
    <cellStyle name="Berechnung 2 4 2 2 7 5" xfId="33040"/>
    <cellStyle name="Berechnung 2 4 2 2 7 6" xfId="39710"/>
    <cellStyle name="Berechnung 2 4 2 2 7 7" xfId="46526"/>
    <cellStyle name="Berechnung 2 4 2 2 7 8" xfId="53049"/>
    <cellStyle name="Berechnung 2 4 2 2 8" xfId="6491"/>
    <cellStyle name="Berechnung 2 4 2 2 8 2" xfId="13601"/>
    <cellStyle name="Berechnung 2 4 2 2 8 3" xfId="19894"/>
    <cellStyle name="Berechnung 2 4 2 2 8 4" xfId="26833"/>
    <cellStyle name="Berechnung 2 4 2 2 8 5" xfId="33498"/>
    <cellStyle name="Berechnung 2 4 2 2 8 6" xfId="40168"/>
    <cellStyle name="Berechnung 2 4 2 2 8 7" xfId="46984"/>
    <cellStyle name="Berechnung 2 4 2 2 8 8" xfId="53507"/>
    <cellStyle name="Berechnung 2 4 2 2 9" xfId="7145"/>
    <cellStyle name="Berechnung 2 4 2 2 9 2" xfId="14255"/>
    <cellStyle name="Berechnung 2 4 2 2 9 3" xfId="20548"/>
    <cellStyle name="Berechnung 2 4 2 2 9 4" xfId="27487"/>
    <cellStyle name="Berechnung 2 4 2 2 9 5" xfId="34152"/>
    <cellStyle name="Berechnung 2 4 2 2 9 6" xfId="40822"/>
    <cellStyle name="Berechnung 2 4 2 2 9 7" xfId="47638"/>
    <cellStyle name="Berechnung 2 4 2 2 9 8" xfId="54161"/>
    <cellStyle name="Berechnung 2 4 2 3" xfId="954"/>
    <cellStyle name="Berechnung 2 4 2 3 10" xfId="1629"/>
    <cellStyle name="Berechnung 2 4 2 3 10 2" xfId="8739"/>
    <cellStyle name="Berechnung 2 4 2 3 10 3" xfId="15032"/>
    <cellStyle name="Berechnung 2 4 2 3 10 4" xfId="21971"/>
    <cellStyle name="Berechnung 2 4 2 3 10 5" xfId="28636"/>
    <cellStyle name="Berechnung 2 4 2 3 10 6" xfId="35306"/>
    <cellStyle name="Berechnung 2 4 2 3 10 7" xfId="42122"/>
    <cellStyle name="Berechnung 2 4 2 3 10 8" xfId="48645"/>
    <cellStyle name="Berechnung 2 4 2 3 11" xfId="7824"/>
    <cellStyle name="Berechnung 2 4 2 3 12" xfId="27961"/>
    <cellStyle name="Berechnung 2 4 2 3 13" xfId="34633"/>
    <cellStyle name="Berechnung 2 4 2 3 14" xfId="47975"/>
    <cellStyle name="Berechnung 2 4 2 3 2" xfId="2500"/>
    <cellStyle name="Berechnung 2 4 2 3 2 2" xfId="9610"/>
    <cellStyle name="Berechnung 2 4 2 3 2 3" xfId="15903"/>
    <cellStyle name="Berechnung 2 4 2 3 2 4" xfId="22842"/>
    <cellStyle name="Berechnung 2 4 2 3 2 5" xfId="29507"/>
    <cellStyle name="Berechnung 2 4 2 3 2 6" xfId="36177"/>
    <cellStyle name="Berechnung 2 4 2 3 2 7" xfId="42993"/>
    <cellStyle name="Berechnung 2 4 2 3 2 8" xfId="49516"/>
    <cellStyle name="Berechnung 2 4 2 3 3" xfId="3190"/>
    <cellStyle name="Berechnung 2 4 2 3 3 2" xfId="10300"/>
    <cellStyle name="Berechnung 2 4 2 3 3 3" xfId="16593"/>
    <cellStyle name="Berechnung 2 4 2 3 3 4" xfId="23532"/>
    <cellStyle name="Berechnung 2 4 2 3 3 5" xfId="30197"/>
    <cellStyle name="Berechnung 2 4 2 3 3 6" xfId="36867"/>
    <cellStyle name="Berechnung 2 4 2 3 3 7" xfId="43683"/>
    <cellStyle name="Berechnung 2 4 2 3 3 8" xfId="50206"/>
    <cellStyle name="Berechnung 2 4 2 3 4" xfId="3877"/>
    <cellStyle name="Berechnung 2 4 2 3 4 2" xfId="10987"/>
    <cellStyle name="Berechnung 2 4 2 3 4 3" xfId="17280"/>
    <cellStyle name="Berechnung 2 4 2 3 4 4" xfId="24219"/>
    <cellStyle name="Berechnung 2 4 2 3 4 5" xfId="30884"/>
    <cellStyle name="Berechnung 2 4 2 3 4 6" xfId="37554"/>
    <cellStyle name="Berechnung 2 4 2 3 4 7" xfId="44370"/>
    <cellStyle name="Berechnung 2 4 2 3 4 8" xfId="50893"/>
    <cellStyle name="Berechnung 2 4 2 3 5" xfId="4564"/>
    <cellStyle name="Berechnung 2 4 2 3 5 2" xfId="11674"/>
    <cellStyle name="Berechnung 2 4 2 3 5 3" xfId="17967"/>
    <cellStyle name="Berechnung 2 4 2 3 5 4" xfId="24906"/>
    <cellStyle name="Berechnung 2 4 2 3 5 5" xfId="31571"/>
    <cellStyle name="Berechnung 2 4 2 3 5 6" xfId="38241"/>
    <cellStyle name="Berechnung 2 4 2 3 5 7" xfId="45057"/>
    <cellStyle name="Berechnung 2 4 2 3 5 8" xfId="51580"/>
    <cellStyle name="Berechnung 2 4 2 3 6" xfId="5249"/>
    <cellStyle name="Berechnung 2 4 2 3 6 2" xfId="12359"/>
    <cellStyle name="Berechnung 2 4 2 3 6 3" xfId="18652"/>
    <cellStyle name="Berechnung 2 4 2 3 6 4" xfId="25591"/>
    <cellStyle name="Berechnung 2 4 2 3 6 5" xfId="32256"/>
    <cellStyle name="Berechnung 2 4 2 3 6 6" xfId="38926"/>
    <cellStyle name="Berechnung 2 4 2 3 6 7" xfId="45742"/>
    <cellStyle name="Berechnung 2 4 2 3 6 8" xfId="52265"/>
    <cellStyle name="Berechnung 2 4 2 3 7" xfId="5832"/>
    <cellStyle name="Berechnung 2 4 2 3 7 2" xfId="12942"/>
    <cellStyle name="Berechnung 2 4 2 3 7 3" xfId="19235"/>
    <cellStyle name="Berechnung 2 4 2 3 7 4" xfId="26174"/>
    <cellStyle name="Berechnung 2 4 2 3 7 5" xfId="32839"/>
    <cellStyle name="Berechnung 2 4 2 3 7 6" xfId="39509"/>
    <cellStyle name="Berechnung 2 4 2 3 7 7" xfId="46325"/>
    <cellStyle name="Berechnung 2 4 2 3 7 8" xfId="52848"/>
    <cellStyle name="Berechnung 2 4 2 3 8" xfId="6290"/>
    <cellStyle name="Berechnung 2 4 2 3 8 2" xfId="13400"/>
    <cellStyle name="Berechnung 2 4 2 3 8 3" xfId="19693"/>
    <cellStyle name="Berechnung 2 4 2 3 8 4" xfId="26632"/>
    <cellStyle name="Berechnung 2 4 2 3 8 5" xfId="33297"/>
    <cellStyle name="Berechnung 2 4 2 3 8 6" xfId="39967"/>
    <cellStyle name="Berechnung 2 4 2 3 8 7" xfId="46783"/>
    <cellStyle name="Berechnung 2 4 2 3 8 8" xfId="53306"/>
    <cellStyle name="Berechnung 2 4 2 3 9" xfId="6944"/>
    <cellStyle name="Berechnung 2 4 2 3 9 2" xfId="14054"/>
    <cellStyle name="Berechnung 2 4 2 3 9 3" xfId="20347"/>
    <cellStyle name="Berechnung 2 4 2 3 9 4" xfId="27286"/>
    <cellStyle name="Berechnung 2 4 2 3 9 5" xfId="33951"/>
    <cellStyle name="Berechnung 2 4 2 3 9 6" xfId="40621"/>
    <cellStyle name="Berechnung 2 4 2 3 9 7" xfId="47437"/>
    <cellStyle name="Berechnung 2 4 2 3 9 8" xfId="53960"/>
    <cellStyle name="Berechnung 2 4 2 4" xfId="2265"/>
    <cellStyle name="Berechnung 2 4 2 4 2" xfId="9375"/>
    <cellStyle name="Berechnung 2 4 2 4 3" xfId="15668"/>
    <cellStyle name="Berechnung 2 4 2 4 4" xfId="22607"/>
    <cellStyle name="Berechnung 2 4 2 4 5" xfId="29272"/>
    <cellStyle name="Berechnung 2 4 2 4 6" xfId="35942"/>
    <cellStyle name="Berechnung 2 4 2 4 7" xfId="42758"/>
    <cellStyle name="Berechnung 2 4 2 4 8" xfId="49281"/>
    <cellStyle name="Berechnung 2 4 2 5" xfId="2955"/>
    <cellStyle name="Berechnung 2 4 2 5 2" xfId="10065"/>
    <cellStyle name="Berechnung 2 4 2 5 3" xfId="16358"/>
    <cellStyle name="Berechnung 2 4 2 5 4" xfId="23297"/>
    <cellStyle name="Berechnung 2 4 2 5 5" xfId="29962"/>
    <cellStyle name="Berechnung 2 4 2 5 6" xfId="36632"/>
    <cellStyle name="Berechnung 2 4 2 5 7" xfId="43448"/>
    <cellStyle name="Berechnung 2 4 2 5 8" xfId="49971"/>
    <cellStyle name="Berechnung 2 4 2 6" xfId="3642"/>
    <cellStyle name="Berechnung 2 4 2 6 2" xfId="10752"/>
    <cellStyle name="Berechnung 2 4 2 6 3" xfId="17045"/>
    <cellStyle name="Berechnung 2 4 2 6 4" xfId="23984"/>
    <cellStyle name="Berechnung 2 4 2 6 5" xfId="30649"/>
    <cellStyle name="Berechnung 2 4 2 6 6" xfId="37319"/>
    <cellStyle name="Berechnung 2 4 2 6 7" xfId="44135"/>
    <cellStyle name="Berechnung 2 4 2 6 8" xfId="50658"/>
    <cellStyle name="Berechnung 2 4 2 7" xfId="4329"/>
    <cellStyle name="Berechnung 2 4 2 7 2" xfId="11439"/>
    <cellStyle name="Berechnung 2 4 2 7 3" xfId="17732"/>
    <cellStyle name="Berechnung 2 4 2 7 4" xfId="24671"/>
    <cellStyle name="Berechnung 2 4 2 7 5" xfId="31336"/>
    <cellStyle name="Berechnung 2 4 2 7 6" xfId="38006"/>
    <cellStyle name="Berechnung 2 4 2 7 7" xfId="44822"/>
    <cellStyle name="Berechnung 2 4 2 7 8" xfId="51345"/>
    <cellStyle name="Berechnung 2 4 2 8" xfId="5014"/>
    <cellStyle name="Berechnung 2 4 2 8 2" xfId="12124"/>
    <cellStyle name="Berechnung 2 4 2 8 3" xfId="18417"/>
    <cellStyle name="Berechnung 2 4 2 8 4" xfId="25356"/>
    <cellStyle name="Berechnung 2 4 2 8 5" xfId="32021"/>
    <cellStyle name="Berechnung 2 4 2 8 6" xfId="38691"/>
    <cellStyle name="Berechnung 2 4 2 8 7" xfId="45507"/>
    <cellStyle name="Berechnung 2 4 2 8 8" xfId="52030"/>
    <cellStyle name="Berechnung 2 4 2 9" xfId="4204"/>
    <cellStyle name="Berechnung 2 4 2 9 2" xfId="11314"/>
    <cellStyle name="Berechnung 2 4 2 9 3" xfId="17607"/>
    <cellStyle name="Berechnung 2 4 2 9 4" xfId="24546"/>
    <cellStyle name="Berechnung 2 4 2 9 5" xfId="31211"/>
    <cellStyle name="Berechnung 2 4 2 9 6" xfId="37881"/>
    <cellStyle name="Berechnung 2 4 2 9 7" xfId="44697"/>
    <cellStyle name="Berechnung 2 4 2 9 8" xfId="51220"/>
    <cellStyle name="Berechnung 2 4 3" xfId="721"/>
    <cellStyle name="Berechnung 2 4 3 10" xfId="6775"/>
    <cellStyle name="Berechnung 2 4 3 10 2" xfId="13885"/>
    <cellStyle name="Berechnung 2 4 3 10 3" xfId="20178"/>
    <cellStyle name="Berechnung 2 4 3 10 4" xfId="27117"/>
    <cellStyle name="Berechnung 2 4 3 10 5" xfId="33782"/>
    <cellStyle name="Berechnung 2 4 3 10 6" xfId="40452"/>
    <cellStyle name="Berechnung 2 4 3 10 7" xfId="47268"/>
    <cellStyle name="Berechnung 2 4 3 10 8" xfId="53791"/>
    <cellStyle name="Berechnung 2 4 3 11" xfId="7379"/>
    <cellStyle name="Berechnung 2 4 3 11 2" xfId="14489"/>
    <cellStyle name="Berechnung 2 4 3 11 3" xfId="20782"/>
    <cellStyle name="Berechnung 2 4 3 11 4" xfId="27721"/>
    <cellStyle name="Berechnung 2 4 3 11 5" xfId="34386"/>
    <cellStyle name="Berechnung 2 4 3 11 6" xfId="41056"/>
    <cellStyle name="Berechnung 2 4 3 11 7" xfId="47872"/>
    <cellStyle name="Berechnung 2 4 3 11 8" xfId="54395"/>
    <cellStyle name="Berechnung 2 4 3 12" xfId="1460"/>
    <cellStyle name="Berechnung 2 4 3 12 2" xfId="8570"/>
    <cellStyle name="Berechnung 2 4 3 12 3" xfId="14863"/>
    <cellStyle name="Berechnung 2 4 3 12 4" xfId="21802"/>
    <cellStyle name="Berechnung 2 4 3 12 5" xfId="28467"/>
    <cellStyle name="Berechnung 2 4 3 12 6" xfId="35137"/>
    <cellStyle name="Berechnung 2 4 3 12 7" xfId="41953"/>
    <cellStyle name="Berechnung 2 4 3 12 8" xfId="48476"/>
    <cellStyle name="Berechnung 2 4 3 13" xfId="8218"/>
    <cellStyle name="Berechnung 2 4 3 14" xfId="21100"/>
    <cellStyle name="Berechnung 2 4 3 15" xfId="21443"/>
    <cellStyle name="Berechnung 2 4 3 16" xfId="41346"/>
    <cellStyle name="Berechnung 2 4 3 17" xfId="41539"/>
    <cellStyle name="Berechnung 2 4 3 2" xfId="1183"/>
    <cellStyle name="Berechnung 2 4 3 2 10" xfId="1856"/>
    <cellStyle name="Berechnung 2 4 3 2 10 2" xfId="8966"/>
    <cellStyle name="Berechnung 2 4 3 2 10 3" xfId="15259"/>
    <cellStyle name="Berechnung 2 4 3 2 10 4" xfId="22198"/>
    <cellStyle name="Berechnung 2 4 3 2 10 5" xfId="28863"/>
    <cellStyle name="Berechnung 2 4 3 2 10 6" xfId="35533"/>
    <cellStyle name="Berechnung 2 4 3 2 10 7" xfId="42349"/>
    <cellStyle name="Berechnung 2 4 3 2 10 8" xfId="48872"/>
    <cellStyle name="Berechnung 2 4 3 2 11" xfId="14586"/>
    <cellStyle name="Berechnung 2 4 3 2 12" xfId="28190"/>
    <cellStyle name="Berechnung 2 4 3 2 13" xfId="34860"/>
    <cellStyle name="Berechnung 2 4 3 2 14" xfId="48202"/>
    <cellStyle name="Berechnung 2 4 3 2 2" xfId="2727"/>
    <cellStyle name="Berechnung 2 4 3 2 2 2" xfId="9837"/>
    <cellStyle name="Berechnung 2 4 3 2 2 3" xfId="16130"/>
    <cellStyle name="Berechnung 2 4 3 2 2 4" xfId="23069"/>
    <cellStyle name="Berechnung 2 4 3 2 2 5" xfId="29734"/>
    <cellStyle name="Berechnung 2 4 3 2 2 6" xfId="36404"/>
    <cellStyle name="Berechnung 2 4 3 2 2 7" xfId="43220"/>
    <cellStyle name="Berechnung 2 4 3 2 2 8" xfId="49743"/>
    <cellStyle name="Berechnung 2 4 3 2 3" xfId="3417"/>
    <cellStyle name="Berechnung 2 4 3 2 3 2" xfId="10527"/>
    <cellStyle name="Berechnung 2 4 3 2 3 3" xfId="16820"/>
    <cellStyle name="Berechnung 2 4 3 2 3 4" xfId="23759"/>
    <cellStyle name="Berechnung 2 4 3 2 3 5" xfId="30424"/>
    <cellStyle name="Berechnung 2 4 3 2 3 6" xfId="37094"/>
    <cellStyle name="Berechnung 2 4 3 2 3 7" xfId="43910"/>
    <cellStyle name="Berechnung 2 4 3 2 3 8" xfId="50433"/>
    <cellStyle name="Berechnung 2 4 3 2 4" xfId="4104"/>
    <cellStyle name="Berechnung 2 4 3 2 4 2" xfId="11214"/>
    <cellStyle name="Berechnung 2 4 3 2 4 3" xfId="17507"/>
    <cellStyle name="Berechnung 2 4 3 2 4 4" xfId="24446"/>
    <cellStyle name="Berechnung 2 4 3 2 4 5" xfId="31111"/>
    <cellStyle name="Berechnung 2 4 3 2 4 6" xfId="37781"/>
    <cellStyle name="Berechnung 2 4 3 2 4 7" xfId="44597"/>
    <cellStyle name="Berechnung 2 4 3 2 4 8" xfId="51120"/>
    <cellStyle name="Berechnung 2 4 3 2 5" xfId="4791"/>
    <cellStyle name="Berechnung 2 4 3 2 5 2" xfId="11901"/>
    <cellStyle name="Berechnung 2 4 3 2 5 3" xfId="18194"/>
    <cellStyle name="Berechnung 2 4 3 2 5 4" xfId="25133"/>
    <cellStyle name="Berechnung 2 4 3 2 5 5" xfId="31798"/>
    <cellStyle name="Berechnung 2 4 3 2 5 6" xfId="38468"/>
    <cellStyle name="Berechnung 2 4 3 2 5 7" xfId="45284"/>
    <cellStyle name="Berechnung 2 4 3 2 5 8" xfId="51807"/>
    <cellStyle name="Berechnung 2 4 3 2 6" xfId="5476"/>
    <cellStyle name="Berechnung 2 4 3 2 6 2" xfId="12586"/>
    <cellStyle name="Berechnung 2 4 3 2 6 3" xfId="18879"/>
    <cellStyle name="Berechnung 2 4 3 2 6 4" xfId="25818"/>
    <cellStyle name="Berechnung 2 4 3 2 6 5" xfId="32483"/>
    <cellStyle name="Berechnung 2 4 3 2 6 6" xfId="39153"/>
    <cellStyle name="Berechnung 2 4 3 2 6 7" xfId="45969"/>
    <cellStyle name="Berechnung 2 4 3 2 6 8" xfId="52492"/>
    <cellStyle name="Berechnung 2 4 3 2 7" xfId="6059"/>
    <cellStyle name="Berechnung 2 4 3 2 7 2" xfId="13169"/>
    <cellStyle name="Berechnung 2 4 3 2 7 3" xfId="19462"/>
    <cellStyle name="Berechnung 2 4 3 2 7 4" xfId="26401"/>
    <cellStyle name="Berechnung 2 4 3 2 7 5" xfId="33066"/>
    <cellStyle name="Berechnung 2 4 3 2 7 6" xfId="39736"/>
    <cellStyle name="Berechnung 2 4 3 2 7 7" xfId="46552"/>
    <cellStyle name="Berechnung 2 4 3 2 7 8" xfId="53075"/>
    <cellStyle name="Berechnung 2 4 3 2 8" xfId="6517"/>
    <cellStyle name="Berechnung 2 4 3 2 8 2" xfId="13627"/>
    <cellStyle name="Berechnung 2 4 3 2 8 3" xfId="19920"/>
    <cellStyle name="Berechnung 2 4 3 2 8 4" xfId="26859"/>
    <cellStyle name="Berechnung 2 4 3 2 8 5" xfId="33524"/>
    <cellStyle name="Berechnung 2 4 3 2 8 6" xfId="40194"/>
    <cellStyle name="Berechnung 2 4 3 2 8 7" xfId="47010"/>
    <cellStyle name="Berechnung 2 4 3 2 8 8" xfId="53533"/>
    <cellStyle name="Berechnung 2 4 3 2 9" xfId="7171"/>
    <cellStyle name="Berechnung 2 4 3 2 9 2" xfId="14281"/>
    <cellStyle name="Berechnung 2 4 3 2 9 3" xfId="20574"/>
    <cellStyle name="Berechnung 2 4 3 2 9 4" xfId="27513"/>
    <cellStyle name="Berechnung 2 4 3 2 9 5" xfId="34178"/>
    <cellStyle name="Berechnung 2 4 3 2 9 6" xfId="40848"/>
    <cellStyle name="Berechnung 2 4 3 2 9 7" xfId="47664"/>
    <cellStyle name="Berechnung 2 4 3 2 9 8" xfId="54187"/>
    <cellStyle name="Berechnung 2 4 3 3" xfId="1017"/>
    <cellStyle name="Berechnung 2 4 3 3 10" xfId="1690"/>
    <cellStyle name="Berechnung 2 4 3 3 10 2" xfId="8800"/>
    <cellStyle name="Berechnung 2 4 3 3 10 3" xfId="15093"/>
    <cellStyle name="Berechnung 2 4 3 3 10 4" xfId="22032"/>
    <cellStyle name="Berechnung 2 4 3 3 10 5" xfId="28697"/>
    <cellStyle name="Berechnung 2 4 3 3 10 6" xfId="35367"/>
    <cellStyle name="Berechnung 2 4 3 3 10 7" xfId="42183"/>
    <cellStyle name="Berechnung 2 4 3 3 10 8" xfId="48706"/>
    <cellStyle name="Berechnung 2 4 3 3 11" xfId="8099"/>
    <cellStyle name="Berechnung 2 4 3 3 12" xfId="28024"/>
    <cellStyle name="Berechnung 2 4 3 3 13" xfId="34694"/>
    <cellStyle name="Berechnung 2 4 3 3 14" xfId="48036"/>
    <cellStyle name="Berechnung 2 4 3 3 2" xfId="2561"/>
    <cellStyle name="Berechnung 2 4 3 3 2 2" xfId="9671"/>
    <cellStyle name="Berechnung 2 4 3 3 2 3" xfId="15964"/>
    <cellStyle name="Berechnung 2 4 3 3 2 4" xfId="22903"/>
    <cellStyle name="Berechnung 2 4 3 3 2 5" xfId="29568"/>
    <cellStyle name="Berechnung 2 4 3 3 2 6" xfId="36238"/>
    <cellStyle name="Berechnung 2 4 3 3 2 7" xfId="43054"/>
    <cellStyle name="Berechnung 2 4 3 3 2 8" xfId="49577"/>
    <cellStyle name="Berechnung 2 4 3 3 3" xfId="3251"/>
    <cellStyle name="Berechnung 2 4 3 3 3 2" xfId="10361"/>
    <cellStyle name="Berechnung 2 4 3 3 3 3" xfId="16654"/>
    <cellStyle name="Berechnung 2 4 3 3 3 4" xfId="23593"/>
    <cellStyle name="Berechnung 2 4 3 3 3 5" xfId="30258"/>
    <cellStyle name="Berechnung 2 4 3 3 3 6" xfId="36928"/>
    <cellStyle name="Berechnung 2 4 3 3 3 7" xfId="43744"/>
    <cellStyle name="Berechnung 2 4 3 3 3 8" xfId="50267"/>
    <cellStyle name="Berechnung 2 4 3 3 4" xfId="3938"/>
    <cellStyle name="Berechnung 2 4 3 3 4 2" xfId="11048"/>
    <cellStyle name="Berechnung 2 4 3 3 4 3" xfId="17341"/>
    <cellStyle name="Berechnung 2 4 3 3 4 4" xfId="24280"/>
    <cellStyle name="Berechnung 2 4 3 3 4 5" xfId="30945"/>
    <cellStyle name="Berechnung 2 4 3 3 4 6" xfId="37615"/>
    <cellStyle name="Berechnung 2 4 3 3 4 7" xfId="44431"/>
    <cellStyle name="Berechnung 2 4 3 3 4 8" xfId="50954"/>
    <cellStyle name="Berechnung 2 4 3 3 5" xfId="4625"/>
    <cellStyle name="Berechnung 2 4 3 3 5 2" xfId="11735"/>
    <cellStyle name="Berechnung 2 4 3 3 5 3" xfId="18028"/>
    <cellStyle name="Berechnung 2 4 3 3 5 4" xfId="24967"/>
    <cellStyle name="Berechnung 2 4 3 3 5 5" xfId="31632"/>
    <cellStyle name="Berechnung 2 4 3 3 5 6" xfId="38302"/>
    <cellStyle name="Berechnung 2 4 3 3 5 7" xfId="45118"/>
    <cellStyle name="Berechnung 2 4 3 3 5 8" xfId="51641"/>
    <cellStyle name="Berechnung 2 4 3 3 6" xfId="5310"/>
    <cellStyle name="Berechnung 2 4 3 3 6 2" xfId="12420"/>
    <cellStyle name="Berechnung 2 4 3 3 6 3" xfId="18713"/>
    <cellStyle name="Berechnung 2 4 3 3 6 4" xfId="25652"/>
    <cellStyle name="Berechnung 2 4 3 3 6 5" xfId="32317"/>
    <cellStyle name="Berechnung 2 4 3 3 6 6" xfId="38987"/>
    <cellStyle name="Berechnung 2 4 3 3 6 7" xfId="45803"/>
    <cellStyle name="Berechnung 2 4 3 3 6 8" xfId="52326"/>
    <cellStyle name="Berechnung 2 4 3 3 7" xfId="5893"/>
    <cellStyle name="Berechnung 2 4 3 3 7 2" xfId="13003"/>
    <cellStyle name="Berechnung 2 4 3 3 7 3" xfId="19296"/>
    <cellStyle name="Berechnung 2 4 3 3 7 4" xfId="26235"/>
    <cellStyle name="Berechnung 2 4 3 3 7 5" xfId="32900"/>
    <cellStyle name="Berechnung 2 4 3 3 7 6" xfId="39570"/>
    <cellStyle name="Berechnung 2 4 3 3 7 7" xfId="46386"/>
    <cellStyle name="Berechnung 2 4 3 3 7 8" xfId="52909"/>
    <cellStyle name="Berechnung 2 4 3 3 8" xfId="6351"/>
    <cellStyle name="Berechnung 2 4 3 3 8 2" xfId="13461"/>
    <cellStyle name="Berechnung 2 4 3 3 8 3" xfId="19754"/>
    <cellStyle name="Berechnung 2 4 3 3 8 4" xfId="26693"/>
    <cellStyle name="Berechnung 2 4 3 3 8 5" xfId="33358"/>
    <cellStyle name="Berechnung 2 4 3 3 8 6" xfId="40028"/>
    <cellStyle name="Berechnung 2 4 3 3 8 7" xfId="46844"/>
    <cellStyle name="Berechnung 2 4 3 3 8 8" xfId="53367"/>
    <cellStyle name="Berechnung 2 4 3 3 9" xfId="7005"/>
    <cellStyle name="Berechnung 2 4 3 3 9 2" xfId="14115"/>
    <cellStyle name="Berechnung 2 4 3 3 9 3" xfId="20408"/>
    <cellStyle name="Berechnung 2 4 3 3 9 4" xfId="27347"/>
    <cellStyle name="Berechnung 2 4 3 3 9 5" xfId="34012"/>
    <cellStyle name="Berechnung 2 4 3 3 9 6" xfId="40682"/>
    <cellStyle name="Berechnung 2 4 3 3 9 7" xfId="47498"/>
    <cellStyle name="Berechnung 2 4 3 3 9 8" xfId="54021"/>
    <cellStyle name="Berechnung 2 4 3 4" xfId="2331"/>
    <cellStyle name="Berechnung 2 4 3 4 2" xfId="9441"/>
    <cellStyle name="Berechnung 2 4 3 4 3" xfId="15734"/>
    <cellStyle name="Berechnung 2 4 3 4 4" xfId="22673"/>
    <cellStyle name="Berechnung 2 4 3 4 5" xfId="29338"/>
    <cellStyle name="Berechnung 2 4 3 4 6" xfId="36008"/>
    <cellStyle name="Berechnung 2 4 3 4 7" xfId="42824"/>
    <cellStyle name="Berechnung 2 4 3 4 8" xfId="49347"/>
    <cellStyle name="Berechnung 2 4 3 5" xfId="3021"/>
    <cellStyle name="Berechnung 2 4 3 5 2" xfId="10131"/>
    <cellStyle name="Berechnung 2 4 3 5 3" xfId="16424"/>
    <cellStyle name="Berechnung 2 4 3 5 4" xfId="23363"/>
    <cellStyle name="Berechnung 2 4 3 5 5" xfId="30028"/>
    <cellStyle name="Berechnung 2 4 3 5 6" xfId="36698"/>
    <cellStyle name="Berechnung 2 4 3 5 7" xfId="43514"/>
    <cellStyle name="Berechnung 2 4 3 5 8" xfId="50037"/>
    <cellStyle name="Berechnung 2 4 3 6" xfId="3708"/>
    <cellStyle name="Berechnung 2 4 3 6 2" xfId="10818"/>
    <cellStyle name="Berechnung 2 4 3 6 3" xfId="17111"/>
    <cellStyle name="Berechnung 2 4 3 6 4" xfId="24050"/>
    <cellStyle name="Berechnung 2 4 3 6 5" xfId="30715"/>
    <cellStyle name="Berechnung 2 4 3 6 6" xfId="37385"/>
    <cellStyle name="Berechnung 2 4 3 6 7" xfId="44201"/>
    <cellStyle name="Berechnung 2 4 3 6 8" xfId="50724"/>
    <cellStyle name="Berechnung 2 4 3 7" xfId="4395"/>
    <cellStyle name="Berechnung 2 4 3 7 2" xfId="11505"/>
    <cellStyle name="Berechnung 2 4 3 7 3" xfId="17798"/>
    <cellStyle name="Berechnung 2 4 3 7 4" xfId="24737"/>
    <cellStyle name="Berechnung 2 4 3 7 5" xfId="31402"/>
    <cellStyle name="Berechnung 2 4 3 7 6" xfId="38072"/>
    <cellStyle name="Berechnung 2 4 3 7 7" xfId="44888"/>
    <cellStyle name="Berechnung 2 4 3 7 8" xfId="51411"/>
    <cellStyle name="Berechnung 2 4 3 8" xfId="5080"/>
    <cellStyle name="Berechnung 2 4 3 8 2" xfId="12190"/>
    <cellStyle name="Berechnung 2 4 3 8 3" xfId="18483"/>
    <cellStyle name="Berechnung 2 4 3 8 4" xfId="25422"/>
    <cellStyle name="Berechnung 2 4 3 8 5" xfId="32087"/>
    <cellStyle name="Berechnung 2 4 3 8 6" xfId="38757"/>
    <cellStyle name="Berechnung 2 4 3 8 7" xfId="45573"/>
    <cellStyle name="Berechnung 2 4 3 8 8" xfId="52096"/>
    <cellStyle name="Berechnung 2 4 3 9" xfId="6121"/>
    <cellStyle name="Berechnung 2 4 3 9 2" xfId="13231"/>
    <cellStyle name="Berechnung 2 4 3 9 3" xfId="19524"/>
    <cellStyle name="Berechnung 2 4 3 9 4" xfId="26463"/>
    <cellStyle name="Berechnung 2 4 3 9 5" xfId="33128"/>
    <cellStyle name="Berechnung 2 4 3 9 6" xfId="39798"/>
    <cellStyle name="Berechnung 2 4 3 9 7" xfId="46614"/>
    <cellStyle name="Berechnung 2 4 3 9 8" xfId="53137"/>
    <cellStyle name="Berechnung 2 4 4" xfId="2080"/>
    <cellStyle name="Berechnung 2 4 4 2" xfId="9190"/>
    <cellStyle name="Berechnung 2 4 4 3" xfId="15483"/>
    <cellStyle name="Berechnung 2 4 4 4" xfId="22422"/>
    <cellStyle name="Berechnung 2 4 4 5" xfId="29087"/>
    <cellStyle name="Berechnung 2 4 4 6" xfId="35757"/>
    <cellStyle name="Berechnung 2 4 4 7" xfId="42573"/>
    <cellStyle name="Berechnung 2 4 4 8" xfId="49096"/>
    <cellStyle name="Berechnung 2 4 5" xfId="2768"/>
    <cellStyle name="Berechnung 2 4 5 2" xfId="9878"/>
    <cellStyle name="Berechnung 2 4 5 3" xfId="16171"/>
    <cellStyle name="Berechnung 2 4 5 4" xfId="23110"/>
    <cellStyle name="Berechnung 2 4 5 5" xfId="29775"/>
    <cellStyle name="Berechnung 2 4 5 6" xfId="36445"/>
    <cellStyle name="Berechnung 2 4 5 7" xfId="43261"/>
    <cellStyle name="Berechnung 2 4 5 8" xfId="49784"/>
    <cellStyle name="Berechnung 2 4 6" xfId="3456"/>
    <cellStyle name="Berechnung 2 4 6 2" xfId="10566"/>
    <cellStyle name="Berechnung 2 4 6 3" xfId="16859"/>
    <cellStyle name="Berechnung 2 4 6 4" xfId="23798"/>
    <cellStyle name="Berechnung 2 4 6 5" xfId="30463"/>
    <cellStyle name="Berechnung 2 4 6 6" xfId="37133"/>
    <cellStyle name="Berechnung 2 4 6 7" xfId="43949"/>
    <cellStyle name="Berechnung 2 4 6 8" xfId="50472"/>
    <cellStyle name="Berechnung 2 4 7" xfId="4143"/>
    <cellStyle name="Berechnung 2 4 7 2" xfId="11253"/>
    <cellStyle name="Berechnung 2 4 7 3" xfId="17546"/>
    <cellStyle name="Berechnung 2 4 7 4" xfId="24485"/>
    <cellStyle name="Berechnung 2 4 7 5" xfId="31150"/>
    <cellStyle name="Berechnung 2 4 7 6" xfId="37820"/>
    <cellStyle name="Berechnung 2 4 7 7" xfId="44636"/>
    <cellStyle name="Berechnung 2 4 7 8" xfId="51159"/>
    <cellStyle name="Berechnung 2 4 8" xfId="4832"/>
    <cellStyle name="Berechnung 2 4 8 2" xfId="11942"/>
    <cellStyle name="Berechnung 2 4 8 3" xfId="18235"/>
    <cellStyle name="Berechnung 2 4 8 4" xfId="25174"/>
    <cellStyle name="Berechnung 2 4 8 5" xfId="31839"/>
    <cellStyle name="Berechnung 2 4 8 6" xfId="38509"/>
    <cellStyle name="Berechnung 2 4 8 7" xfId="45325"/>
    <cellStyle name="Berechnung 2 4 8 8" xfId="51848"/>
    <cellStyle name="Berechnung 2 4 9" xfId="5515"/>
    <cellStyle name="Berechnung 2 4 9 2" xfId="12625"/>
    <cellStyle name="Berechnung 2 4 9 3" xfId="18918"/>
    <cellStyle name="Berechnung 2 4 9 4" xfId="25857"/>
    <cellStyle name="Berechnung 2 4 9 5" xfId="32522"/>
    <cellStyle name="Berechnung 2 4 9 6" xfId="39192"/>
    <cellStyle name="Berechnung 2 4 9 7" xfId="46008"/>
    <cellStyle name="Berechnung 2 4 9 8" xfId="52531"/>
    <cellStyle name="Berechnung 2 5" xfId="245"/>
    <cellStyle name="Berechnung 2 5 10" xfId="5725"/>
    <cellStyle name="Berechnung 2 5 10 2" xfId="12835"/>
    <cellStyle name="Berechnung 2 5 10 3" xfId="19128"/>
    <cellStyle name="Berechnung 2 5 10 4" xfId="26067"/>
    <cellStyle name="Berechnung 2 5 10 5" xfId="32732"/>
    <cellStyle name="Berechnung 2 5 10 6" xfId="39402"/>
    <cellStyle name="Berechnung 2 5 10 7" xfId="46218"/>
    <cellStyle name="Berechnung 2 5 10 8" xfId="52741"/>
    <cellStyle name="Berechnung 2 5 11" xfId="5684"/>
    <cellStyle name="Berechnung 2 5 11 2" xfId="12794"/>
    <cellStyle name="Berechnung 2 5 11 3" xfId="19087"/>
    <cellStyle name="Berechnung 2 5 11 4" xfId="26026"/>
    <cellStyle name="Berechnung 2 5 11 5" xfId="32691"/>
    <cellStyle name="Berechnung 2 5 11 6" xfId="39361"/>
    <cellStyle name="Berechnung 2 5 11 7" xfId="46177"/>
    <cellStyle name="Berechnung 2 5 11 8" xfId="52700"/>
    <cellStyle name="Berechnung 2 5 12" xfId="1219"/>
    <cellStyle name="Berechnung 2 5 12 2" xfId="8329"/>
    <cellStyle name="Berechnung 2 5 12 3" xfId="14622"/>
    <cellStyle name="Berechnung 2 5 12 4" xfId="21561"/>
    <cellStyle name="Berechnung 2 5 12 5" xfId="28226"/>
    <cellStyle name="Berechnung 2 5 12 6" xfId="34896"/>
    <cellStyle name="Berechnung 2 5 12 7" xfId="41715"/>
    <cellStyle name="Berechnung 2 5 12 8" xfId="48238"/>
    <cellStyle name="Berechnung 2 5 13" xfId="421"/>
    <cellStyle name="Berechnung 2 5 14" xfId="7701"/>
    <cellStyle name="Berechnung 2 5 15" xfId="8178"/>
    <cellStyle name="Berechnung 2 5 16" xfId="41621"/>
    <cellStyle name="Berechnung 2 5 2" xfId="640"/>
    <cellStyle name="Berechnung 2 5 2 10" xfId="6708"/>
    <cellStyle name="Berechnung 2 5 2 10 2" xfId="13818"/>
    <cellStyle name="Berechnung 2 5 2 10 3" xfId="20111"/>
    <cellStyle name="Berechnung 2 5 2 10 4" xfId="27050"/>
    <cellStyle name="Berechnung 2 5 2 10 5" xfId="33715"/>
    <cellStyle name="Berechnung 2 5 2 10 6" xfId="40385"/>
    <cellStyle name="Berechnung 2 5 2 10 7" xfId="47201"/>
    <cellStyle name="Berechnung 2 5 2 10 8" xfId="53724"/>
    <cellStyle name="Berechnung 2 5 2 11" xfId="7336"/>
    <cellStyle name="Berechnung 2 5 2 11 2" xfId="14446"/>
    <cellStyle name="Berechnung 2 5 2 11 3" xfId="20739"/>
    <cellStyle name="Berechnung 2 5 2 11 4" xfId="27678"/>
    <cellStyle name="Berechnung 2 5 2 11 5" xfId="34343"/>
    <cellStyle name="Berechnung 2 5 2 11 6" xfId="41013"/>
    <cellStyle name="Berechnung 2 5 2 11 7" xfId="47829"/>
    <cellStyle name="Berechnung 2 5 2 11 8" xfId="54352"/>
    <cellStyle name="Berechnung 2 5 2 12" xfId="1393"/>
    <cellStyle name="Berechnung 2 5 2 12 2" xfId="8503"/>
    <cellStyle name="Berechnung 2 5 2 12 3" xfId="14796"/>
    <cellStyle name="Berechnung 2 5 2 12 4" xfId="21735"/>
    <cellStyle name="Berechnung 2 5 2 12 5" xfId="28400"/>
    <cellStyle name="Berechnung 2 5 2 12 6" xfId="35070"/>
    <cellStyle name="Berechnung 2 5 2 12 7" xfId="41886"/>
    <cellStyle name="Berechnung 2 5 2 12 8" xfId="48409"/>
    <cellStyle name="Berechnung 2 5 2 13" xfId="8238"/>
    <cellStyle name="Berechnung 2 5 2 14" xfId="21019"/>
    <cellStyle name="Berechnung 2 5 2 15" xfId="8202"/>
    <cellStyle name="Berechnung 2 5 2 16" xfId="41269"/>
    <cellStyle name="Berechnung 2 5 2 17" xfId="41694"/>
    <cellStyle name="Berechnung 2 5 2 2" xfId="1156"/>
    <cellStyle name="Berechnung 2 5 2 2 10" xfId="1829"/>
    <cellStyle name="Berechnung 2 5 2 2 10 2" xfId="8939"/>
    <cellStyle name="Berechnung 2 5 2 2 10 3" xfId="15232"/>
    <cellStyle name="Berechnung 2 5 2 2 10 4" xfId="22171"/>
    <cellStyle name="Berechnung 2 5 2 2 10 5" xfId="28836"/>
    <cellStyle name="Berechnung 2 5 2 2 10 6" xfId="35506"/>
    <cellStyle name="Berechnung 2 5 2 2 10 7" xfId="42322"/>
    <cellStyle name="Berechnung 2 5 2 2 10 8" xfId="48845"/>
    <cellStyle name="Berechnung 2 5 2 2 11" xfId="7510"/>
    <cellStyle name="Berechnung 2 5 2 2 12" xfId="28163"/>
    <cellStyle name="Berechnung 2 5 2 2 13" xfId="34833"/>
    <cellStyle name="Berechnung 2 5 2 2 14" xfId="48175"/>
    <cellStyle name="Berechnung 2 5 2 2 2" xfId="2700"/>
    <cellStyle name="Berechnung 2 5 2 2 2 2" xfId="9810"/>
    <cellStyle name="Berechnung 2 5 2 2 2 3" xfId="16103"/>
    <cellStyle name="Berechnung 2 5 2 2 2 4" xfId="23042"/>
    <cellStyle name="Berechnung 2 5 2 2 2 5" xfId="29707"/>
    <cellStyle name="Berechnung 2 5 2 2 2 6" xfId="36377"/>
    <cellStyle name="Berechnung 2 5 2 2 2 7" xfId="43193"/>
    <cellStyle name="Berechnung 2 5 2 2 2 8" xfId="49716"/>
    <cellStyle name="Berechnung 2 5 2 2 3" xfId="3390"/>
    <cellStyle name="Berechnung 2 5 2 2 3 2" xfId="10500"/>
    <cellStyle name="Berechnung 2 5 2 2 3 3" xfId="16793"/>
    <cellStyle name="Berechnung 2 5 2 2 3 4" xfId="23732"/>
    <cellStyle name="Berechnung 2 5 2 2 3 5" xfId="30397"/>
    <cellStyle name="Berechnung 2 5 2 2 3 6" xfId="37067"/>
    <cellStyle name="Berechnung 2 5 2 2 3 7" xfId="43883"/>
    <cellStyle name="Berechnung 2 5 2 2 3 8" xfId="50406"/>
    <cellStyle name="Berechnung 2 5 2 2 4" xfId="4077"/>
    <cellStyle name="Berechnung 2 5 2 2 4 2" xfId="11187"/>
    <cellStyle name="Berechnung 2 5 2 2 4 3" xfId="17480"/>
    <cellStyle name="Berechnung 2 5 2 2 4 4" xfId="24419"/>
    <cellStyle name="Berechnung 2 5 2 2 4 5" xfId="31084"/>
    <cellStyle name="Berechnung 2 5 2 2 4 6" xfId="37754"/>
    <cellStyle name="Berechnung 2 5 2 2 4 7" xfId="44570"/>
    <cellStyle name="Berechnung 2 5 2 2 4 8" xfId="51093"/>
    <cellStyle name="Berechnung 2 5 2 2 5" xfId="4764"/>
    <cellStyle name="Berechnung 2 5 2 2 5 2" xfId="11874"/>
    <cellStyle name="Berechnung 2 5 2 2 5 3" xfId="18167"/>
    <cellStyle name="Berechnung 2 5 2 2 5 4" xfId="25106"/>
    <cellStyle name="Berechnung 2 5 2 2 5 5" xfId="31771"/>
    <cellStyle name="Berechnung 2 5 2 2 5 6" xfId="38441"/>
    <cellStyle name="Berechnung 2 5 2 2 5 7" xfId="45257"/>
    <cellStyle name="Berechnung 2 5 2 2 5 8" xfId="51780"/>
    <cellStyle name="Berechnung 2 5 2 2 6" xfId="5449"/>
    <cellStyle name="Berechnung 2 5 2 2 6 2" xfId="12559"/>
    <cellStyle name="Berechnung 2 5 2 2 6 3" xfId="18852"/>
    <cellStyle name="Berechnung 2 5 2 2 6 4" xfId="25791"/>
    <cellStyle name="Berechnung 2 5 2 2 6 5" xfId="32456"/>
    <cellStyle name="Berechnung 2 5 2 2 6 6" xfId="39126"/>
    <cellStyle name="Berechnung 2 5 2 2 6 7" xfId="45942"/>
    <cellStyle name="Berechnung 2 5 2 2 6 8" xfId="52465"/>
    <cellStyle name="Berechnung 2 5 2 2 7" xfId="6032"/>
    <cellStyle name="Berechnung 2 5 2 2 7 2" xfId="13142"/>
    <cellStyle name="Berechnung 2 5 2 2 7 3" xfId="19435"/>
    <cellStyle name="Berechnung 2 5 2 2 7 4" xfId="26374"/>
    <cellStyle name="Berechnung 2 5 2 2 7 5" xfId="33039"/>
    <cellStyle name="Berechnung 2 5 2 2 7 6" xfId="39709"/>
    <cellStyle name="Berechnung 2 5 2 2 7 7" xfId="46525"/>
    <cellStyle name="Berechnung 2 5 2 2 7 8" xfId="53048"/>
    <cellStyle name="Berechnung 2 5 2 2 8" xfId="6490"/>
    <cellStyle name="Berechnung 2 5 2 2 8 2" xfId="13600"/>
    <cellStyle name="Berechnung 2 5 2 2 8 3" xfId="19893"/>
    <cellStyle name="Berechnung 2 5 2 2 8 4" xfId="26832"/>
    <cellStyle name="Berechnung 2 5 2 2 8 5" xfId="33497"/>
    <cellStyle name="Berechnung 2 5 2 2 8 6" xfId="40167"/>
    <cellStyle name="Berechnung 2 5 2 2 8 7" xfId="46983"/>
    <cellStyle name="Berechnung 2 5 2 2 8 8" xfId="53506"/>
    <cellStyle name="Berechnung 2 5 2 2 9" xfId="7144"/>
    <cellStyle name="Berechnung 2 5 2 2 9 2" xfId="14254"/>
    <cellStyle name="Berechnung 2 5 2 2 9 3" xfId="20547"/>
    <cellStyle name="Berechnung 2 5 2 2 9 4" xfId="27486"/>
    <cellStyle name="Berechnung 2 5 2 2 9 5" xfId="34151"/>
    <cellStyle name="Berechnung 2 5 2 2 9 6" xfId="40821"/>
    <cellStyle name="Berechnung 2 5 2 2 9 7" xfId="47637"/>
    <cellStyle name="Berechnung 2 5 2 2 9 8" xfId="54160"/>
    <cellStyle name="Berechnung 2 5 2 3" xfId="953"/>
    <cellStyle name="Berechnung 2 5 2 3 10" xfId="1628"/>
    <cellStyle name="Berechnung 2 5 2 3 10 2" xfId="8738"/>
    <cellStyle name="Berechnung 2 5 2 3 10 3" xfId="15031"/>
    <cellStyle name="Berechnung 2 5 2 3 10 4" xfId="21970"/>
    <cellStyle name="Berechnung 2 5 2 3 10 5" xfId="28635"/>
    <cellStyle name="Berechnung 2 5 2 3 10 6" xfId="35305"/>
    <cellStyle name="Berechnung 2 5 2 3 10 7" xfId="42121"/>
    <cellStyle name="Berechnung 2 5 2 3 10 8" xfId="48644"/>
    <cellStyle name="Berechnung 2 5 2 3 11" xfId="8115"/>
    <cellStyle name="Berechnung 2 5 2 3 12" xfId="27960"/>
    <cellStyle name="Berechnung 2 5 2 3 13" xfId="34632"/>
    <cellStyle name="Berechnung 2 5 2 3 14" xfId="47974"/>
    <cellStyle name="Berechnung 2 5 2 3 2" xfId="2499"/>
    <cellStyle name="Berechnung 2 5 2 3 2 2" xfId="9609"/>
    <cellStyle name="Berechnung 2 5 2 3 2 3" xfId="15902"/>
    <cellStyle name="Berechnung 2 5 2 3 2 4" xfId="22841"/>
    <cellStyle name="Berechnung 2 5 2 3 2 5" xfId="29506"/>
    <cellStyle name="Berechnung 2 5 2 3 2 6" xfId="36176"/>
    <cellStyle name="Berechnung 2 5 2 3 2 7" xfId="42992"/>
    <cellStyle name="Berechnung 2 5 2 3 2 8" xfId="49515"/>
    <cellStyle name="Berechnung 2 5 2 3 3" xfId="3189"/>
    <cellStyle name="Berechnung 2 5 2 3 3 2" xfId="10299"/>
    <cellStyle name="Berechnung 2 5 2 3 3 3" xfId="16592"/>
    <cellStyle name="Berechnung 2 5 2 3 3 4" xfId="23531"/>
    <cellStyle name="Berechnung 2 5 2 3 3 5" xfId="30196"/>
    <cellStyle name="Berechnung 2 5 2 3 3 6" xfId="36866"/>
    <cellStyle name="Berechnung 2 5 2 3 3 7" xfId="43682"/>
    <cellStyle name="Berechnung 2 5 2 3 3 8" xfId="50205"/>
    <cellStyle name="Berechnung 2 5 2 3 4" xfId="3876"/>
    <cellStyle name="Berechnung 2 5 2 3 4 2" xfId="10986"/>
    <cellStyle name="Berechnung 2 5 2 3 4 3" xfId="17279"/>
    <cellStyle name="Berechnung 2 5 2 3 4 4" xfId="24218"/>
    <cellStyle name="Berechnung 2 5 2 3 4 5" xfId="30883"/>
    <cellStyle name="Berechnung 2 5 2 3 4 6" xfId="37553"/>
    <cellStyle name="Berechnung 2 5 2 3 4 7" xfId="44369"/>
    <cellStyle name="Berechnung 2 5 2 3 4 8" xfId="50892"/>
    <cellStyle name="Berechnung 2 5 2 3 5" xfId="4563"/>
    <cellStyle name="Berechnung 2 5 2 3 5 2" xfId="11673"/>
    <cellStyle name="Berechnung 2 5 2 3 5 3" xfId="17966"/>
    <cellStyle name="Berechnung 2 5 2 3 5 4" xfId="24905"/>
    <cellStyle name="Berechnung 2 5 2 3 5 5" xfId="31570"/>
    <cellStyle name="Berechnung 2 5 2 3 5 6" xfId="38240"/>
    <cellStyle name="Berechnung 2 5 2 3 5 7" xfId="45056"/>
    <cellStyle name="Berechnung 2 5 2 3 5 8" xfId="51579"/>
    <cellStyle name="Berechnung 2 5 2 3 6" xfId="5248"/>
    <cellStyle name="Berechnung 2 5 2 3 6 2" xfId="12358"/>
    <cellStyle name="Berechnung 2 5 2 3 6 3" xfId="18651"/>
    <cellStyle name="Berechnung 2 5 2 3 6 4" xfId="25590"/>
    <cellStyle name="Berechnung 2 5 2 3 6 5" xfId="32255"/>
    <cellStyle name="Berechnung 2 5 2 3 6 6" xfId="38925"/>
    <cellStyle name="Berechnung 2 5 2 3 6 7" xfId="45741"/>
    <cellStyle name="Berechnung 2 5 2 3 6 8" xfId="52264"/>
    <cellStyle name="Berechnung 2 5 2 3 7" xfId="5831"/>
    <cellStyle name="Berechnung 2 5 2 3 7 2" xfId="12941"/>
    <cellStyle name="Berechnung 2 5 2 3 7 3" xfId="19234"/>
    <cellStyle name="Berechnung 2 5 2 3 7 4" xfId="26173"/>
    <cellStyle name="Berechnung 2 5 2 3 7 5" xfId="32838"/>
    <cellStyle name="Berechnung 2 5 2 3 7 6" xfId="39508"/>
    <cellStyle name="Berechnung 2 5 2 3 7 7" xfId="46324"/>
    <cellStyle name="Berechnung 2 5 2 3 7 8" xfId="52847"/>
    <cellStyle name="Berechnung 2 5 2 3 8" xfId="6289"/>
    <cellStyle name="Berechnung 2 5 2 3 8 2" xfId="13399"/>
    <cellStyle name="Berechnung 2 5 2 3 8 3" xfId="19692"/>
    <cellStyle name="Berechnung 2 5 2 3 8 4" xfId="26631"/>
    <cellStyle name="Berechnung 2 5 2 3 8 5" xfId="33296"/>
    <cellStyle name="Berechnung 2 5 2 3 8 6" xfId="39966"/>
    <cellStyle name="Berechnung 2 5 2 3 8 7" xfId="46782"/>
    <cellStyle name="Berechnung 2 5 2 3 8 8" xfId="53305"/>
    <cellStyle name="Berechnung 2 5 2 3 9" xfId="6943"/>
    <cellStyle name="Berechnung 2 5 2 3 9 2" xfId="14053"/>
    <cellStyle name="Berechnung 2 5 2 3 9 3" xfId="20346"/>
    <cellStyle name="Berechnung 2 5 2 3 9 4" xfId="27285"/>
    <cellStyle name="Berechnung 2 5 2 3 9 5" xfId="33950"/>
    <cellStyle name="Berechnung 2 5 2 3 9 6" xfId="40620"/>
    <cellStyle name="Berechnung 2 5 2 3 9 7" xfId="47436"/>
    <cellStyle name="Berechnung 2 5 2 3 9 8" xfId="53959"/>
    <cellStyle name="Berechnung 2 5 2 4" xfId="2264"/>
    <cellStyle name="Berechnung 2 5 2 4 2" xfId="9374"/>
    <cellStyle name="Berechnung 2 5 2 4 3" xfId="15667"/>
    <cellStyle name="Berechnung 2 5 2 4 4" xfId="22606"/>
    <cellStyle name="Berechnung 2 5 2 4 5" xfId="29271"/>
    <cellStyle name="Berechnung 2 5 2 4 6" xfId="35941"/>
    <cellStyle name="Berechnung 2 5 2 4 7" xfId="42757"/>
    <cellStyle name="Berechnung 2 5 2 4 8" xfId="49280"/>
    <cellStyle name="Berechnung 2 5 2 5" xfId="2954"/>
    <cellStyle name="Berechnung 2 5 2 5 2" xfId="10064"/>
    <cellStyle name="Berechnung 2 5 2 5 3" xfId="16357"/>
    <cellStyle name="Berechnung 2 5 2 5 4" xfId="23296"/>
    <cellStyle name="Berechnung 2 5 2 5 5" xfId="29961"/>
    <cellStyle name="Berechnung 2 5 2 5 6" xfId="36631"/>
    <cellStyle name="Berechnung 2 5 2 5 7" xfId="43447"/>
    <cellStyle name="Berechnung 2 5 2 5 8" xfId="49970"/>
    <cellStyle name="Berechnung 2 5 2 6" xfId="3641"/>
    <cellStyle name="Berechnung 2 5 2 6 2" xfId="10751"/>
    <cellStyle name="Berechnung 2 5 2 6 3" xfId="17044"/>
    <cellStyle name="Berechnung 2 5 2 6 4" xfId="23983"/>
    <cellStyle name="Berechnung 2 5 2 6 5" xfId="30648"/>
    <cellStyle name="Berechnung 2 5 2 6 6" xfId="37318"/>
    <cellStyle name="Berechnung 2 5 2 6 7" xfId="44134"/>
    <cellStyle name="Berechnung 2 5 2 6 8" xfId="50657"/>
    <cellStyle name="Berechnung 2 5 2 7" xfId="4328"/>
    <cellStyle name="Berechnung 2 5 2 7 2" xfId="11438"/>
    <cellStyle name="Berechnung 2 5 2 7 3" xfId="17731"/>
    <cellStyle name="Berechnung 2 5 2 7 4" xfId="24670"/>
    <cellStyle name="Berechnung 2 5 2 7 5" xfId="31335"/>
    <cellStyle name="Berechnung 2 5 2 7 6" xfId="38005"/>
    <cellStyle name="Berechnung 2 5 2 7 7" xfId="44821"/>
    <cellStyle name="Berechnung 2 5 2 7 8" xfId="51344"/>
    <cellStyle name="Berechnung 2 5 2 8" xfId="5013"/>
    <cellStyle name="Berechnung 2 5 2 8 2" xfId="12123"/>
    <cellStyle name="Berechnung 2 5 2 8 3" xfId="18416"/>
    <cellStyle name="Berechnung 2 5 2 8 4" xfId="25355"/>
    <cellStyle name="Berechnung 2 5 2 8 5" xfId="32020"/>
    <cellStyle name="Berechnung 2 5 2 8 6" xfId="38690"/>
    <cellStyle name="Berechnung 2 5 2 8 7" xfId="45506"/>
    <cellStyle name="Berechnung 2 5 2 8 8" xfId="52029"/>
    <cellStyle name="Berechnung 2 5 2 9" xfId="1914"/>
    <cellStyle name="Berechnung 2 5 2 9 2" xfId="9024"/>
    <cellStyle name="Berechnung 2 5 2 9 3" xfId="15317"/>
    <cellStyle name="Berechnung 2 5 2 9 4" xfId="22256"/>
    <cellStyle name="Berechnung 2 5 2 9 5" xfId="28921"/>
    <cellStyle name="Berechnung 2 5 2 9 6" xfId="35591"/>
    <cellStyle name="Berechnung 2 5 2 9 7" xfId="42407"/>
    <cellStyle name="Berechnung 2 5 2 9 8" xfId="48930"/>
    <cellStyle name="Berechnung 2 5 3" xfId="722"/>
    <cellStyle name="Berechnung 2 5 3 10" xfId="6776"/>
    <cellStyle name="Berechnung 2 5 3 10 2" xfId="13886"/>
    <cellStyle name="Berechnung 2 5 3 10 3" xfId="20179"/>
    <cellStyle name="Berechnung 2 5 3 10 4" xfId="27118"/>
    <cellStyle name="Berechnung 2 5 3 10 5" xfId="33783"/>
    <cellStyle name="Berechnung 2 5 3 10 6" xfId="40453"/>
    <cellStyle name="Berechnung 2 5 3 10 7" xfId="47269"/>
    <cellStyle name="Berechnung 2 5 3 10 8" xfId="53792"/>
    <cellStyle name="Berechnung 2 5 3 11" xfId="7456"/>
    <cellStyle name="Berechnung 2 5 3 11 2" xfId="14566"/>
    <cellStyle name="Berechnung 2 5 3 11 3" xfId="20859"/>
    <cellStyle name="Berechnung 2 5 3 11 4" xfId="27798"/>
    <cellStyle name="Berechnung 2 5 3 11 5" xfId="34463"/>
    <cellStyle name="Berechnung 2 5 3 11 6" xfId="41133"/>
    <cellStyle name="Berechnung 2 5 3 11 7" xfId="47949"/>
    <cellStyle name="Berechnung 2 5 3 11 8" xfId="54472"/>
    <cellStyle name="Berechnung 2 5 3 12" xfId="1461"/>
    <cellStyle name="Berechnung 2 5 3 12 2" xfId="8571"/>
    <cellStyle name="Berechnung 2 5 3 12 3" xfId="14864"/>
    <cellStyle name="Berechnung 2 5 3 12 4" xfId="21803"/>
    <cellStyle name="Berechnung 2 5 3 12 5" xfId="28468"/>
    <cellStyle name="Berechnung 2 5 3 12 6" xfId="35138"/>
    <cellStyle name="Berechnung 2 5 3 12 7" xfId="41954"/>
    <cellStyle name="Berechnung 2 5 3 12 8" xfId="48477"/>
    <cellStyle name="Berechnung 2 5 3 13" xfId="8138"/>
    <cellStyle name="Berechnung 2 5 3 14" xfId="21101"/>
    <cellStyle name="Berechnung 2 5 3 15" xfId="7866"/>
    <cellStyle name="Berechnung 2 5 3 16" xfId="41347"/>
    <cellStyle name="Berechnung 2 5 3 17" xfId="41676"/>
    <cellStyle name="Berechnung 2 5 3 2" xfId="1184"/>
    <cellStyle name="Berechnung 2 5 3 2 10" xfId="1857"/>
    <cellStyle name="Berechnung 2 5 3 2 10 2" xfId="8967"/>
    <cellStyle name="Berechnung 2 5 3 2 10 3" xfId="15260"/>
    <cellStyle name="Berechnung 2 5 3 2 10 4" xfId="22199"/>
    <cellStyle name="Berechnung 2 5 3 2 10 5" xfId="28864"/>
    <cellStyle name="Berechnung 2 5 3 2 10 6" xfId="35534"/>
    <cellStyle name="Berechnung 2 5 3 2 10 7" xfId="42350"/>
    <cellStyle name="Berechnung 2 5 3 2 10 8" xfId="48873"/>
    <cellStyle name="Berechnung 2 5 3 2 11" xfId="14587"/>
    <cellStyle name="Berechnung 2 5 3 2 12" xfId="28191"/>
    <cellStyle name="Berechnung 2 5 3 2 13" xfId="34861"/>
    <cellStyle name="Berechnung 2 5 3 2 14" xfId="48203"/>
    <cellStyle name="Berechnung 2 5 3 2 2" xfId="2728"/>
    <cellStyle name="Berechnung 2 5 3 2 2 2" xfId="9838"/>
    <cellStyle name="Berechnung 2 5 3 2 2 3" xfId="16131"/>
    <cellStyle name="Berechnung 2 5 3 2 2 4" xfId="23070"/>
    <cellStyle name="Berechnung 2 5 3 2 2 5" xfId="29735"/>
    <cellStyle name="Berechnung 2 5 3 2 2 6" xfId="36405"/>
    <cellStyle name="Berechnung 2 5 3 2 2 7" xfId="43221"/>
    <cellStyle name="Berechnung 2 5 3 2 2 8" xfId="49744"/>
    <cellStyle name="Berechnung 2 5 3 2 3" xfId="3418"/>
    <cellStyle name="Berechnung 2 5 3 2 3 2" xfId="10528"/>
    <cellStyle name="Berechnung 2 5 3 2 3 3" xfId="16821"/>
    <cellStyle name="Berechnung 2 5 3 2 3 4" xfId="23760"/>
    <cellStyle name="Berechnung 2 5 3 2 3 5" xfId="30425"/>
    <cellStyle name="Berechnung 2 5 3 2 3 6" xfId="37095"/>
    <cellStyle name="Berechnung 2 5 3 2 3 7" xfId="43911"/>
    <cellStyle name="Berechnung 2 5 3 2 3 8" xfId="50434"/>
    <cellStyle name="Berechnung 2 5 3 2 4" xfId="4105"/>
    <cellStyle name="Berechnung 2 5 3 2 4 2" xfId="11215"/>
    <cellStyle name="Berechnung 2 5 3 2 4 3" xfId="17508"/>
    <cellStyle name="Berechnung 2 5 3 2 4 4" xfId="24447"/>
    <cellStyle name="Berechnung 2 5 3 2 4 5" xfId="31112"/>
    <cellStyle name="Berechnung 2 5 3 2 4 6" xfId="37782"/>
    <cellStyle name="Berechnung 2 5 3 2 4 7" xfId="44598"/>
    <cellStyle name="Berechnung 2 5 3 2 4 8" xfId="51121"/>
    <cellStyle name="Berechnung 2 5 3 2 5" xfId="4792"/>
    <cellStyle name="Berechnung 2 5 3 2 5 2" xfId="11902"/>
    <cellStyle name="Berechnung 2 5 3 2 5 3" xfId="18195"/>
    <cellStyle name="Berechnung 2 5 3 2 5 4" xfId="25134"/>
    <cellStyle name="Berechnung 2 5 3 2 5 5" xfId="31799"/>
    <cellStyle name="Berechnung 2 5 3 2 5 6" xfId="38469"/>
    <cellStyle name="Berechnung 2 5 3 2 5 7" xfId="45285"/>
    <cellStyle name="Berechnung 2 5 3 2 5 8" xfId="51808"/>
    <cellStyle name="Berechnung 2 5 3 2 6" xfId="5477"/>
    <cellStyle name="Berechnung 2 5 3 2 6 2" xfId="12587"/>
    <cellStyle name="Berechnung 2 5 3 2 6 3" xfId="18880"/>
    <cellStyle name="Berechnung 2 5 3 2 6 4" xfId="25819"/>
    <cellStyle name="Berechnung 2 5 3 2 6 5" xfId="32484"/>
    <cellStyle name="Berechnung 2 5 3 2 6 6" xfId="39154"/>
    <cellStyle name="Berechnung 2 5 3 2 6 7" xfId="45970"/>
    <cellStyle name="Berechnung 2 5 3 2 6 8" xfId="52493"/>
    <cellStyle name="Berechnung 2 5 3 2 7" xfId="6060"/>
    <cellStyle name="Berechnung 2 5 3 2 7 2" xfId="13170"/>
    <cellStyle name="Berechnung 2 5 3 2 7 3" xfId="19463"/>
    <cellStyle name="Berechnung 2 5 3 2 7 4" xfId="26402"/>
    <cellStyle name="Berechnung 2 5 3 2 7 5" xfId="33067"/>
    <cellStyle name="Berechnung 2 5 3 2 7 6" xfId="39737"/>
    <cellStyle name="Berechnung 2 5 3 2 7 7" xfId="46553"/>
    <cellStyle name="Berechnung 2 5 3 2 7 8" xfId="53076"/>
    <cellStyle name="Berechnung 2 5 3 2 8" xfId="6518"/>
    <cellStyle name="Berechnung 2 5 3 2 8 2" xfId="13628"/>
    <cellStyle name="Berechnung 2 5 3 2 8 3" xfId="19921"/>
    <cellStyle name="Berechnung 2 5 3 2 8 4" xfId="26860"/>
    <cellStyle name="Berechnung 2 5 3 2 8 5" xfId="33525"/>
    <cellStyle name="Berechnung 2 5 3 2 8 6" xfId="40195"/>
    <cellStyle name="Berechnung 2 5 3 2 8 7" xfId="47011"/>
    <cellStyle name="Berechnung 2 5 3 2 8 8" xfId="53534"/>
    <cellStyle name="Berechnung 2 5 3 2 9" xfId="7172"/>
    <cellStyle name="Berechnung 2 5 3 2 9 2" xfId="14282"/>
    <cellStyle name="Berechnung 2 5 3 2 9 3" xfId="20575"/>
    <cellStyle name="Berechnung 2 5 3 2 9 4" xfId="27514"/>
    <cellStyle name="Berechnung 2 5 3 2 9 5" xfId="34179"/>
    <cellStyle name="Berechnung 2 5 3 2 9 6" xfId="40849"/>
    <cellStyle name="Berechnung 2 5 3 2 9 7" xfId="47665"/>
    <cellStyle name="Berechnung 2 5 3 2 9 8" xfId="54188"/>
    <cellStyle name="Berechnung 2 5 3 3" xfId="1018"/>
    <cellStyle name="Berechnung 2 5 3 3 10" xfId="1691"/>
    <cellStyle name="Berechnung 2 5 3 3 10 2" xfId="8801"/>
    <cellStyle name="Berechnung 2 5 3 3 10 3" xfId="15094"/>
    <cellStyle name="Berechnung 2 5 3 3 10 4" xfId="22033"/>
    <cellStyle name="Berechnung 2 5 3 3 10 5" xfId="28698"/>
    <cellStyle name="Berechnung 2 5 3 3 10 6" xfId="35368"/>
    <cellStyle name="Berechnung 2 5 3 3 10 7" xfId="42184"/>
    <cellStyle name="Berechnung 2 5 3 3 10 8" xfId="48707"/>
    <cellStyle name="Berechnung 2 5 3 3 11" xfId="7792"/>
    <cellStyle name="Berechnung 2 5 3 3 12" xfId="28025"/>
    <cellStyle name="Berechnung 2 5 3 3 13" xfId="34695"/>
    <cellStyle name="Berechnung 2 5 3 3 14" xfId="48037"/>
    <cellStyle name="Berechnung 2 5 3 3 2" xfId="2562"/>
    <cellStyle name="Berechnung 2 5 3 3 2 2" xfId="9672"/>
    <cellStyle name="Berechnung 2 5 3 3 2 3" xfId="15965"/>
    <cellStyle name="Berechnung 2 5 3 3 2 4" xfId="22904"/>
    <cellStyle name="Berechnung 2 5 3 3 2 5" xfId="29569"/>
    <cellStyle name="Berechnung 2 5 3 3 2 6" xfId="36239"/>
    <cellStyle name="Berechnung 2 5 3 3 2 7" xfId="43055"/>
    <cellStyle name="Berechnung 2 5 3 3 2 8" xfId="49578"/>
    <cellStyle name="Berechnung 2 5 3 3 3" xfId="3252"/>
    <cellStyle name="Berechnung 2 5 3 3 3 2" xfId="10362"/>
    <cellStyle name="Berechnung 2 5 3 3 3 3" xfId="16655"/>
    <cellStyle name="Berechnung 2 5 3 3 3 4" xfId="23594"/>
    <cellStyle name="Berechnung 2 5 3 3 3 5" xfId="30259"/>
    <cellStyle name="Berechnung 2 5 3 3 3 6" xfId="36929"/>
    <cellStyle name="Berechnung 2 5 3 3 3 7" xfId="43745"/>
    <cellStyle name="Berechnung 2 5 3 3 3 8" xfId="50268"/>
    <cellStyle name="Berechnung 2 5 3 3 4" xfId="3939"/>
    <cellStyle name="Berechnung 2 5 3 3 4 2" xfId="11049"/>
    <cellStyle name="Berechnung 2 5 3 3 4 3" xfId="17342"/>
    <cellStyle name="Berechnung 2 5 3 3 4 4" xfId="24281"/>
    <cellStyle name="Berechnung 2 5 3 3 4 5" xfId="30946"/>
    <cellStyle name="Berechnung 2 5 3 3 4 6" xfId="37616"/>
    <cellStyle name="Berechnung 2 5 3 3 4 7" xfId="44432"/>
    <cellStyle name="Berechnung 2 5 3 3 4 8" xfId="50955"/>
    <cellStyle name="Berechnung 2 5 3 3 5" xfId="4626"/>
    <cellStyle name="Berechnung 2 5 3 3 5 2" xfId="11736"/>
    <cellStyle name="Berechnung 2 5 3 3 5 3" xfId="18029"/>
    <cellStyle name="Berechnung 2 5 3 3 5 4" xfId="24968"/>
    <cellStyle name="Berechnung 2 5 3 3 5 5" xfId="31633"/>
    <cellStyle name="Berechnung 2 5 3 3 5 6" xfId="38303"/>
    <cellStyle name="Berechnung 2 5 3 3 5 7" xfId="45119"/>
    <cellStyle name="Berechnung 2 5 3 3 5 8" xfId="51642"/>
    <cellStyle name="Berechnung 2 5 3 3 6" xfId="5311"/>
    <cellStyle name="Berechnung 2 5 3 3 6 2" xfId="12421"/>
    <cellStyle name="Berechnung 2 5 3 3 6 3" xfId="18714"/>
    <cellStyle name="Berechnung 2 5 3 3 6 4" xfId="25653"/>
    <cellStyle name="Berechnung 2 5 3 3 6 5" xfId="32318"/>
    <cellStyle name="Berechnung 2 5 3 3 6 6" xfId="38988"/>
    <cellStyle name="Berechnung 2 5 3 3 6 7" xfId="45804"/>
    <cellStyle name="Berechnung 2 5 3 3 6 8" xfId="52327"/>
    <cellStyle name="Berechnung 2 5 3 3 7" xfId="5894"/>
    <cellStyle name="Berechnung 2 5 3 3 7 2" xfId="13004"/>
    <cellStyle name="Berechnung 2 5 3 3 7 3" xfId="19297"/>
    <cellStyle name="Berechnung 2 5 3 3 7 4" xfId="26236"/>
    <cellStyle name="Berechnung 2 5 3 3 7 5" xfId="32901"/>
    <cellStyle name="Berechnung 2 5 3 3 7 6" xfId="39571"/>
    <cellStyle name="Berechnung 2 5 3 3 7 7" xfId="46387"/>
    <cellStyle name="Berechnung 2 5 3 3 7 8" xfId="52910"/>
    <cellStyle name="Berechnung 2 5 3 3 8" xfId="6352"/>
    <cellStyle name="Berechnung 2 5 3 3 8 2" xfId="13462"/>
    <cellStyle name="Berechnung 2 5 3 3 8 3" xfId="19755"/>
    <cellStyle name="Berechnung 2 5 3 3 8 4" xfId="26694"/>
    <cellStyle name="Berechnung 2 5 3 3 8 5" xfId="33359"/>
    <cellStyle name="Berechnung 2 5 3 3 8 6" xfId="40029"/>
    <cellStyle name="Berechnung 2 5 3 3 8 7" xfId="46845"/>
    <cellStyle name="Berechnung 2 5 3 3 8 8" xfId="53368"/>
    <cellStyle name="Berechnung 2 5 3 3 9" xfId="7006"/>
    <cellStyle name="Berechnung 2 5 3 3 9 2" xfId="14116"/>
    <cellStyle name="Berechnung 2 5 3 3 9 3" xfId="20409"/>
    <cellStyle name="Berechnung 2 5 3 3 9 4" xfId="27348"/>
    <cellStyle name="Berechnung 2 5 3 3 9 5" xfId="34013"/>
    <cellStyle name="Berechnung 2 5 3 3 9 6" xfId="40683"/>
    <cellStyle name="Berechnung 2 5 3 3 9 7" xfId="47499"/>
    <cellStyle name="Berechnung 2 5 3 3 9 8" xfId="54022"/>
    <cellStyle name="Berechnung 2 5 3 4" xfId="2332"/>
    <cellStyle name="Berechnung 2 5 3 4 2" xfId="9442"/>
    <cellStyle name="Berechnung 2 5 3 4 3" xfId="15735"/>
    <cellStyle name="Berechnung 2 5 3 4 4" xfId="22674"/>
    <cellStyle name="Berechnung 2 5 3 4 5" xfId="29339"/>
    <cellStyle name="Berechnung 2 5 3 4 6" xfId="36009"/>
    <cellStyle name="Berechnung 2 5 3 4 7" xfId="42825"/>
    <cellStyle name="Berechnung 2 5 3 4 8" xfId="49348"/>
    <cellStyle name="Berechnung 2 5 3 5" xfId="3022"/>
    <cellStyle name="Berechnung 2 5 3 5 2" xfId="10132"/>
    <cellStyle name="Berechnung 2 5 3 5 3" xfId="16425"/>
    <cellStyle name="Berechnung 2 5 3 5 4" xfId="23364"/>
    <cellStyle name="Berechnung 2 5 3 5 5" xfId="30029"/>
    <cellStyle name="Berechnung 2 5 3 5 6" xfId="36699"/>
    <cellStyle name="Berechnung 2 5 3 5 7" xfId="43515"/>
    <cellStyle name="Berechnung 2 5 3 5 8" xfId="50038"/>
    <cellStyle name="Berechnung 2 5 3 6" xfId="3709"/>
    <cellStyle name="Berechnung 2 5 3 6 2" xfId="10819"/>
    <cellStyle name="Berechnung 2 5 3 6 3" xfId="17112"/>
    <cellStyle name="Berechnung 2 5 3 6 4" xfId="24051"/>
    <cellStyle name="Berechnung 2 5 3 6 5" xfId="30716"/>
    <cellStyle name="Berechnung 2 5 3 6 6" xfId="37386"/>
    <cellStyle name="Berechnung 2 5 3 6 7" xfId="44202"/>
    <cellStyle name="Berechnung 2 5 3 6 8" xfId="50725"/>
    <cellStyle name="Berechnung 2 5 3 7" xfId="4396"/>
    <cellStyle name="Berechnung 2 5 3 7 2" xfId="11506"/>
    <cellStyle name="Berechnung 2 5 3 7 3" xfId="17799"/>
    <cellStyle name="Berechnung 2 5 3 7 4" xfId="24738"/>
    <cellStyle name="Berechnung 2 5 3 7 5" xfId="31403"/>
    <cellStyle name="Berechnung 2 5 3 7 6" xfId="38073"/>
    <cellStyle name="Berechnung 2 5 3 7 7" xfId="44889"/>
    <cellStyle name="Berechnung 2 5 3 7 8" xfId="51412"/>
    <cellStyle name="Berechnung 2 5 3 8" xfId="5081"/>
    <cellStyle name="Berechnung 2 5 3 8 2" xfId="12191"/>
    <cellStyle name="Berechnung 2 5 3 8 3" xfId="18484"/>
    <cellStyle name="Berechnung 2 5 3 8 4" xfId="25423"/>
    <cellStyle name="Berechnung 2 5 3 8 5" xfId="32088"/>
    <cellStyle name="Berechnung 2 5 3 8 6" xfId="38758"/>
    <cellStyle name="Berechnung 2 5 3 8 7" xfId="45574"/>
    <cellStyle name="Berechnung 2 5 3 8 8" xfId="52097"/>
    <cellStyle name="Berechnung 2 5 3 9" xfId="6122"/>
    <cellStyle name="Berechnung 2 5 3 9 2" xfId="13232"/>
    <cellStyle name="Berechnung 2 5 3 9 3" xfId="19525"/>
    <cellStyle name="Berechnung 2 5 3 9 4" xfId="26464"/>
    <cellStyle name="Berechnung 2 5 3 9 5" xfId="33129"/>
    <cellStyle name="Berechnung 2 5 3 9 6" xfId="39799"/>
    <cellStyle name="Berechnung 2 5 3 9 7" xfId="46615"/>
    <cellStyle name="Berechnung 2 5 3 9 8" xfId="53138"/>
    <cellStyle name="Berechnung 2 5 4" xfId="2047"/>
    <cellStyle name="Berechnung 2 5 4 2" xfId="9157"/>
    <cellStyle name="Berechnung 2 5 4 3" xfId="15450"/>
    <cellStyle name="Berechnung 2 5 4 4" xfId="22389"/>
    <cellStyle name="Berechnung 2 5 4 5" xfId="29054"/>
    <cellStyle name="Berechnung 2 5 4 6" xfId="35724"/>
    <cellStyle name="Berechnung 2 5 4 7" xfId="42540"/>
    <cellStyle name="Berechnung 2 5 4 8" xfId="49063"/>
    <cellStyle name="Berechnung 2 5 5" xfId="2137"/>
    <cellStyle name="Berechnung 2 5 5 2" xfId="9247"/>
    <cellStyle name="Berechnung 2 5 5 3" xfId="15540"/>
    <cellStyle name="Berechnung 2 5 5 4" xfId="22479"/>
    <cellStyle name="Berechnung 2 5 5 5" xfId="29144"/>
    <cellStyle name="Berechnung 2 5 5 6" xfId="35814"/>
    <cellStyle name="Berechnung 2 5 5 7" xfId="42630"/>
    <cellStyle name="Berechnung 2 5 5 8" xfId="49153"/>
    <cellStyle name="Berechnung 2 5 6" xfId="2152"/>
    <cellStyle name="Berechnung 2 5 6 2" xfId="9262"/>
    <cellStyle name="Berechnung 2 5 6 3" xfId="15555"/>
    <cellStyle name="Berechnung 2 5 6 4" xfId="22494"/>
    <cellStyle name="Berechnung 2 5 6 5" xfId="29159"/>
    <cellStyle name="Berechnung 2 5 6 6" xfId="35829"/>
    <cellStyle name="Berechnung 2 5 6 7" xfId="42645"/>
    <cellStyle name="Berechnung 2 5 6 8" xfId="49168"/>
    <cellStyle name="Berechnung 2 5 7" xfId="2842"/>
    <cellStyle name="Berechnung 2 5 7 2" xfId="9952"/>
    <cellStyle name="Berechnung 2 5 7 3" xfId="16245"/>
    <cellStyle name="Berechnung 2 5 7 4" xfId="23184"/>
    <cellStyle name="Berechnung 2 5 7 5" xfId="29849"/>
    <cellStyle name="Berechnung 2 5 7 6" xfId="36519"/>
    <cellStyle name="Berechnung 2 5 7 7" xfId="43335"/>
    <cellStyle name="Berechnung 2 5 7 8" xfId="49858"/>
    <cellStyle name="Berechnung 2 5 8" xfId="4200"/>
    <cellStyle name="Berechnung 2 5 8 2" xfId="11310"/>
    <cellStyle name="Berechnung 2 5 8 3" xfId="17603"/>
    <cellStyle name="Berechnung 2 5 8 4" xfId="24542"/>
    <cellStyle name="Berechnung 2 5 8 5" xfId="31207"/>
    <cellStyle name="Berechnung 2 5 8 6" xfId="37877"/>
    <cellStyle name="Berechnung 2 5 8 7" xfId="44693"/>
    <cellStyle name="Berechnung 2 5 8 8" xfId="51216"/>
    <cellStyle name="Berechnung 2 5 9" xfId="4214"/>
    <cellStyle name="Berechnung 2 5 9 2" xfId="11324"/>
    <cellStyle name="Berechnung 2 5 9 3" xfId="17617"/>
    <cellStyle name="Berechnung 2 5 9 4" xfId="24556"/>
    <cellStyle name="Berechnung 2 5 9 5" xfId="31221"/>
    <cellStyle name="Berechnung 2 5 9 6" xfId="37891"/>
    <cellStyle name="Berechnung 2 5 9 7" xfId="44707"/>
    <cellStyle name="Berechnung 2 5 9 8" xfId="51230"/>
    <cellStyle name="Berechnung 2 6" xfId="227"/>
    <cellStyle name="Berechnung 2 6 10" xfId="5604"/>
    <cellStyle name="Berechnung 2 6 10 2" xfId="12714"/>
    <cellStyle name="Berechnung 2 6 10 3" xfId="19007"/>
    <cellStyle name="Berechnung 2 6 10 4" xfId="25946"/>
    <cellStyle name="Berechnung 2 6 10 5" xfId="32611"/>
    <cellStyle name="Berechnung 2 6 10 6" xfId="39281"/>
    <cellStyle name="Berechnung 2 6 10 7" xfId="46097"/>
    <cellStyle name="Berechnung 2 6 10 8" xfId="52620"/>
    <cellStyle name="Berechnung 2 6 11" xfId="3517"/>
    <cellStyle name="Berechnung 2 6 11 2" xfId="10627"/>
    <cellStyle name="Berechnung 2 6 11 3" xfId="16920"/>
    <cellStyle name="Berechnung 2 6 11 4" xfId="23859"/>
    <cellStyle name="Berechnung 2 6 11 5" xfId="30524"/>
    <cellStyle name="Berechnung 2 6 11 6" xfId="37194"/>
    <cellStyle name="Berechnung 2 6 11 7" xfId="44010"/>
    <cellStyle name="Berechnung 2 6 11 8" xfId="50533"/>
    <cellStyle name="Berechnung 2 6 12" xfId="1239"/>
    <cellStyle name="Berechnung 2 6 12 2" xfId="8349"/>
    <cellStyle name="Berechnung 2 6 12 3" xfId="14642"/>
    <cellStyle name="Berechnung 2 6 12 4" xfId="21581"/>
    <cellStyle name="Berechnung 2 6 12 5" xfId="28246"/>
    <cellStyle name="Berechnung 2 6 12 6" xfId="34916"/>
    <cellStyle name="Berechnung 2 6 12 7" xfId="41735"/>
    <cellStyle name="Berechnung 2 6 12 8" xfId="48258"/>
    <cellStyle name="Berechnung 2 6 13" xfId="441"/>
    <cellStyle name="Berechnung 2 6 14" xfId="7705"/>
    <cellStyle name="Berechnung 2 6 15" xfId="21649"/>
    <cellStyle name="Berechnung 2 6 16" xfId="41560"/>
    <cellStyle name="Berechnung 2 6 2" xfId="639"/>
    <cellStyle name="Berechnung 2 6 2 10" xfId="6707"/>
    <cellStyle name="Berechnung 2 6 2 10 2" xfId="13817"/>
    <cellStyle name="Berechnung 2 6 2 10 3" xfId="20110"/>
    <cellStyle name="Berechnung 2 6 2 10 4" xfId="27049"/>
    <cellStyle name="Berechnung 2 6 2 10 5" xfId="33714"/>
    <cellStyle name="Berechnung 2 6 2 10 6" xfId="40384"/>
    <cellStyle name="Berechnung 2 6 2 10 7" xfId="47200"/>
    <cellStyle name="Berechnung 2 6 2 10 8" xfId="53723"/>
    <cellStyle name="Berechnung 2 6 2 11" xfId="7311"/>
    <cellStyle name="Berechnung 2 6 2 11 2" xfId="14421"/>
    <cellStyle name="Berechnung 2 6 2 11 3" xfId="20714"/>
    <cellStyle name="Berechnung 2 6 2 11 4" xfId="27653"/>
    <cellStyle name="Berechnung 2 6 2 11 5" xfId="34318"/>
    <cellStyle name="Berechnung 2 6 2 11 6" xfId="40988"/>
    <cellStyle name="Berechnung 2 6 2 11 7" xfId="47804"/>
    <cellStyle name="Berechnung 2 6 2 11 8" xfId="54327"/>
    <cellStyle name="Berechnung 2 6 2 12" xfId="1392"/>
    <cellStyle name="Berechnung 2 6 2 12 2" xfId="8502"/>
    <cellStyle name="Berechnung 2 6 2 12 3" xfId="14795"/>
    <cellStyle name="Berechnung 2 6 2 12 4" xfId="21734"/>
    <cellStyle name="Berechnung 2 6 2 12 5" xfId="28399"/>
    <cellStyle name="Berechnung 2 6 2 12 6" xfId="35069"/>
    <cellStyle name="Berechnung 2 6 2 12 7" xfId="41885"/>
    <cellStyle name="Berechnung 2 6 2 12 8" xfId="48408"/>
    <cellStyle name="Berechnung 2 6 2 13" xfId="8041"/>
    <cellStyle name="Berechnung 2 6 2 14" xfId="21018"/>
    <cellStyle name="Berechnung 2 6 2 15" xfId="27827"/>
    <cellStyle name="Berechnung 2 6 2 16" xfId="41268"/>
    <cellStyle name="Berechnung 2 6 2 17" xfId="41595"/>
    <cellStyle name="Berechnung 2 6 2 2" xfId="1155"/>
    <cellStyle name="Berechnung 2 6 2 2 10" xfId="1828"/>
    <cellStyle name="Berechnung 2 6 2 2 10 2" xfId="8938"/>
    <cellStyle name="Berechnung 2 6 2 2 10 3" xfId="15231"/>
    <cellStyle name="Berechnung 2 6 2 2 10 4" xfId="22170"/>
    <cellStyle name="Berechnung 2 6 2 2 10 5" xfId="28835"/>
    <cellStyle name="Berechnung 2 6 2 2 10 6" xfId="35505"/>
    <cellStyle name="Berechnung 2 6 2 2 10 7" xfId="42321"/>
    <cellStyle name="Berechnung 2 6 2 2 10 8" xfId="48844"/>
    <cellStyle name="Berechnung 2 6 2 2 11" xfId="298"/>
    <cellStyle name="Berechnung 2 6 2 2 12" xfId="28162"/>
    <cellStyle name="Berechnung 2 6 2 2 13" xfId="34832"/>
    <cellStyle name="Berechnung 2 6 2 2 14" xfId="48174"/>
    <cellStyle name="Berechnung 2 6 2 2 2" xfId="2699"/>
    <cellStyle name="Berechnung 2 6 2 2 2 2" xfId="9809"/>
    <cellStyle name="Berechnung 2 6 2 2 2 3" xfId="16102"/>
    <cellStyle name="Berechnung 2 6 2 2 2 4" xfId="23041"/>
    <cellStyle name="Berechnung 2 6 2 2 2 5" xfId="29706"/>
    <cellStyle name="Berechnung 2 6 2 2 2 6" xfId="36376"/>
    <cellStyle name="Berechnung 2 6 2 2 2 7" xfId="43192"/>
    <cellStyle name="Berechnung 2 6 2 2 2 8" xfId="49715"/>
    <cellStyle name="Berechnung 2 6 2 2 3" xfId="3389"/>
    <cellStyle name="Berechnung 2 6 2 2 3 2" xfId="10499"/>
    <cellStyle name="Berechnung 2 6 2 2 3 3" xfId="16792"/>
    <cellStyle name="Berechnung 2 6 2 2 3 4" xfId="23731"/>
    <cellStyle name="Berechnung 2 6 2 2 3 5" xfId="30396"/>
    <cellStyle name="Berechnung 2 6 2 2 3 6" xfId="37066"/>
    <cellStyle name="Berechnung 2 6 2 2 3 7" xfId="43882"/>
    <cellStyle name="Berechnung 2 6 2 2 3 8" xfId="50405"/>
    <cellStyle name="Berechnung 2 6 2 2 4" xfId="4076"/>
    <cellStyle name="Berechnung 2 6 2 2 4 2" xfId="11186"/>
    <cellStyle name="Berechnung 2 6 2 2 4 3" xfId="17479"/>
    <cellStyle name="Berechnung 2 6 2 2 4 4" xfId="24418"/>
    <cellStyle name="Berechnung 2 6 2 2 4 5" xfId="31083"/>
    <cellStyle name="Berechnung 2 6 2 2 4 6" xfId="37753"/>
    <cellStyle name="Berechnung 2 6 2 2 4 7" xfId="44569"/>
    <cellStyle name="Berechnung 2 6 2 2 4 8" xfId="51092"/>
    <cellStyle name="Berechnung 2 6 2 2 5" xfId="4763"/>
    <cellStyle name="Berechnung 2 6 2 2 5 2" xfId="11873"/>
    <cellStyle name="Berechnung 2 6 2 2 5 3" xfId="18166"/>
    <cellStyle name="Berechnung 2 6 2 2 5 4" xfId="25105"/>
    <cellStyle name="Berechnung 2 6 2 2 5 5" xfId="31770"/>
    <cellStyle name="Berechnung 2 6 2 2 5 6" xfId="38440"/>
    <cellStyle name="Berechnung 2 6 2 2 5 7" xfId="45256"/>
    <cellStyle name="Berechnung 2 6 2 2 5 8" xfId="51779"/>
    <cellStyle name="Berechnung 2 6 2 2 6" xfId="5448"/>
    <cellStyle name="Berechnung 2 6 2 2 6 2" xfId="12558"/>
    <cellStyle name="Berechnung 2 6 2 2 6 3" xfId="18851"/>
    <cellStyle name="Berechnung 2 6 2 2 6 4" xfId="25790"/>
    <cellStyle name="Berechnung 2 6 2 2 6 5" xfId="32455"/>
    <cellStyle name="Berechnung 2 6 2 2 6 6" xfId="39125"/>
    <cellStyle name="Berechnung 2 6 2 2 6 7" xfId="45941"/>
    <cellStyle name="Berechnung 2 6 2 2 6 8" xfId="52464"/>
    <cellStyle name="Berechnung 2 6 2 2 7" xfId="6031"/>
    <cellStyle name="Berechnung 2 6 2 2 7 2" xfId="13141"/>
    <cellStyle name="Berechnung 2 6 2 2 7 3" xfId="19434"/>
    <cellStyle name="Berechnung 2 6 2 2 7 4" xfId="26373"/>
    <cellStyle name="Berechnung 2 6 2 2 7 5" xfId="33038"/>
    <cellStyle name="Berechnung 2 6 2 2 7 6" xfId="39708"/>
    <cellStyle name="Berechnung 2 6 2 2 7 7" xfId="46524"/>
    <cellStyle name="Berechnung 2 6 2 2 7 8" xfId="53047"/>
    <cellStyle name="Berechnung 2 6 2 2 8" xfId="6489"/>
    <cellStyle name="Berechnung 2 6 2 2 8 2" xfId="13599"/>
    <cellStyle name="Berechnung 2 6 2 2 8 3" xfId="19892"/>
    <cellStyle name="Berechnung 2 6 2 2 8 4" xfId="26831"/>
    <cellStyle name="Berechnung 2 6 2 2 8 5" xfId="33496"/>
    <cellStyle name="Berechnung 2 6 2 2 8 6" xfId="40166"/>
    <cellStyle name="Berechnung 2 6 2 2 8 7" xfId="46982"/>
    <cellStyle name="Berechnung 2 6 2 2 8 8" xfId="53505"/>
    <cellStyle name="Berechnung 2 6 2 2 9" xfId="7143"/>
    <cellStyle name="Berechnung 2 6 2 2 9 2" xfId="14253"/>
    <cellStyle name="Berechnung 2 6 2 2 9 3" xfId="20546"/>
    <cellStyle name="Berechnung 2 6 2 2 9 4" xfId="27485"/>
    <cellStyle name="Berechnung 2 6 2 2 9 5" xfId="34150"/>
    <cellStyle name="Berechnung 2 6 2 2 9 6" xfId="40820"/>
    <cellStyle name="Berechnung 2 6 2 2 9 7" xfId="47636"/>
    <cellStyle name="Berechnung 2 6 2 2 9 8" xfId="54159"/>
    <cellStyle name="Berechnung 2 6 2 3" xfId="952"/>
    <cellStyle name="Berechnung 2 6 2 3 10" xfId="1627"/>
    <cellStyle name="Berechnung 2 6 2 3 10 2" xfId="8737"/>
    <cellStyle name="Berechnung 2 6 2 3 10 3" xfId="15030"/>
    <cellStyle name="Berechnung 2 6 2 3 10 4" xfId="21969"/>
    <cellStyle name="Berechnung 2 6 2 3 10 5" xfId="28634"/>
    <cellStyle name="Berechnung 2 6 2 3 10 6" xfId="35304"/>
    <cellStyle name="Berechnung 2 6 2 3 10 7" xfId="42120"/>
    <cellStyle name="Berechnung 2 6 2 3 10 8" xfId="48643"/>
    <cellStyle name="Berechnung 2 6 2 3 11" xfId="7539"/>
    <cellStyle name="Berechnung 2 6 2 3 12" xfId="27959"/>
    <cellStyle name="Berechnung 2 6 2 3 13" xfId="34631"/>
    <cellStyle name="Berechnung 2 6 2 3 14" xfId="47973"/>
    <cellStyle name="Berechnung 2 6 2 3 2" xfId="2498"/>
    <cellStyle name="Berechnung 2 6 2 3 2 2" xfId="9608"/>
    <cellStyle name="Berechnung 2 6 2 3 2 3" xfId="15901"/>
    <cellStyle name="Berechnung 2 6 2 3 2 4" xfId="22840"/>
    <cellStyle name="Berechnung 2 6 2 3 2 5" xfId="29505"/>
    <cellStyle name="Berechnung 2 6 2 3 2 6" xfId="36175"/>
    <cellStyle name="Berechnung 2 6 2 3 2 7" xfId="42991"/>
    <cellStyle name="Berechnung 2 6 2 3 2 8" xfId="49514"/>
    <cellStyle name="Berechnung 2 6 2 3 3" xfId="3188"/>
    <cellStyle name="Berechnung 2 6 2 3 3 2" xfId="10298"/>
    <cellStyle name="Berechnung 2 6 2 3 3 3" xfId="16591"/>
    <cellStyle name="Berechnung 2 6 2 3 3 4" xfId="23530"/>
    <cellStyle name="Berechnung 2 6 2 3 3 5" xfId="30195"/>
    <cellStyle name="Berechnung 2 6 2 3 3 6" xfId="36865"/>
    <cellStyle name="Berechnung 2 6 2 3 3 7" xfId="43681"/>
    <cellStyle name="Berechnung 2 6 2 3 3 8" xfId="50204"/>
    <cellStyle name="Berechnung 2 6 2 3 4" xfId="3875"/>
    <cellStyle name="Berechnung 2 6 2 3 4 2" xfId="10985"/>
    <cellStyle name="Berechnung 2 6 2 3 4 3" xfId="17278"/>
    <cellStyle name="Berechnung 2 6 2 3 4 4" xfId="24217"/>
    <cellStyle name="Berechnung 2 6 2 3 4 5" xfId="30882"/>
    <cellStyle name="Berechnung 2 6 2 3 4 6" xfId="37552"/>
    <cellStyle name="Berechnung 2 6 2 3 4 7" xfId="44368"/>
    <cellStyle name="Berechnung 2 6 2 3 4 8" xfId="50891"/>
    <cellStyle name="Berechnung 2 6 2 3 5" xfId="4562"/>
    <cellStyle name="Berechnung 2 6 2 3 5 2" xfId="11672"/>
    <cellStyle name="Berechnung 2 6 2 3 5 3" xfId="17965"/>
    <cellStyle name="Berechnung 2 6 2 3 5 4" xfId="24904"/>
    <cellStyle name="Berechnung 2 6 2 3 5 5" xfId="31569"/>
    <cellStyle name="Berechnung 2 6 2 3 5 6" xfId="38239"/>
    <cellStyle name="Berechnung 2 6 2 3 5 7" xfId="45055"/>
    <cellStyle name="Berechnung 2 6 2 3 5 8" xfId="51578"/>
    <cellStyle name="Berechnung 2 6 2 3 6" xfId="5247"/>
    <cellStyle name="Berechnung 2 6 2 3 6 2" xfId="12357"/>
    <cellStyle name="Berechnung 2 6 2 3 6 3" xfId="18650"/>
    <cellStyle name="Berechnung 2 6 2 3 6 4" xfId="25589"/>
    <cellStyle name="Berechnung 2 6 2 3 6 5" xfId="32254"/>
    <cellStyle name="Berechnung 2 6 2 3 6 6" xfId="38924"/>
    <cellStyle name="Berechnung 2 6 2 3 6 7" xfId="45740"/>
    <cellStyle name="Berechnung 2 6 2 3 6 8" xfId="52263"/>
    <cellStyle name="Berechnung 2 6 2 3 7" xfId="5830"/>
    <cellStyle name="Berechnung 2 6 2 3 7 2" xfId="12940"/>
    <cellStyle name="Berechnung 2 6 2 3 7 3" xfId="19233"/>
    <cellStyle name="Berechnung 2 6 2 3 7 4" xfId="26172"/>
    <cellStyle name="Berechnung 2 6 2 3 7 5" xfId="32837"/>
    <cellStyle name="Berechnung 2 6 2 3 7 6" xfId="39507"/>
    <cellStyle name="Berechnung 2 6 2 3 7 7" xfId="46323"/>
    <cellStyle name="Berechnung 2 6 2 3 7 8" xfId="52846"/>
    <cellStyle name="Berechnung 2 6 2 3 8" xfId="6288"/>
    <cellStyle name="Berechnung 2 6 2 3 8 2" xfId="13398"/>
    <cellStyle name="Berechnung 2 6 2 3 8 3" xfId="19691"/>
    <cellStyle name="Berechnung 2 6 2 3 8 4" xfId="26630"/>
    <cellStyle name="Berechnung 2 6 2 3 8 5" xfId="33295"/>
    <cellStyle name="Berechnung 2 6 2 3 8 6" xfId="39965"/>
    <cellStyle name="Berechnung 2 6 2 3 8 7" xfId="46781"/>
    <cellStyle name="Berechnung 2 6 2 3 8 8" xfId="53304"/>
    <cellStyle name="Berechnung 2 6 2 3 9" xfId="6942"/>
    <cellStyle name="Berechnung 2 6 2 3 9 2" xfId="14052"/>
    <cellStyle name="Berechnung 2 6 2 3 9 3" xfId="20345"/>
    <cellStyle name="Berechnung 2 6 2 3 9 4" xfId="27284"/>
    <cellStyle name="Berechnung 2 6 2 3 9 5" xfId="33949"/>
    <cellStyle name="Berechnung 2 6 2 3 9 6" xfId="40619"/>
    <cellStyle name="Berechnung 2 6 2 3 9 7" xfId="47435"/>
    <cellStyle name="Berechnung 2 6 2 3 9 8" xfId="53958"/>
    <cellStyle name="Berechnung 2 6 2 4" xfId="2263"/>
    <cellStyle name="Berechnung 2 6 2 4 2" xfId="9373"/>
    <cellStyle name="Berechnung 2 6 2 4 3" xfId="15666"/>
    <cellStyle name="Berechnung 2 6 2 4 4" xfId="22605"/>
    <cellStyle name="Berechnung 2 6 2 4 5" xfId="29270"/>
    <cellStyle name="Berechnung 2 6 2 4 6" xfId="35940"/>
    <cellStyle name="Berechnung 2 6 2 4 7" xfId="42756"/>
    <cellStyle name="Berechnung 2 6 2 4 8" xfId="49279"/>
    <cellStyle name="Berechnung 2 6 2 5" xfId="2953"/>
    <cellStyle name="Berechnung 2 6 2 5 2" xfId="10063"/>
    <cellStyle name="Berechnung 2 6 2 5 3" xfId="16356"/>
    <cellStyle name="Berechnung 2 6 2 5 4" xfId="23295"/>
    <cellStyle name="Berechnung 2 6 2 5 5" xfId="29960"/>
    <cellStyle name="Berechnung 2 6 2 5 6" xfId="36630"/>
    <cellStyle name="Berechnung 2 6 2 5 7" xfId="43446"/>
    <cellStyle name="Berechnung 2 6 2 5 8" xfId="49969"/>
    <cellStyle name="Berechnung 2 6 2 6" xfId="3640"/>
    <cellStyle name="Berechnung 2 6 2 6 2" xfId="10750"/>
    <cellStyle name="Berechnung 2 6 2 6 3" xfId="17043"/>
    <cellStyle name="Berechnung 2 6 2 6 4" xfId="23982"/>
    <cellStyle name="Berechnung 2 6 2 6 5" xfId="30647"/>
    <cellStyle name="Berechnung 2 6 2 6 6" xfId="37317"/>
    <cellStyle name="Berechnung 2 6 2 6 7" xfId="44133"/>
    <cellStyle name="Berechnung 2 6 2 6 8" xfId="50656"/>
    <cellStyle name="Berechnung 2 6 2 7" xfId="4327"/>
    <cellStyle name="Berechnung 2 6 2 7 2" xfId="11437"/>
    <cellStyle name="Berechnung 2 6 2 7 3" xfId="17730"/>
    <cellStyle name="Berechnung 2 6 2 7 4" xfId="24669"/>
    <cellStyle name="Berechnung 2 6 2 7 5" xfId="31334"/>
    <cellStyle name="Berechnung 2 6 2 7 6" xfId="38004"/>
    <cellStyle name="Berechnung 2 6 2 7 7" xfId="44820"/>
    <cellStyle name="Berechnung 2 6 2 7 8" xfId="51343"/>
    <cellStyle name="Berechnung 2 6 2 8" xfId="5012"/>
    <cellStyle name="Berechnung 2 6 2 8 2" xfId="12122"/>
    <cellStyle name="Berechnung 2 6 2 8 3" xfId="18415"/>
    <cellStyle name="Berechnung 2 6 2 8 4" xfId="25354"/>
    <cellStyle name="Berechnung 2 6 2 8 5" xfId="32019"/>
    <cellStyle name="Berechnung 2 6 2 8 6" xfId="38689"/>
    <cellStyle name="Berechnung 2 6 2 8 7" xfId="45505"/>
    <cellStyle name="Berechnung 2 6 2 8 8" xfId="52028"/>
    <cellStyle name="Berechnung 2 6 2 9" xfId="5570"/>
    <cellStyle name="Berechnung 2 6 2 9 2" xfId="12680"/>
    <cellStyle name="Berechnung 2 6 2 9 3" xfId="18973"/>
    <cellStyle name="Berechnung 2 6 2 9 4" xfId="25912"/>
    <cellStyle name="Berechnung 2 6 2 9 5" xfId="32577"/>
    <cellStyle name="Berechnung 2 6 2 9 6" xfId="39247"/>
    <cellStyle name="Berechnung 2 6 2 9 7" xfId="46063"/>
    <cellStyle name="Berechnung 2 6 2 9 8" xfId="52586"/>
    <cellStyle name="Berechnung 2 6 3" xfId="723"/>
    <cellStyle name="Berechnung 2 6 3 10" xfId="6777"/>
    <cellStyle name="Berechnung 2 6 3 10 2" xfId="13887"/>
    <cellStyle name="Berechnung 2 6 3 10 3" xfId="20180"/>
    <cellStyle name="Berechnung 2 6 3 10 4" xfId="27119"/>
    <cellStyle name="Berechnung 2 6 3 10 5" xfId="33784"/>
    <cellStyle name="Berechnung 2 6 3 10 6" xfId="40454"/>
    <cellStyle name="Berechnung 2 6 3 10 7" xfId="47270"/>
    <cellStyle name="Berechnung 2 6 3 10 8" xfId="53793"/>
    <cellStyle name="Berechnung 2 6 3 11" xfId="7301"/>
    <cellStyle name="Berechnung 2 6 3 11 2" xfId="14411"/>
    <cellStyle name="Berechnung 2 6 3 11 3" xfId="20704"/>
    <cellStyle name="Berechnung 2 6 3 11 4" xfId="27643"/>
    <cellStyle name="Berechnung 2 6 3 11 5" xfId="34308"/>
    <cellStyle name="Berechnung 2 6 3 11 6" xfId="40978"/>
    <cellStyle name="Berechnung 2 6 3 11 7" xfId="47794"/>
    <cellStyle name="Berechnung 2 6 3 11 8" xfId="54317"/>
    <cellStyle name="Berechnung 2 6 3 12" xfId="1462"/>
    <cellStyle name="Berechnung 2 6 3 12 2" xfId="8572"/>
    <cellStyle name="Berechnung 2 6 3 12 3" xfId="14865"/>
    <cellStyle name="Berechnung 2 6 3 12 4" xfId="21804"/>
    <cellStyle name="Berechnung 2 6 3 12 5" xfId="28469"/>
    <cellStyle name="Berechnung 2 6 3 12 6" xfId="35139"/>
    <cellStyle name="Berechnung 2 6 3 12 7" xfId="41955"/>
    <cellStyle name="Berechnung 2 6 3 12 8" xfId="48478"/>
    <cellStyle name="Berechnung 2 6 3 13" xfId="8299"/>
    <cellStyle name="Berechnung 2 6 3 14" xfId="21102"/>
    <cellStyle name="Berechnung 2 6 3 15" xfId="21399"/>
    <cellStyle name="Berechnung 2 6 3 16" xfId="41348"/>
    <cellStyle name="Berechnung 2 6 3 17" xfId="27845"/>
    <cellStyle name="Berechnung 2 6 3 2" xfId="1185"/>
    <cellStyle name="Berechnung 2 6 3 2 10" xfId="1858"/>
    <cellStyle name="Berechnung 2 6 3 2 10 2" xfId="8968"/>
    <cellStyle name="Berechnung 2 6 3 2 10 3" xfId="15261"/>
    <cellStyle name="Berechnung 2 6 3 2 10 4" xfId="22200"/>
    <cellStyle name="Berechnung 2 6 3 2 10 5" xfId="28865"/>
    <cellStyle name="Berechnung 2 6 3 2 10 6" xfId="35535"/>
    <cellStyle name="Berechnung 2 6 3 2 10 7" xfId="42351"/>
    <cellStyle name="Berechnung 2 6 3 2 10 8" xfId="48874"/>
    <cellStyle name="Berechnung 2 6 3 2 11" xfId="14588"/>
    <cellStyle name="Berechnung 2 6 3 2 12" xfId="28192"/>
    <cellStyle name="Berechnung 2 6 3 2 13" xfId="34862"/>
    <cellStyle name="Berechnung 2 6 3 2 14" xfId="48204"/>
    <cellStyle name="Berechnung 2 6 3 2 2" xfId="2729"/>
    <cellStyle name="Berechnung 2 6 3 2 2 2" xfId="9839"/>
    <cellStyle name="Berechnung 2 6 3 2 2 3" xfId="16132"/>
    <cellStyle name="Berechnung 2 6 3 2 2 4" xfId="23071"/>
    <cellStyle name="Berechnung 2 6 3 2 2 5" xfId="29736"/>
    <cellStyle name="Berechnung 2 6 3 2 2 6" xfId="36406"/>
    <cellStyle name="Berechnung 2 6 3 2 2 7" xfId="43222"/>
    <cellStyle name="Berechnung 2 6 3 2 2 8" xfId="49745"/>
    <cellStyle name="Berechnung 2 6 3 2 3" xfId="3419"/>
    <cellStyle name="Berechnung 2 6 3 2 3 2" xfId="10529"/>
    <cellStyle name="Berechnung 2 6 3 2 3 3" xfId="16822"/>
    <cellStyle name="Berechnung 2 6 3 2 3 4" xfId="23761"/>
    <cellStyle name="Berechnung 2 6 3 2 3 5" xfId="30426"/>
    <cellStyle name="Berechnung 2 6 3 2 3 6" xfId="37096"/>
    <cellStyle name="Berechnung 2 6 3 2 3 7" xfId="43912"/>
    <cellStyle name="Berechnung 2 6 3 2 3 8" xfId="50435"/>
    <cellStyle name="Berechnung 2 6 3 2 4" xfId="4106"/>
    <cellStyle name="Berechnung 2 6 3 2 4 2" xfId="11216"/>
    <cellStyle name="Berechnung 2 6 3 2 4 3" xfId="17509"/>
    <cellStyle name="Berechnung 2 6 3 2 4 4" xfId="24448"/>
    <cellStyle name="Berechnung 2 6 3 2 4 5" xfId="31113"/>
    <cellStyle name="Berechnung 2 6 3 2 4 6" xfId="37783"/>
    <cellStyle name="Berechnung 2 6 3 2 4 7" xfId="44599"/>
    <cellStyle name="Berechnung 2 6 3 2 4 8" xfId="51122"/>
    <cellStyle name="Berechnung 2 6 3 2 5" xfId="4793"/>
    <cellStyle name="Berechnung 2 6 3 2 5 2" xfId="11903"/>
    <cellStyle name="Berechnung 2 6 3 2 5 3" xfId="18196"/>
    <cellStyle name="Berechnung 2 6 3 2 5 4" xfId="25135"/>
    <cellStyle name="Berechnung 2 6 3 2 5 5" xfId="31800"/>
    <cellStyle name="Berechnung 2 6 3 2 5 6" xfId="38470"/>
    <cellStyle name="Berechnung 2 6 3 2 5 7" xfId="45286"/>
    <cellStyle name="Berechnung 2 6 3 2 5 8" xfId="51809"/>
    <cellStyle name="Berechnung 2 6 3 2 6" xfId="5478"/>
    <cellStyle name="Berechnung 2 6 3 2 6 2" xfId="12588"/>
    <cellStyle name="Berechnung 2 6 3 2 6 3" xfId="18881"/>
    <cellStyle name="Berechnung 2 6 3 2 6 4" xfId="25820"/>
    <cellStyle name="Berechnung 2 6 3 2 6 5" xfId="32485"/>
    <cellStyle name="Berechnung 2 6 3 2 6 6" xfId="39155"/>
    <cellStyle name="Berechnung 2 6 3 2 6 7" xfId="45971"/>
    <cellStyle name="Berechnung 2 6 3 2 6 8" xfId="52494"/>
    <cellStyle name="Berechnung 2 6 3 2 7" xfId="6061"/>
    <cellStyle name="Berechnung 2 6 3 2 7 2" xfId="13171"/>
    <cellStyle name="Berechnung 2 6 3 2 7 3" xfId="19464"/>
    <cellStyle name="Berechnung 2 6 3 2 7 4" xfId="26403"/>
    <cellStyle name="Berechnung 2 6 3 2 7 5" xfId="33068"/>
    <cellStyle name="Berechnung 2 6 3 2 7 6" xfId="39738"/>
    <cellStyle name="Berechnung 2 6 3 2 7 7" xfId="46554"/>
    <cellStyle name="Berechnung 2 6 3 2 7 8" xfId="53077"/>
    <cellStyle name="Berechnung 2 6 3 2 8" xfId="6519"/>
    <cellStyle name="Berechnung 2 6 3 2 8 2" xfId="13629"/>
    <cellStyle name="Berechnung 2 6 3 2 8 3" xfId="19922"/>
    <cellStyle name="Berechnung 2 6 3 2 8 4" xfId="26861"/>
    <cellStyle name="Berechnung 2 6 3 2 8 5" xfId="33526"/>
    <cellStyle name="Berechnung 2 6 3 2 8 6" xfId="40196"/>
    <cellStyle name="Berechnung 2 6 3 2 8 7" xfId="47012"/>
    <cellStyle name="Berechnung 2 6 3 2 8 8" xfId="53535"/>
    <cellStyle name="Berechnung 2 6 3 2 9" xfId="7173"/>
    <cellStyle name="Berechnung 2 6 3 2 9 2" xfId="14283"/>
    <cellStyle name="Berechnung 2 6 3 2 9 3" xfId="20576"/>
    <cellStyle name="Berechnung 2 6 3 2 9 4" xfId="27515"/>
    <cellStyle name="Berechnung 2 6 3 2 9 5" xfId="34180"/>
    <cellStyle name="Berechnung 2 6 3 2 9 6" xfId="40850"/>
    <cellStyle name="Berechnung 2 6 3 2 9 7" xfId="47666"/>
    <cellStyle name="Berechnung 2 6 3 2 9 8" xfId="54189"/>
    <cellStyle name="Berechnung 2 6 3 3" xfId="1019"/>
    <cellStyle name="Berechnung 2 6 3 3 10" xfId="1692"/>
    <cellStyle name="Berechnung 2 6 3 3 10 2" xfId="8802"/>
    <cellStyle name="Berechnung 2 6 3 3 10 3" xfId="15095"/>
    <cellStyle name="Berechnung 2 6 3 3 10 4" xfId="22034"/>
    <cellStyle name="Berechnung 2 6 3 3 10 5" xfId="28699"/>
    <cellStyle name="Berechnung 2 6 3 3 10 6" xfId="35369"/>
    <cellStyle name="Berechnung 2 6 3 3 10 7" xfId="42185"/>
    <cellStyle name="Berechnung 2 6 3 3 10 8" xfId="48708"/>
    <cellStyle name="Berechnung 2 6 3 3 11" xfId="7616"/>
    <cellStyle name="Berechnung 2 6 3 3 12" xfId="28026"/>
    <cellStyle name="Berechnung 2 6 3 3 13" xfId="34696"/>
    <cellStyle name="Berechnung 2 6 3 3 14" xfId="48038"/>
    <cellStyle name="Berechnung 2 6 3 3 2" xfId="2563"/>
    <cellStyle name="Berechnung 2 6 3 3 2 2" xfId="9673"/>
    <cellStyle name="Berechnung 2 6 3 3 2 3" xfId="15966"/>
    <cellStyle name="Berechnung 2 6 3 3 2 4" xfId="22905"/>
    <cellStyle name="Berechnung 2 6 3 3 2 5" xfId="29570"/>
    <cellStyle name="Berechnung 2 6 3 3 2 6" xfId="36240"/>
    <cellStyle name="Berechnung 2 6 3 3 2 7" xfId="43056"/>
    <cellStyle name="Berechnung 2 6 3 3 2 8" xfId="49579"/>
    <cellStyle name="Berechnung 2 6 3 3 3" xfId="3253"/>
    <cellStyle name="Berechnung 2 6 3 3 3 2" xfId="10363"/>
    <cellStyle name="Berechnung 2 6 3 3 3 3" xfId="16656"/>
    <cellStyle name="Berechnung 2 6 3 3 3 4" xfId="23595"/>
    <cellStyle name="Berechnung 2 6 3 3 3 5" xfId="30260"/>
    <cellStyle name="Berechnung 2 6 3 3 3 6" xfId="36930"/>
    <cellStyle name="Berechnung 2 6 3 3 3 7" xfId="43746"/>
    <cellStyle name="Berechnung 2 6 3 3 3 8" xfId="50269"/>
    <cellStyle name="Berechnung 2 6 3 3 4" xfId="3940"/>
    <cellStyle name="Berechnung 2 6 3 3 4 2" xfId="11050"/>
    <cellStyle name="Berechnung 2 6 3 3 4 3" xfId="17343"/>
    <cellStyle name="Berechnung 2 6 3 3 4 4" xfId="24282"/>
    <cellStyle name="Berechnung 2 6 3 3 4 5" xfId="30947"/>
    <cellStyle name="Berechnung 2 6 3 3 4 6" xfId="37617"/>
    <cellStyle name="Berechnung 2 6 3 3 4 7" xfId="44433"/>
    <cellStyle name="Berechnung 2 6 3 3 4 8" xfId="50956"/>
    <cellStyle name="Berechnung 2 6 3 3 5" xfId="4627"/>
    <cellStyle name="Berechnung 2 6 3 3 5 2" xfId="11737"/>
    <cellStyle name="Berechnung 2 6 3 3 5 3" xfId="18030"/>
    <cellStyle name="Berechnung 2 6 3 3 5 4" xfId="24969"/>
    <cellStyle name="Berechnung 2 6 3 3 5 5" xfId="31634"/>
    <cellStyle name="Berechnung 2 6 3 3 5 6" xfId="38304"/>
    <cellStyle name="Berechnung 2 6 3 3 5 7" xfId="45120"/>
    <cellStyle name="Berechnung 2 6 3 3 5 8" xfId="51643"/>
    <cellStyle name="Berechnung 2 6 3 3 6" xfId="5312"/>
    <cellStyle name="Berechnung 2 6 3 3 6 2" xfId="12422"/>
    <cellStyle name="Berechnung 2 6 3 3 6 3" xfId="18715"/>
    <cellStyle name="Berechnung 2 6 3 3 6 4" xfId="25654"/>
    <cellStyle name="Berechnung 2 6 3 3 6 5" xfId="32319"/>
    <cellStyle name="Berechnung 2 6 3 3 6 6" xfId="38989"/>
    <cellStyle name="Berechnung 2 6 3 3 6 7" xfId="45805"/>
    <cellStyle name="Berechnung 2 6 3 3 6 8" xfId="52328"/>
    <cellStyle name="Berechnung 2 6 3 3 7" xfId="5895"/>
    <cellStyle name="Berechnung 2 6 3 3 7 2" xfId="13005"/>
    <cellStyle name="Berechnung 2 6 3 3 7 3" xfId="19298"/>
    <cellStyle name="Berechnung 2 6 3 3 7 4" xfId="26237"/>
    <cellStyle name="Berechnung 2 6 3 3 7 5" xfId="32902"/>
    <cellStyle name="Berechnung 2 6 3 3 7 6" xfId="39572"/>
    <cellStyle name="Berechnung 2 6 3 3 7 7" xfId="46388"/>
    <cellStyle name="Berechnung 2 6 3 3 7 8" xfId="52911"/>
    <cellStyle name="Berechnung 2 6 3 3 8" xfId="6353"/>
    <cellStyle name="Berechnung 2 6 3 3 8 2" xfId="13463"/>
    <cellStyle name="Berechnung 2 6 3 3 8 3" xfId="19756"/>
    <cellStyle name="Berechnung 2 6 3 3 8 4" xfId="26695"/>
    <cellStyle name="Berechnung 2 6 3 3 8 5" xfId="33360"/>
    <cellStyle name="Berechnung 2 6 3 3 8 6" xfId="40030"/>
    <cellStyle name="Berechnung 2 6 3 3 8 7" xfId="46846"/>
    <cellStyle name="Berechnung 2 6 3 3 8 8" xfId="53369"/>
    <cellStyle name="Berechnung 2 6 3 3 9" xfId="7007"/>
    <cellStyle name="Berechnung 2 6 3 3 9 2" xfId="14117"/>
    <cellStyle name="Berechnung 2 6 3 3 9 3" xfId="20410"/>
    <cellStyle name="Berechnung 2 6 3 3 9 4" xfId="27349"/>
    <cellStyle name="Berechnung 2 6 3 3 9 5" xfId="34014"/>
    <cellStyle name="Berechnung 2 6 3 3 9 6" xfId="40684"/>
    <cellStyle name="Berechnung 2 6 3 3 9 7" xfId="47500"/>
    <cellStyle name="Berechnung 2 6 3 3 9 8" xfId="54023"/>
    <cellStyle name="Berechnung 2 6 3 4" xfId="2333"/>
    <cellStyle name="Berechnung 2 6 3 4 2" xfId="9443"/>
    <cellStyle name="Berechnung 2 6 3 4 3" xfId="15736"/>
    <cellStyle name="Berechnung 2 6 3 4 4" xfId="22675"/>
    <cellStyle name="Berechnung 2 6 3 4 5" xfId="29340"/>
    <cellStyle name="Berechnung 2 6 3 4 6" xfId="36010"/>
    <cellStyle name="Berechnung 2 6 3 4 7" xfId="42826"/>
    <cellStyle name="Berechnung 2 6 3 4 8" xfId="49349"/>
    <cellStyle name="Berechnung 2 6 3 5" xfId="3023"/>
    <cellStyle name="Berechnung 2 6 3 5 2" xfId="10133"/>
    <cellStyle name="Berechnung 2 6 3 5 3" xfId="16426"/>
    <cellStyle name="Berechnung 2 6 3 5 4" xfId="23365"/>
    <cellStyle name="Berechnung 2 6 3 5 5" xfId="30030"/>
    <cellStyle name="Berechnung 2 6 3 5 6" xfId="36700"/>
    <cellStyle name="Berechnung 2 6 3 5 7" xfId="43516"/>
    <cellStyle name="Berechnung 2 6 3 5 8" xfId="50039"/>
    <cellStyle name="Berechnung 2 6 3 6" xfId="3710"/>
    <cellStyle name="Berechnung 2 6 3 6 2" xfId="10820"/>
    <cellStyle name="Berechnung 2 6 3 6 3" xfId="17113"/>
    <cellStyle name="Berechnung 2 6 3 6 4" xfId="24052"/>
    <cellStyle name="Berechnung 2 6 3 6 5" xfId="30717"/>
    <cellStyle name="Berechnung 2 6 3 6 6" xfId="37387"/>
    <cellStyle name="Berechnung 2 6 3 6 7" xfId="44203"/>
    <cellStyle name="Berechnung 2 6 3 6 8" xfId="50726"/>
    <cellStyle name="Berechnung 2 6 3 7" xfId="4397"/>
    <cellStyle name="Berechnung 2 6 3 7 2" xfId="11507"/>
    <cellStyle name="Berechnung 2 6 3 7 3" xfId="17800"/>
    <cellStyle name="Berechnung 2 6 3 7 4" xfId="24739"/>
    <cellStyle name="Berechnung 2 6 3 7 5" xfId="31404"/>
    <cellStyle name="Berechnung 2 6 3 7 6" xfId="38074"/>
    <cellStyle name="Berechnung 2 6 3 7 7" xfId="44890"/>
    <cellStyle name="Berechnung 2 6 3 7 8" xfId="51413"/>
    <cellStyle name="Berechnung 2 6 3 8" xfId="5082"/>
    <cellStyle name="Berechnung 2 6 3 8 2" xfId="12192"/>
    <cellStyle name="Berechnung 2 6 3 8 3" xfId="18485"/>
    <cellStyle name="Berechnung 2 6 3 8 4" xfId="25424"/>
    <cellStyle name="Berechnung 2 6 3 8 5" xfId="32089"/>
    <cellStyle name="Berechnung 2 6 3 8 6" xfId="38759"/>
    <cellStyle name="Berechnung 2 6 3 8 7" xfId="45575"/>
    <cellStyle name="Berechnung 2 6 3 8 8" xfId="52098"/>
    <cellStyle name="Berechnung 2 6 3 9" xfId="6123"/>
    <cellStyle name="Berechnung 2 6 3 9 2" xfId="13233"/>
    <cellStyle name="Berechnung 2 6 3 9 3" xfId="19526"/>
    <cellStyle name="Berechnung 2 6 3 9 4" xfId="26465"/>
    <cellStyle name="Berechnung 2 6 3 9 5" xfId="33130"/>
    <cellStyle name="Berechnung 2 6 3 9 6" xfId="39800"/>
    <cellStyle name="Berechnung 2 6 3 9 7" xfId="46616"/>
    <cellStyle name="Berechnung 2 6 3 9 8" xfId="53139"/>
    <cellStyle name="Berechnung 2 6 4" xfId="2067"/>
    <cellStyle name="Berechnung 2 6 4 2" xfId="9177"/>
    <cellStyle name="Berechnung 2 6 4 3" xfId="15470"/>
    <cellStyle name="Berechnung 2 6 4 4" xfId="22409"/>
    <cellStyle name="Berechnung 2 6 4 5" xfId="29074"/>
    <cellStyle name="Berechnung 2 6 4 6" xfId="35744"/>
    <cellStyle name="Berechnung 2 6 4 7" xfId="42560"/>
    <cellStyle name="Berechnung 2 6 4 8" xfId="49083"/>
    <cellStyle name="Berechnung 2 6 5" xfId="860"/>
    <cellStyle name="Berechnung 2 6 5 2" xfId="7977"/>
    <cellStyle name="Berechnung 2 6 5 3" xfId="8082"/>
    <cellStyle name="Berechnung 2 6 5 4" xfId="21237"/>
    <cellStyle name="Berechnung 2 6 5 5" xfId="27868"/>
    <cellStyle name="Berechnung 2 6 5 6" xfId="34542"/>
    <cellStyle name="Berechnung 2 6 5 7" xfId="41472"/>
    <cellStyle name="Berechnung 2 6 5 8" xfId="21320"/>
    <cellStyle name="Berechnung 2 6 6" xfId="1951"/>
    <cellStyle name="Berechnung 2 6 6 2" xfId="9061"/>
    <cellStyle name="Berechnung 2 6 6 3" xfId="15354"/>
    <cellStyle name="Berechnung 2 6 6 4" xfId="22293"/>
    <cellStyle name="Berechnung 2 6 6 5" xfId="28958"/>
    <cellStyle name="Berechnung 2 6 6 6" xfId="35628"/>
    <cellStyle name="Berechnung 2 6 6 7" xfId="42444"/>
    <cellStyle name="Berechnung 2 6 6 8" xfId="48967"/>
    <cellStyle name="Berechnung 2 6 7" xfId="824"/>
    <cellStyle name="Berechnung 2 6 7 2" xfId="7941"/>
    <cellStyle name="Berechnung 2 6 7 3" xfId="8068"/>
    <cellStyle name="Berechnung 2 6 7 4" xfId="21202"/>
    <cellStyle name="Berechnung 2 6 7 5" xfId="27836"/>
    <cellStyle name="Berechnung 2 6 7 6" xfId="34509"/>
    <cellStyle name="Berechnung 2 6 7 7" xfId="41445"/>
    <cellStyle name="Berechnung 2 6 7 8" xfId="7925"/>
    <cellStyle name="Berechnung 2 6 8" xfId="2002"/>
    <cellStyle name="Berechnung 2 6 8 2" xfId="9112"/>
    <cellStyle name="Berechnung 2 6 8 3" xfId="15405"/>
    <cellStyle name="Berechnung 2 6 8 4" xfId="22344"/>
    <cellStyle name="Berechnung 2 6 8 5" xfId="29009"/>
    <cellStyle name="Berechnung 2 6 8 6" xfId="35679"/>
    <cellStyle name="Berechnung 2 6 8 7" xfId="42495"/>
    <cellStyle name="Berechnung 2 6 8 8" xfId="49018"/>
    <cellStyle name="Berechnung 2 6 9" xfId="1928"/>
    <cellStyle name="Berechnung 2 6 9 2" xfId="9038"/>
    <cellStyle name="Berechnung 2 6 9 3" xfId="15331"/>
    <cellStyle name="Berechnung 2 6 9 4" xfId="22270"/>
    <cellStyle name="Berechnung 2 6 9 5" xfId="28935"/>
    <cellStyle name="Berechnung 2 6 9 6" xfId="35605"/>
    <cellStyle name="Berechnung 2 6 9 7" xfId="42421"/>
    <cellStyle name="Berechnung 2 6 9 8" xfId="48944"/>
    <cellStyle name="Berechnung 2 7" xfId="217"/>
    <cellStyle name="Berechnung 2 7 10" xfId="5724"/>
    <cellStyle name="Berechnung 2 7 10 2" xfId="12834"/>
    <cellStyle name="Berechnung 2 7 10 3" xfId="19127"/>
    <cellStyle name="Berechnung 2 7 10 4" xfId="26066"/>
    <cellStyle name="Berechnung 2 7 10 5" xfId="32731"/>
    <cellStyle name="Berechnung 2 7 10 6" xfId="39401"/>
    <cellStyle name="Berechnung 2 7 10 7" xfId="46217"/>
    <cellStyle name="Berechnung 2 7 10 8" xfId="52740"/>
    <cellStyle name="Berechnung 2 7 11" xfId="5621"/>
    <cellStyle name="Berechnung 2 7 11 2" xfId="12731"/>
    <cellStyle name="Berechnung 2 7 11 3" xfId="19024"/>
    <cellStyle name="Berechnung 2 7 11 4" xfId="25963"/>
    <cellStyle name="Berechnung 2 7 11 5" xfId="32628"/>
    <cellStyle name="Berechnung 2 7 11 6" xfId="39298"/>
    <cellStyle name="Berechnung 2 7 11 7" xfId="46114"/>
    <cellStyle name="Berechnung 2 7 11 8" xfId="52637"/>
    <cellStyle name="Berechnung 2 7 12" xfId="1221"/>
    <cellStyle name="Berechnung 2 7 12 2" xfId="8331"/>
    <cellStyle name="Berechnung 2 7 12 3" xfId="14624"/>
    <cellStyle name="Berechnung 2 7 12 4" xfId="21563"/>
    <cellStyle name="Berechnung 2 7 12 5" xfId="28228"/>
    <cellStyle name="Berechnung 2 7 12 6" xfId="34898"/>
    <cellStyle name="Berechnung 2 7 12 7" xfId="41717"/>
    <cellStyle name="Berechnung 2 7 12 8" xfId="48240"/>
    <cellStyle name="Berechnung 2 7 13" xfId="8194"/>
    <cellStyle name="Berechnung 2 7 14" xfId="21323"/>
    <cellStyle name="Berechnung 2 7 15" xfId="7870"/>
    <cellStyle name="Berechnung 2 7 2" xfId="638"/>
    <cellStyle name="Berechnung 2 7 2 10" xfId="6706"/>
    <cellStyle name="Berechnung 2 7 2 10 2" xfId="13816"/>
    <cellStyle name="Berechnung 2 7 2 10 3" xfId="20109"/>
    <cellStyle name="Berechnung 2 7 2 10 4" xfId="27048"/>
    <cellStyle name="Berechnung 2 7 2 10 5" xfId="33713"/>
    <cellStyle name="Berechnung 2 7 2 10 6" xfId="40383"/>
    <cellStyle name="Berechnung 2 7 2 10 7" xfId="47199"/>
    <cellStyle name="Berechnung 2 7 2 10 8" xfId="53722"/>
    <cellStyle name="Berechnung 2 7 2 11" xfId="7466"/>
    <cellStyle name="Berechnung 2 7 2 11 2" xfId="14576"/>
    <cellStyle name="Berechnung 2 7 2 11 3" xfId="20869"/>
    <cellStyle name="Berechnung 2 7 2 11 4" xfId="27808"/>
    <cellStyle name="Berechnung 2 7 2 11 5" xfId="34473"/>
    <cellStyle name="Berechnung 2 7 2 11 6" xfId="41143"/>
    <cellStyle name="Berechnung 2 7 2 11 7" xfId="47959"/>
    <cellStyle name="Berechnung 2 7 2 11 8" xfId="54482"/>
    <cellStyle name="Berechnung 2 7 2 12" xfId="1391"/>
    <cellStyle name="Berechnung 2 7 2 12 2" xfId="8501"/>
    <cellStyle name="Berechnung 2 7 2 12 3" xfId="14794"/>
    <cellStyle name="Berechnung 2 7 2 12 4" xfId="21733"/>
    <cellStyle name="Berechnung 2 7 2 12 5" xfId="28398"/>
    <cellStyle name="Berechnung 2 7 2 12 6" xfId="35068"/>
    <cellStyle name="Berechnung 2 7 2 12 7" xfId="41884"/>
    <cellStyle name="Berechnung 2 7 2 12 8" xfId="48407"/>
    <cellStyle name="Berechnung 2 7 2 13" xfId="7874"/>
    <cellStyle name="Berechnung 2 7 2 14" xfId="21017"/>
    <cellStyle name="Berechnung 2 7 2 15" xfId="7626"/>
    <cellStyle name="Berechnung 2 7 2 16" xfId="41267"/>
    <cellStyle name="Berechnung 2 7 2 17" xfId="27835"/>
    <cellStyle name="Berechnung 2 7 2 2" xfId="1154"/>
    <cellStyle name="Berechnung 2 7 2 2 10" xfId="1827"/>
    <cellStyle name="Berechnung 2 7 2 2 10 2" xfId="8937"/>
    <cellStyle name="Berechnung 2 7 2 2 10 3" xfId="15230"/>
    <cellStyle name="Berechnung 2 7 2 2 10 4" xfId="22169"/>
    <cellStyle name="Berechnung 2 7 2 2 10 5" xfId="28834"/>
    <cellStyle name="Berechnung 2 7 2 2 10 6" xfId="35504"/>
    <cellStyle name="Berechnung 2 7 2 2 10 7" xfId="42320"/>
    <cellStyle name="Berechnung 2 7 2 2 10 8" xfId="48843"/>
    <cellStyle name="Berechnung 2 7 2 2 11" xfId="7523"/>
    <cellStyle name="Berechnung 2 7 2 2 12" xfId="28161"/>
    <cellStyle name="Berechnung 2 7 2 2 13" xfId="34831"/>
    <cellStyle name="Berechnung 2 7 2 2 14" xfId="48173"/>
    <cellStyle name="Berechnung 2 7 2 2 2" xfId="2698"/>
    <cellStyle name="Berechnung 2 7 2 2 2 2" xfId="9808"/>
    <cellStyle name="Berechnung 2 7 2 2 2 3" xfId="16101"/>
    <cellStyle name="Berechnung 2 7 2 2 2 4" xfId="23040"/>
    <cellStyle name="Berechnung 2 7 2 2 2 5" xfId="29705"/>
    <cellStyle name="Berechnung 2 7 2 2 2 6" xfId="36375"/>
    <cellStyle name="Berechnung 2 7 2 2 2 7" xfId="43191"/>
    <cellStyle name="Berechnung 2 7 2 2 2 8" xfId="49714"/>
    <cellStyle name="Berechnung 2 7 2 2 3" xfId="3388"/>
    <cellStyle name="Berechnung 2 7 2 2 3 2" xfId="10498"/>
    <cellStyle name="Berechnung 2 7 2 2 3 3" xfId="16791"/>
    <cellStyle name="Berechnung 2 7 2 2 3 4" xfId="23730"/>
    <cellStyle name="Berechnung 2 7 2 2 3 5" xfId="30395"/>
    <cellStyle name="Berechnung 2 7 2 2 3 6" xfId="37065"/>
    <cellStyle name="Berechnung 2 7 2 2 3 7" xfId="43881"/>
    <cellStyle name="Berechnung 2 7 2 2 3 8" xfId="50404"/>
    <cellStyle name="Berechnung 2 7 2 2 4" xfId="4075"/>
    <cellStyle name="Berechnung 2 7 2 2 4 2" xfId="11185"/>
    <cellStyle name="Berechnung 2 7 2 2 4 3" xfId="17478"/>
    <cellStyle name="Berechnung 2 7 2 2 4 4" xfId="24417"/>
    <cellStyle name="Berechnung 2 7 2 2 4 5" xfId="31082"/>
    <cellStyle name="Berechnung 2 7 2 2 4 6" xfId="37752"/>
    <cellStyle name="Berechnung 2 7 2 2 4 7" xfId="44568"/>
    <cellStyle name="Berechnung 2 7 2 2 4 8" xfId="51091"/>
    <cellStyle name="Berechnung 2 7 2 2 5" xfId="4762"/>
    <cellStyle name="Berechnung 2 7 2 2 5 2" xfId="11872"/>
    <cellStyle name="Berechnung 2 7 2 2 5 3" xfId="18165"/>
    <cellStyle name="Berechnung 2 7 2 2 5 4" xfId="25104"/>
    <cellStyle name="Berechnung 2 7 2 2 5 5" xfId="31769"/>
    <cellStyle name="Berechnung 2 7 2 2 5 6" xfId="38439"/>
    <cellStyle name="Berechnung 2 7 2 2 5 7" xfId="45255"/>
    <cellStyle name="Berechnung 2 7 2 2 5 8" xfId="51778"/>
    <cellStyle name="Berechnung 2 7 2 2 6" xfId="5447"/>
    <cellStyle name="Berechnung 2 7 2 2 6 2" xfId="12557"/>
    <cellStyle name="Berechnung 2 7 2 2 6 3" xfId="18850"/>
    <cellStyle name="Berechnung 2 7 2 2 6 4" xfId="25789"/>
    <cellStyle name="Berechnung 2 7 2 2 6 5" xfId="32454"/>
    <cellStyle name="Berechnung 2 7 2 2 6 6" xfId="39124"/>
    <cellStyle name="Berechnung 2 7 2 2 6 7" xfId="45940"/>
    <cellStyle name="Berechnung 2 7 2 2 6 8" xfId="52463"/>
    <cellStyle name="Berechnung 2 7 2 2 7" xfId="6030"/>
    <cellStyle name="Berechnung 2 7 2 2 7 2" xfId="13140"/>
    <cellStyle name="Berechnung 2 7 2 2 7 3" xfId="19433"/>
    <cellStyle name="Berechnung 2 7 2 2 7 4" xfId="26372"/>
    <cellStyle name="Berechnung 2 7 2 2 7 5" xfId="33037"/>
    <cellStyle name="Berechnung 2 7 2 2 7 6" xfId="39707"/>
    <cellStyle name="Berechnung 2 7 2 2 7 7" xfId="46523"/>
    <cellStyle name="Berechnung 2 7 2 2 7 8" xfId="53046"/>
    <cellStyle name="Berechnung 2 7 2 2 8" xfId="6488"/>
    <cellStyle name="Berechnung 2 7 2 2 8 2" xfId="13598"/>
    <cellStyle name="Berechnung 2 7 2 2 8 3" xfId="19891"/>
    <cellStyle name="Berechnung 2 7 2 2 8 4" xfId="26830"/>
    <cellStyle name="Berechnung 2 7 2 2 8 5" xfId="33495"/>
    <cellStyle name="Berechnung 2 7 2 2 8 6" xfId="40165"/>
    <cellStyle name="Berechnung 2 7 2 2 8 7" xfId="46981"/>
    <cellStyle name="Berechnung 2 7 2 2 8 8" xfId="53504"/>
    <cellStyle name="Berechnung 2 7 2 2 9" xfId="7142"/>
    <cellStyle name="Berechnung 2 7 2 2 9 2" xfId="14252"/>
    <cellStyle name="Berechnung 2 7 2 2 9 3" xfId="20545"/>
    <cellStyle name="Berechnung 2 7 2 2 9 4" xfId="27484"/>
    <cellStyle name="Berechnung 2 7 2 2 9 5" xfId="34149"/>
    <cellStyle name="Berechnung 2 7 2 2 9 6" xfId="40819"/>
    <cellStyle name="Berechnung 2 7 2 2 9 7" xfId="47635"/>
    <cellStyle name="Berechnung 2 7 2 2 9 8" xfId="54158"/>
    <cellStyle name="Berechnung 2 7 2 3" xfId="951"/>
    <cellStyle name="Berechnung 2 7 2 3 10" xfId="1626"/>
    <cellStyle name="Berechnung 2 7 2 3 10 2" xfId="8736"/>
    <cellStyle name="Berechnung 2 7 2 3 10 3" xfId="15029"/>
    <cellStyle name="Berechnung 2 7 2 3 10 4" xfId="21968"/>
    <cellStyle name="Berechnung 2 7 2 3 10 5" xfId="28633"/>
    <cellStyle name="Berechnung 2 7 2 3 10 6" xfId="35303"/>
    <cellStyle name="Berechnung 2 7 2 3 10 7" xfId="42119"/>
    <cellStyle name="Berechnung 2 7 2 3 10 8" xfId="48642"/>
    <cellStyle name="Berechnung 2 7 2 3 11" xfId="7780"/>
    <cellStyle name="Berechnung 2 7 2 3 12" xfId="27958"/>
    <cellStyle name="Berechnung 2 7 2 3 13" xfId="34630"/>
    <cellStyle name="Berechnung 2 7 2 3 14" xfId="47972"/>
    <cellStyle name="Berechnung 2 7 2 3 2" xfId="2497"/>
    <cellStyle name="Berechnung 2 7 2 3 2 2" xfId="9607"/>
    <cellStyle name="Berechnung 2 7 2 3 2 3" xfId="15900"/>
    <cellStyle name="Berechnung 2 7 2 3 2 4" xfId="22839"/>
    <cellStyle name="Berechnung 2 7 2 3 2 5" xfId="29504"/>
    <cellStyle name="Berechnung 2 7 2 3 2 6" xfId="36174"/>
    <cellStyle name="Berechnung 2 7 2 3 2 7" xfId="42990"/>
    <cellStyle name="Berechnung 2 7 2 3 2 8" xfId="49513"/>
    <cellStyle name="Berechnung 2 7 2 3 3" xfId="3187"/>
    <cellStyle name="Berechnung 2 7 2 3 3 2" xfId="10297"/>
    <cellStyle name="Berechnung 2 7 2 3 3 3" xfId="16590"/>
    <cellStyle name="Berechnung 2 7 2 3 3 4" xfId="23529"/>
    <cellStyle name="Berechnung 2 7 2 3 3 5" xfId="30194"/>
    <cellStyle name="Berechnung 2 7 2 3 3 6" xfId="36864"/>
    <cellStyle name="Berechnung 2 7 2 3 3 7" xfId="43680"/>
    <cellStyle name="Berechnung 2 7 2 3 3 8" xfId="50203"/>
    <cellStyle name="Berechnung 2 7 2 3 4" xfId="3874"/>
    <cellStyle name="Berechnung 2 7 2 3 4 2" xfId="10984"/>
    <cellStyle name="Berechnung 2 7 2 3 4 3" xfId="17277"/>
    <cellStyle name="Berechnung 2 7 2 3 4 4" xfId="24216"/>
    <cellStyle name="Berechnung 2 7 2 3 4 5" xfId="30881"/>
    <cellStyle name="Berechnung 2 7 2 3 4 6" xfId="37551"/>
    <cellStyle name="Berechnung 2 7 2 3 4 7" xfId="44367"/>
    <cellStyle name="Berechnung 2 7 2 3 4 8" xfId="50890"/>
    <cellStyle name="Berechnung 2 7 2 3 5" xfId="4561"/>
    <cellStyle name="Berechnung 2 7 2 3 5 2" xfId="11671"/>
    <cellStyle name="Berechnung 2 7 2 3 5 3" xfId="17964"/>
    <cellStyle name="Berechnung 2 7 2 3 5 4" xfId="24903"/>
    <cellStyle name="Berechnung 2 7 2 3 5 5" xfId="31568"/>
    <cellStyle name="Berechnung 2 7 2 3 5 6" xfId="38238"/>
    <cellStyle name="Berechnung 2 7 2 3 5 7" xfId="45054"/>
    <cellStyle name="Berechnung 2 7 2 3 5 8" xfId="51577"/>
    <cellStyle name="Berechnung 2 7 2 3 6" xfId="5246"/>
    <cellStyle name="Berechnung 2 7 2 3 6 2" xfId="12356"/>
    <cellStyle name="Berechnung 2 7 2 3 6 3" xfId="18649"/>
    <cellStyle name="Berechnung 2 7 2 3 6 4" xfId="25588"/>
    <cellStyle name="Berechnung 2 7 2 3 6 5" xfId="32253"/>
    <cellStyle name="Berechnung 2 7 2 3 6 6" xfId="38923"/>
    <cellStyle name="Berechnung 2 7 2 3 6 7" xfId="45739"/>
    <cellStyle name="Berechnung 2 7 2 3 6 8" xfId="52262"/>
    <cellStyle name="Berechnung 2 7 2 3 7" xfId="5829"/>
    <cellStyle name="Berechnung 2 7 2 3 7 2" xfId="12939"/>
    <cellStyle name="Berechnung 2 7 2 3 7 3" xfId="19232"/>
    <cellStyle name="Berechnung 2 7 2 3 7 4" xfId="26171"/>
    <cellStyle name="Berechnung 2 7 2 3 7 5" xfId="32836"/>
    <cellStyle name="Berechnung 2 7 2 3 7 6" xfId="39506"/>
    <cellStyle name="Berechnung 2 7 2 3 7 7" xfId="46322"/>
    <cellStyle name="Berechnung 2 7 2 3 7 8" xfId="52845"/>
    <cellStyle name="Berechnung 2 7 2 3 8" xfId="6287"/>
    <cellStyle name="Berechnung 2 7 2 3 8 2" xfId="13397"/>
    <cellStyle name="Berechnung 2 7 2 3 8 3" xfId="19690"/>
    <cellStyle name="Berechnung 2 7 2 3 8 4" xfId="26629"/>
    <cellStyle name="Berechnung 2 7 2 3 8 5" xfId="33294"/>
    <cellStyle name="Berechnung 2 7 2 3 8 6" xfId="39964"/>
    <cellStyle name="Berechnung 2 7 2 3 8 7" xfId="46780"/>
    <cellStyle name="Berechnung 2 7 2 3 8 8" xfId="53303"/>
    <cellStyle name="Berechnung 2 7 2 3 9" xfId="6941"/>
    <cellStyle name="Berechnung 2 7 2 3 9 2" xfId="14051"/>
    <cellStyle name="Berechnung 2 7 2 3 9 3" xfId="20344"/>
    <cellStyle name="Berechnung 2 7 2 3 9 4" xfId="27283"/>
    <cellStyle name="Berechnung 2 7 2 3 9 5" xfId="33948"/>
    <cellStyle name="Berechnung 2 7 2 3 9 6" xfId="40618"/>
    <cellStyle name="Berechnung 2 7 2 3 9 7" xfId="47434"/>
    <cellStyle name="Berechnung 2 7 2 3 9 8" xfId="53957"/>
    <cellStyle name="Berechnung 2 7 2 4" xfId="2262"/>
    <cellStyle name="Berechnung 2 7 2 4 2" xfId="9372"/>
    <cellStyle name="Berechnung 2 7 2 4 3" xfId="15665"/>
    <cellStyle name="Berechnung 2 7 2 4 4" xfId="22604"/>
    <cellStyle name="Berechnung 2 7 2 4 5" xfId="29269"/>
    <cellStyle name="Berechnung 2 7 2 4 6" xfId="35939"/>
    <cellStyle name="Berechnung 2 7 2 4 7" xfId="42755"/>
    <cellStyle name="Berechnung 2 7 2 4 8" xfId="49278"/>
    <cellStyle name="Berechnung 2 7 2 5" xfId="2952"/>
    <cellStyle name="Berechnung 2 7 2 5 2" xfId="10062"/>
    <cellStyle name="Berechnung 2 7 2 5 3" xfId="16355"/>
    <cellStyle name="Berechnung 2 7 2 5 4" xfId="23294"/>
    <cellStyle name="Berechnung 2 7 2 5 5" xfId="29959"/>
    <cellStyle name="Berechnung 2 7 2 5 6" xfId="36629"/>
    <cellStyle name="Berechnung 2 7 2 5 7" xfId="43445"/>
    <cellStyle name="Berechnung 2 7 2 5 8" xfId="49968"/>
    <cellStyle name="Berechnung 2 7 2 6" xfId="3639"/>
    <cellStyle name="Berechnung 2 7 2 6 2" xfId="10749"/>
    <cellStyle name="Berechnung 2 7 2 6 3" xfId="17042"/>
    <cellStyle name="Berechnung 2 7 2 6 4" xfId="23981"/>
    <cellStyle name="Berechnung 2 7 2 6 5" xfId="30646"/>
    <cellStyle name="Berechnung 2 7 2 6 6" xfId="37316"/>
    <cellStyle name="Berechnung 2 7 2 6 7" xfId="44132"/>
    <cellStyle name="Berechnung 2 7 2 6 8" xfId="50655"/>
    <cellStyle name="Berechnung 2 7 2 7" xfId="4326"/>
    <cellStyle name="Berechnung 2 7 2 7 2" xfId="11436"/>
    <cellStyle name="Berechnung 2 7 2 7 3" xfId="17729"/>
    <cellStyle name="Berechnung 2 7 2 7 4" xfId="24668"/>
    <cellStyle name="Berechnung 2 7 2 7 5" xfId="31333"/>
    <cellStyle name="Berechnung 2 7 2 7 6" xfId="38003"/>
    <cellStyle name="Berechnung 2 7 2 7 7" xfId="44819"/>
    <cellStyle name="Berechnung 2 7 2 7 8" xfId="51342"/>
    <cellStyle name="Berechnung 2 7 2 8" xfId="5011"/>
    <cellStyle name="Berechnung 2 7 2 8 2" xfId="12121"/>
    <cellStyle name="Berechnung 2 7 2 8 3" xfId="18414"/>
    <cellStyle name="Berechnung 2 7 2 8 4" xfId="25353"/>
    <cellStyle name="Berechnung 2 7 2 8 5" xfId="32018"/>
    <cellStyle name="Berechnung 2 7 2 8 6" xfId="38688"/>
    <cellStyle name="Berechnung 2 7 2 8 7" xfId="45504"/>
    <cellStyle name="Berechnung 2 7 2 8 8" xfId="52027"/>
    <cellStyle name="Berechnung 2 7 2 9" xfId="4217"/>
    <cellStyle name="Berechnung 2 7 2 9 2" xfId="11327"/>
    <cellStyle name="Berechnung 2 7 2 9 3" xfId="17620"/>
    <cellStyle name="Berechnung 2 7 2 9 4" xfId="24559"/>
    <cellStyle name="Berechnung 2 7 2 9 5" xfId="31224"/>
    <cellStyle name="Berechnung 2 7 2 9 6" xfId="37894"/>
    <cellStyle name="Berechnung 2 7 2 9 7" xfId="44710"/>
    <cellStyle name="Berechnung 2 7 2 9 8" xfId="51233"/>
    <cellStyle name="Berechnung 2 7 3" xfId="724"/>
    <cellStyle name="Berechnung 2 7 3 10" xfId="6778"/>
    <cellStyle name="Berechnung 2 7 3 10 2" xfId="13888"/>
    <cellStyle name="Berechnung 2 7 3 10 3" xfId="20181"/>
    <cellStyle name="Berechnung 2 7 3 10 4" xfId="27120"/>
    <cellStyle name="Berechnung 2 7 3 10 5" xfId="33785"/>
    <cellStyle name="Berechnung 2 7 3 10 6" xfId="40455"/>
    <cellStyle name="Berechnung 2 7 3 10 7" xfId="47271"/>
    <cellStyle name="Berechnung 2 7 3 10 8" xfId="53794"/>
    <cellStyle name="Berechnung 2 7 3 11" xfId="7345"/>
    <cellStyle name="Berechnung 2 7 3 11 2" xfId="14455"/>
    <cellStyle name="Berechnung 2 7 3 11 3" xfId="20748"/>
    <cellStyle name="Berechnung 2 7 3 11 4" xfId="27687"/>
    <cellStyle name="Berechnung 2 7 3 11 5" xfId="34352"/>
    <cellStyle name="Berechnung 2 7 3 11 6" xfId="41022"/>
    <cellStyle name="Berechnung 2 7 3 11 7" xfId="47838"/>
    <cellStyle name="Berechnung 2 7 3 11 8" xfId="54361"/>
    <cellStyle name="Berechnung 2 7 3 12" xfId="1463"/>
    <cellStyle name="Berechnung 2 7 3 12 2" xfId="8573"/>
    <cellStyle name="Berechnung 2 7 3 12 3" xfId="14866"/>
    <cellStyle name="Berechnung 2 7 3 12 4" xfId="21805"/>
    <cellStyle name="Berechnung 2 7 3 12 5" xfId="28470"/>
    <cellStyle name="Berechnung 2 7 3 12 6" xfId="35140"/>
    <cellStyle name="Berechnung 2 7 3 12 7" xfId="41956"/>
    <cellStyle name="Berechnung 2 7 3 12 8" xfId="48479"/>
    <cellStyle name="Berechnung 2 7 3 13" xfId="7849"/>
    <cellStyle name="Berechnung 2 7 3 14" xfId="21103"/>
    <cellStyle name="Berechnung 2 7 3 15" xfId="21420"/>
    <cellStyle name="Berechnung 2 7 3 16" xfId="41349"/>
    <cellStyle name="Berechnung 2 7 3 17" xfId="41580"/>
    <cellStyle name="Berechnung 2 7 3 2" xfId="1186"/>
    <cellStyle name="Berechnung 2 7 3 2 10" xfId="1859"/>
    <cellStyle name="Berechnung 2 7 3 2 10 2" xfId="8969"/>
    <cellStyle name="Berechnung 2 7 3 2 10 3" xfId="15262"/>
    <cellStyle name="Berechnung 2 7 3 2 10 4" xfId="22201"/>
    <cellStyle name="Berechnung 2 7 3 2 10 5" xfId="28866"/>
    <cellStyle name="Berechnung 2 7 3 2 10 6" xfId="35536"/>
    <cellStyle name="Berechnung 2 7 3 2 10 7" xfId="42352"/>
    <cellStyle name="Berechnung 2 7 3 2 10 8" xfId="48875"/>
    <cellStyle name="Berechnung 2 7 3 2 11" xfId="14589"/>
    <cellStyle name="Berechnung 2 7 3 2 12" xfId="28193"/>
    <cellStyle name="Berechnung 2 7 3 2 13" xfId="34863"/>
    <cellStyle name="Berechnung 2 7 3 2 14" xfId="48205"/>
    <cellStyle name="Berechnung 2 7 3 2 2" xfId="2730"/>
    <cellStyle name="Berechnung 2 7 3 2 2 2" xfId="9840"/>
    <cellStyle name="Berechnung 2 7 3 2 2 3" xfId="16133"/>
    <cellStyle name="Berechnung 2 7 3 2 2 4" xfId="23072"/>
    <cellStyle name="Berechnung 2 7 3 2 2 5" xfId="29737"/>
    <cellStyle name="Berechnung 2 7 3 2 2 6" xfId="36407"/>
    <cellStyle name="Berechnung 2 7 3 2 2 7" xfId="43223"/>
    <cellStyle name="Berechnung 2 7 3 2 2 8" xfId="49746"/>
    <cellStyle name="Berechnung 2 7 3 2 3" xfId="3420"/>
    <cellStyle name="Berechnung 2 7 3 2 3 2" xfId="10530"/>
    <cellStyle name="Berechnung 2 7 3 2 3 3" xfId="16823"/>
    <cellStyle name="Berechnung 2 7 3 2 3 4" xfId="23762"/>
    <cellStyle name="Berechnung 2 7 3 2 3 5" xfId="30427"/>
    <cellStyle name="Berechnung 2 7 3 2 3 6" xfId="37097"/>
    <cellStyle name="Berechnung 2 7 3 2 3 7" xfId="43913"/>
    <cellStyle name="Berechnung 2 7 3 2 3 8" xfId="50436"/>
    <cellStyle name="Berechnung 2 7 3 2 4" xfId="4107"/>
    <cellStyle name="Berechnung 2 7 3 2 4 2" xfId="11217"/>
    <cellStyle name="Berechnung 2 7 3 2 4 3" xfId="17510"/>
    <cellStyle name="Berechnung 2 7 3 2 4 4" xfId="24449"/>
    <cellStyle name="Berechnung 2 7 3 2 4 5" xfId="31114"/>
    <cellStyle name="Berechnung 2 7 3 2 4 6" xfId="37784"/>
    <cellStyle name="Berechnung 2 7 3 2 4 7" xfId="44600"/>
    <cellStyle name="Berechnung 2 7 3 2 4 8" xfId="51123"/>
    <cellStyle name="Berechnung 2 7 3 2 5" xfId="4794"/>
    <cellStyle name="Berechnung 2 7 3 2 5 2" xfId="11904"/>
    <cellStyle name="Berechnung 2 7 3 2 5 3" xfId="18197"/>
    <cellStyle name="Berechnung 2 7 3 2 5 4" xfId="25136"/>
    <cellStyle name="Berechnung 2 7 3 2 5 5" xfId="31801"/>
    <cellStyle name="Berechnung 2 7 3 2 5 6" xfId="38471"/>
    <cellStyle name="Berechnung 2 7 3 2 5 7" xfId="45287"/>
    <cellStyle name="Berechnung 2 7 3 2 5 8" xfId="51810"/>
    <cellStyle name="Berechnung 2 7 3 2 6" xfId="5479"/>
    <cellStyle name="Berechnung 2 7 3 2 6 2" xfId="12589"/>
    <cellStyle name="Berechnung 2 7 3 2 6 3" xfId="18882"/>
    <cellStyle name="Berechnung 2 7 3 2 6 4" xfId="25821"/>
    <cellStyle name="Berechnung 2 7 3 2 6 5" xfId="32486"/>
    <cellStyle name="Berechnung 2 7 3 2 6 6" xfId="39156"/>
    <cellStyle name="Berechnung 2 7 3 2 6 7" xfId="45972"/>
    <cellStyle name="Berechnung 2 7 3 2 6 8" xfId="52495"/>
    <cellStyle name="Berechnung 2 7 3 2 7" xfId="6062"/>
    <cellStyle name="Berechnung 2 7 3 2 7 2" xfId="13172"/>
    <cellStyle name="Berechnung 2 7 3 2 7 3" xfId="19465"/>
    <cellStyle name="Berechnung 2 7 3 2 7 4" xfId="26404"/>
    <cellStyle name="Berechnung 2 7 3 2 7 5" xfId="33069"/>
    <cellStyle name="Berechnung 2 7 3 2 7 6" xfId="39739"/>
    <cellStyle name="Berechnung 2 7 3 2 7 7" xfId="46555"/>
    <cellStyle name="Berechnung 2 7 3 2 7 8" xfId="53078"/>
    <cellStyle name="Berechnung 2 7 3 2 8" xfId="6520"/>
    <cellStyle name="Berechnung 2 7 3 2 8 2" xfId="13630"/>
    <cellStyle name="Berechnung 2 7 3 2 8 3" xfId="19923"/>
    <cellStyle name="Berechnung 2 7 3 2 8 4" xfId="26862"/>
    <cellStyle name="Berechnung 2 7 3 2 8 5" xfId="33527"/>
    <cellStyle name="Berechnung 2 7 3 2 8 6" xfId="40197"/>
    <cellStyle name="Berechnung 2 7 3 2 8 7" xfId="47013"/>
    <cellStyle name="Berechnung 2 7 3 2 8 8" xfId="53536"/>
    <cellStyle name="Berechnung 2 7 3 2 9" xfId="7174"/>
    <cellStyle name="Berechnung 2 7 3 2 9 2" xfId="14284"/>
    <cellStyle name="Berechnung 2 7 3 2 9 3" xfId="20577"/>
    <cellStyle name="Berechnung 2 7 3 2 9 4" xfId="27516"/>
    <cellStyle name="Berechnung 2 7 3 2 9 5" xfId="34181"/>
    <cellStyle name="Berechnung 2 7 3 2 9 6" xfId="40851"/>
    <cellStyle name="Berechnung 2 7 3 2 9 7" xfId="47667"/>
    <cellStyle name="Berechnung 2 7 3 2 9 8" xfId="54190"/>
    <cellStyle name="Berechnung 2 7 3 3" xfId="1020"/>
    <cellStyle name="Berechnung 2 7 3 3 10" xfId="1693"/>
    <cellStyle name="Berechnung 2 7 3 3 10 2" xfId="8803"/>
    <cellStyle name="Berechnung 2 7 3 3 10 3" xfId="15096"/>
    <cellStyle name="Berechnung 2 7 3 3 10 4" xfId="22035"/>
    <cellStyle name="Berechnung 2 7 3 3 10 5" xfId="28700"/>
    <cellStyle name="Berechnung 2 7 3 3 10 6" xfId="35370"/>
    <cellStyle name="Berechnung 2 7 3 3 10 7" xfId="42186"/>
    <cellStyle name="Berechnung 2 7 3 3 10 8" xfId="48709"/>
    <cellStyle name="Berechnung 2 7 3 3 11" xfId="284"/>
    <cellStyle name="Berechnung 2 7 3 3 12" xfId="28027"/>
    <cellStyle name="Berechnung 2 7 3 3 13" xfId="34697"/>
    <cellStyle name="Berechnung 2 7 3 3 14" xfId="48039"/>
    <cellStyle name="Berechnung 2 7 3 3 2" xfId="2564"/>
    <cellStyle name="Berechnung 2 7 3 3 2 2" xfId="9674"/>
    <cellStyle name="Berechnung 2 7 3 3 2 3" xfId="15967"/>
    <cellStyle name="Berechnung 2 7 3 3 2 4" xfId="22906"/>
    <cellStyle name="Berechnung 2 7 3 3 2 5" xfId="29571"/>
    <cellStyle name="Berechnung 2 7 3 3 2 6" xfId="36241"/>
    <cellStyle name="Berechnung 2 7 3 3 2 7" xfId="43057"/>
    <cellStyle name="Berechnung 2 7 3 3 2 8" xfId="49580"/>
    <cellStyle name="Berechnung 2 7 3 3 3" xfId="3254"/>
    <cellStyle name="Berechnung 2 7 3 3 3 2" xfId="10364"/>
    <cellStyle name="Berechnung 2 7 3 3 3 3" xfId="16657"/>
    <cellStyle name="Berechnung 2 7 3 3 3 4" xfId="23596"/>
    <cellStyle name="Berechnung 2 7 3 3 3 5" xfId="30261"/>
    <cellStyle name="Berechnung 2 7 3 3 3 6" xfId="36931"/>
    <cellStyle name="Berechnung 2 7 3 3 3 7" xfId="43747"/>
    <cellStyle name="Berechnung 2 7 3 3 3 8" xfId="50270"/>
    <cellStyle name="Berechnung 2 7 3 3 4" xfId="3941"/>
    <cellStyle name="Berechnung 2 7 3 3 4 2" xfId="11051"/>
    <cellStyle name="Berechnung 2 7 3 3 4 3" xfId="17344"/>
    <cellStyle name="Berechnung 2 7 3 3 4 4" xfId="24283"/>
    <cellStyle name="Berechnung 2 7 3 3 4 5" xfId="30948"/>
    <cellStyle name="Berechnung 2 7 3 3 4 6" xfId="37618"/>
    <cellStyle name="Berechnung 2 7 3 3 4 7" xfId="44434"/>
    <cellStyle name="Berechnung 2 7 3 3 4 8" xfId="50957"/>
    <cellStyle name="Berechnung 2 7 3 3 5" xfId="4628"/>
    <cellStyle name="Berechnung 2 7 3 3 5 2" xfId="11738"/>
    <cellStyle name="Berechnung 2 7 3 3 5 3" xfId="18031"/>
    <cellStyle name="Berechnung 2 7 3 3 5 4" xfId="24970"/>
    <cellStyle name="Berechnung 2 7 3 3 5 5" xfId="31635"/>
    <cellStyle name="Berechnung 2 7 3 3 5 6" xfId="38305"/>
    <cellStyle name="Berechnung 2 7 3 3 5 7" xfId="45121"/>
    <cellStyle name="Berechnung 2 7 3 3 5 8" xfId="51644"/>
    <cellStyle name="Berechnung 2 7 3 3 6" xfId="5313"/>
    <cellStyle name="Berechnung 2 7 3 3 6 2" xfId="12423"/>
    <cellStyle name="Berechnung 2 7 3 3 6 3" xfId="18716"/>
    <cellStyle name="Berechnung 2 7 3 3 6 4" xfId="25655"/>
    <cellStyle name="Berechnung 2 7 3 3 6 5" xfId="32320"/>
    <cellStyle name="Berechnung 2 7 3 3 6 6" xfId="38990"/>
    <cellStyle name="Berechnung 2 7 3 3 6 7" xfId="45806"/>
    <cellStyle name="Berechnung 2 7 3 3 6 8" xfId="52329"/>
    <cellStyle name="Berechnung 2 7 3 3 7" xfId="5896"/>
    <cellStyle name="Berechnung 2 7 3 3 7 2" xfId="13006"/>
    <cellStyle name="Berechnung 2 7 3 3 7 3" xfId="19299"/>
    <cellStyle name="Berechnung 2 7 3 3 7 4" xfId="26238"/>
    <cellStyle name="Berechnung 2 7 3 3 7 5" xfId="32903"/>
    <cellStyle name="Berechnung 2 7 3 3 7 6" xfId="39573"/>
    <cellStyle name="Berechnung 2 7 3 3 7 7" xfId="46389"/>
    <cellStyle name="Berechnung 2 7 3 3 7 8" xfId="52912"/>
    <cellStyle name="Berechnung 2 7 3 3 8" xfId="6354"/>
    <cellStyle name="Berechnung 2 7 3 3 8 2" xfId="13464"/>
    <cellStyle name="Berechnung 2 7 3 3 8 3" xfId="19757"/>
    <cellStyle name="Berechnung 2 7 3 3 8 4" xfId="26696"/>
    <cellStyle name="Berechnung 2 7 3 3 8 5" xfId="33361"/>
    <cellStyle name="Berechnung 2 7 3 3 8 6" xfId="40031"/>
    <cellStyle name="Berechnung 2 7 3 3 8 7" xfId="46847"/>
    <cellStyle name="Berechnung 2 7 3 3 8 8" xfId="53370"/>
    <cellStyle name="Berechnung 2 7 3 3 9" xfId="7008"/>
    <cellStyle name="Berechnung 2 7 3 3 9 2" xfId="14118"/>
    <cellStyle name="Berechnung 2 7 3 3 9 3" xfId="20411"/>
    <cellStyle name="Berechnung 2 7 3 3 9 4" xfId="27350"/>
    <cellStyle name="Berechnung 2 7 3 3 9 5" xfId="34015"/>
    <cellStyle name="Berechnung 2 7 3 3 9 6" xfId="40685"/>
    <cellStyle name="Berechnung 2 7 3 3 9 7" xfId="47501"/>
    <cellStyle name="Berechnung 2 7 3 3 9 8" xfId="54024"/>
    <cellStyle name="Berechnung 2 7 3 4" xfId="2334"/>
    <cellStyle name="Berechnung 2 7 3 4 2" xfId="9444"/>
    <cellStyle name="Berechnung 2 7 3 4 3" xfId="15737"/>
    <cellStyle name="Berechnung 2 7 3 4 4" xfId="22676"/>
    <cellStyle name="Berechnung 2 7 3 4 5" xfId="29341"/>
    <cellStyle name="Berechnung 2 7 3 4 6" xfId="36011"/>
    <cellStyle name="Berechnung 2 7 3 4 7" xfId="42827"/>
    <cellStyle name="Berechnung 2 7 3 4 8" xfId="49350"/>
    <cellStyle name="Berechnung 2 7 3 5" xfId="3024"/>
    <cellStyle name="Berechnung 2 7 3 5 2" xfId="10134"/>
    <cellStyle name="Berechnung 2 7 3 5 3" xfId="16427"/>
    <cellStyle name="Berechnung 2 7 3 5 4" xfId="23366"/>
    <cellStyle name="Berechnung 2 7 3 5 5" xfId="30031"/>
    <cellStyle name="Berechnung 2 7 3 5 6" xfId="36701"/>
    <cellStyle name="Berechnung 2 7 3 5 7" xfId="43517"/>
    <cellStyle name="Berechnung 2 7 3 5 8" xfId="50040"/>
    <cellStyle name="Berechnung 2 7 3 6" xfId="3711"/>
    <cellStyle name="Berechnung 2 7 3 6 2" xfId="10821"/>
    <cellStyle name="Berechnung 2 7 3 6 3" xfId="17114"/>
    <cellStyle name="Berechnung 2 7 3 6 4" xfId="24053"/>
    <cellStyle name="Berechnung 2 7 3 6 5" xfId="30718"/>
    <cellStyle name="Berechnung 2 7 3 6 6" xfId="37388"/>
    <cellStyle name="Berechnung 2 7 3 6 7" xfId="44204"/>
    <cellStyle name="Berechnung 2 7 3 6 8" xfId="50727"/>
    <cellStyle name="Berechnung 2 7 3 7" xfId="4398"/>
    <cellStyle name="Berechnung 2 7 3 7 2" xfId="11508"/>
    <cellStyle name="Berechnung 2 7 3 7 3" xfId="17801"/>
    <cellStyle name="Berechnung 2 7 3 7 4" xfId="24740"/>
    <cellStyle name="Berechnung 2 7 3 7 5" xfId="31405"/>
    <cellStyle name="Berechnung 2 7 3 7 6" xfId="38075"/>
    <cellStyle name="Berechnung 2 7 3 7 7" xfId="44891"/>
    <cellStyle name="Berechnung 2 7 3 7 8" xfId="51414"/>
    <cellStyle name="Berechnung 2 7 3 8" xfId="5083"/>
    <cellStyle name="Berechnung 2 7 3 8 2" xfId="12193"/>
    <cellStyle name="Berechnung 2 7 3 8 3" xfId="18486"/>
    <cellStyle name="Berechnung 2 7 3 8 4" xfId="25425"/>
    <cellStyle name="Berechnung 2 7 3 8 5" xfId="32090"/>
    <cellStyle name="Berechnung 2 7 3 8 6" xfId="38760"/>
    <cellStyle name="Berechnung 2 7 3 8 7" xfId="45576"/>
    <cellStyle name="Berechnung 2 7 3 8 8" xfId="52099"/>
    <cellStyle name="Berechnung 2 7 3 9" xfId="6124"/>
    <cellStyle name="Berechnung 2 7 3 9 2" xfId="13234"/>
    <cellStyle name="Berechnung 2 7 3 9 3" xfId="19527"/>
    <cellStyle name="Berechnung 2 7 3 9 4" xfId="26466"/>
    <cellStyle name="Berechnung 2 7 3 9 5" xfId="33131"/>
    <cellStyle name="Berechnung 2 7 3 9 6" xfId="39801"/>
    <cellStyle name="Berechnung 2 7 3 9 7" xfId="46617"/>
    <cellStyle name="Berechnung 2 7 3 9 8" xfId="53140"/>
    <cellStyle name="Berechnung 2 7 4" xfId="2049"/>
    <cellStyle name="Berechnung 2 7 4 2" xfId="9159"/>
    <cellStyle name="Berechnung 2 7 4 3" xfId="15452"/>
    <cellStyle name="Berechnung 2 7 4 4" xfId="22391"/>
    <cellStyle name="Berechnung 2 7 4 5" xfId="29056"/>
    <cellStyle name="Berechnung 2 7 4 6" xfId="35726"/>
    <cellStyle name="Berechnung 2 7 4 7" xfId="42542"/>
    <cellStyle name="Berechnung 2 7 4 8" xfId="49065"/>
    <cellStyle name="Berechnung 2 7 5" xfId="2027"/>
    <cellStyle name="Berechnung 2 7 5 2" xfId="9137"/>
    <cellStyle name="Berechnung 2 7 5 3" xfId="15430"/>
    <cellStyle name="Berechnung 2 7 5 4" xfId="22369"/>
    <cellStyle name="Berechnung 2 7 5 5" xfId="29034"/>
    <cellStyle name="Berechnung 2 7 5 6" xfId="35704"/>
    <cellStyle name="Berechnung 2 7 5 7" xfId="42520"/>
    <cellStyle name="Berechnung 2 7 5 8" xfId="49043"/>
    <cellStyle name="Berechnung 2 7 6" xfId="2825"/>
    <cellStyle name="Berechnung 2 7 6 2" xfId="9935"/>
    <cellStyle name="Berechnung 2 7 6 3" xfId="16228"/>
    <cellStyle name="Berechnung 2 7 6 4" xfId="23167"/>
    <cellStyle name="Berechnung 2 7 6 5" xfId="29832"/>
    <cellStyle name="Berechnung 2 7 6 6" xfId="36502"/>
    <cellStyle name="Berechnung 2 7 6 7" xfId="43318"/>
    <cellStyle name="Berechnung 2 7 6 8" xfId="49841"/>
    <cellStyle name="Berechnung 2 7 7" xfId="3512"/>
    <cellStyle name="Berechnung 2 7 7 2" xfId="10622"/>
    <cellStyle name="Berechnung 2 7 7 3" xfId="16915"/>
    <cellStyle name="Berechnung 2 7 7 4" xfId="23854"/>
    <cellStyle name="Berechnung 2 7 7 5" xfId="30519"/>
    <cellStyle name="Berechnung 2 7 7 6" xfId="37189"/>
    <cellStyle name="Berechnung 2 7 7 7" xfId="44005"/>
    <cellStyle name="Berechnung 2 7 7 8" xfId="50528"/>
    <cellStyle name="Berechnung 2 7 8" xfId="2164"/>
    <cellStyle name="Berechnung 2 7 8 2" xfId="9274"/>
    <cellStyle name="Berechnung 2 7 8 3" xfId="15567"/>
    <cellStyle name="Berechnung 2 7 8 4" xfId="22506"/>
    <cellStyle name="Berechnung 2 7 8 5" xfId="29171"/>
    <cellStyle name="Berechnung 2 7 8 6" xfId="35841"/>
    <cellStyle name="Berechnung 2 7 8 7" xfId="42657"/>
    <cellStyle name="Berechnung 2 7 8 8" xfId="49180"/>
    <cellStyle name="Berechnung 2 7 9" xfId="4888"/>
    <cellStyle name="Berechnung 2 7 9 2" xfId="11998"/>
    <cellStyle name="Berechnung 2 7 9 3" xfId="18291"/>
    <cellStyle name="Berechnung 2 7 9 4" xfId="25230"/>
    <cellStyle name="Berechnung 2 7 9 5" xfId="31895"/>
    <cellStyle name="Berechnung 2 7 9 6" xfId="38565"/>
    <cellStyle name="Berechnung 2 7 9 7" xfId="45381"/>
    <cellStyle name="Berechnung 2 7 9 8" xfId="51904"/>
    <cellStyle name="Berechnung 2 8" xfId="437"/>
    <cellStyle name="Berechnung 2 8 10" xfId="5718"/>
    <cellStyle name="Berechnung 2 8 10 2" xfId="12828"/>
    <cellStyle name="Berechnung 2 8 10 3" xfId="19121"/>
    <cellStyle name="Berechnung 2 8 10 4" xfId="26060"/>
    <cellStyle name="Berechnung 2 8 10 5" xfId="32725"/>
    <cellStyle name="Berechnung 2 8 10 6" xfId="39395"/>
    <cellStyle name="Berechnung 2 8 10 7" xfId="46211"/>
    <cellStyle name="Berechnung 2 8 10 8" xfId="52734"/>
    <cellStyle name="Berechnung 2 8 11" xfId="5620"/>
    <cellStyle name="Berechnung 2 8 11 2" xfId="12730"/>
    <cellStyle name="Berechnung 2 8 11 3" xfId="19023"/>
    <cellStyle name="Berechnung 2 8 11 4" xfId="25962"/>
    <cellStyle name="Berechnung 2 8 11 5" xfId="32627"/>
    <cellStyle name="Berechnung 2 8 11 6" xfId="39297"/>
    <cellStyle name="Berechnung 2 8 11 7" xfId="46113"/>
    <cellStyle name="Berechnung 2 8 11 8" xfId="52636"/>
    <cellStyle name="Berechnung 2 8 12" xfId="1235"/>
    <cellStyle name="Berechnung 2 8 12 2" xfId="8345"/>
    <cellStyle name="Berechnung 2 8 12 3" xfId="14638"/>
    <cellStyle name="Berechnung 2 8 12 4" xfId="21577"/>
    <cellStyle name="Berechnung 2 8 12 5" xfId="28242"/>
    <cellStyle name="Berechnung 2 8 12 6" xfId="34912"/>
    <cellStyle name="Berechnung 2 8 12 7" xfId="41731"/>
    <cellStyle name="Berechnung 2 8 12 8" xfId="48254"/>
    <cellStyle name="Berechnung 2 8 13" xfId="7596"/>
    <cellStyle name="Berechnung 2 8 14" xfId="20932"/>
    <cellStyle name="Berechnung 2 8 15" xfId="21530"/>
    <cellStyle name="Berechnung 2 8 2" xfId="637"/>
    <cellStyle name="Berechnung 2 8 2 10" xfId="6705"/>
    <cellStyle name="Berechnung 2 8 2 10 2" xfId="13815"/>
    <cellStyle name="Berechnung 2 8 2 10 3" xfId="20108"/>
    <cellStyle name="Berechnung 2 8 2 10 4" xfId="27047"/>
    <cellStyle name="Berechnung 2 8 2 10 5" xfId="33712"/>
    <cellStyle name="Berechnung 2 8 2 10 6" xfId="40382"/>
    <cellStyle name="Berechnung 2 8 2 10 7" xfId="47198"/>
    <cellStyle name="Berechnung 2 8 2 10 8" xfId="53721"/>
    <cellStyle name="Berechnung 2 8 2 11" xfId="7390"/>
    <cellStyle name="Berechnung 2 8 2 11 2" xfId="14500"/>
    <cellStyle name="Berechnung 2 8 2 11 3" xfId="20793"/>
    <cellStyle name="Berechnung 2 8 2 11 4" xfId="27732"/>
    <cellStyle name="Berechnung 2 8 2 11 5" xfId="34397"/>
    <cellStyle name="Berechnung 2 8 2 11 6" xfId="41067"/>
    <cellStyle name="Berechnung 2 8 2 11 7" xfId="47883"/>
    <cellStyle name="Berechnung 2 8 2 11 8" xfId="54406"/>
    <cellStyle name="Berechnung 2 8 2 12" xfId="1390"/>
    <cellStyle name="Berechnung 2 8 2 12 2" xfId="8500"/>
    <cellStyle name="Berechnung 2 8 2 12 3" xfId="14793"/>
    <cellStyle name="Berechnung 2 8 2 12 4" xfId="21732"/>
    <cellStyle name="Berechnung 2 8 2 12 5" xfId="28397"/>
    <cellStyle name="Berechnung 2 8 2 12 6" xfId="35067"/>
    <cellStyle name="Berechnung 2 8 2 12 7" xfId="41883"/>
    <cellStyle name="Berechnung 2 8 2 12 8" xfId="48406"/>
    <cellStyle name="Berechnung 2 8 2 13" xfId="8316"/>
    <cellStyle name="Berechnung 2 8 2 14" xfId="21016"/>
    <cellStyle name="Berechnung 2 8 2 15" xfId="21386"/>
    <cellStyle name="Berechnung 2 8 2 16" xfId="41266"/>
    <cellStyle name="Berechnung 2 8 2 17" xfId="7886"/>
    <cellStyle name="Berechnung 2 8 2 2" xfId="1153"/>
    <cellStyle name="Berechnung 2 8 2 2 10" xfId="1826"/>
    <cellStyle name="Berechnung 2 8 2 2 10 2" xfId="8936"/>
    <cellStyle name="Berechnung 2 8 2 2 10 3" xfId="15229"/>
    <cellStyle name="Berechnung 2 8 2 2 10 4" xfId="22168"/>
    <cellStyle name="Berechnung 2 8 2 2 10 5" xfId="28833"/>
    <cellStyle name="Berechnung 2 8 2 2 10 6" xfId="35503"/>
    <cellStyle name="Berechnung 2 8 2 2 10 7" xfId="42319"/>
    <cellStyle name="Berechnung 2 8 2 2 10 8" xfId="48842"/>
    <cellStyle name="Berechnung 2 8 2 2 11" xfId="7479"/>
    <cellStyle name="Berechnung 2 8 2 2 12" xfId="28160"/>
    <cellStyle name="Berechnung 2 8 2 2 13" xfId="34830"/>
    <cellStyle name="Berechnung 2 8 2 2 14" xfId="48172"/>
    <cellStyle name="Berechnung 2 8 2 2 2" xfId="2697"/>
    <cellStyle name="Berechnung 2 8 2 2 2 2" xfId="9807"/>
    <cellStyle name="Berechnung 2 8 2 2 2 3" xfId="16100"/>
    <cellStyle name="Berechnung 2 8 2 2 2 4" xfId="23039"/>
    <cellStyle name="Berechnung 2 8 2 2 2 5" xfId="29704"/>
    <cellStyle name="Berechnung 2 8 2 2 2 6" xfId="36374"/>
    <cellStyle name="Berechnung 2 8 2 2 2 7" xfId="43190"/>
    <cellStyle name="Berechnung 2 8 2 2 2 8" xfId="49713"/>
    <cellStyle name="Berechnung 2 8 2 2 3" xfId="3387"/>
    <cellStyle name="Berechnung 2 8 2 2 3 2" xfId="10497"/>
    <cellStyle name="Berechnung 2 8 2 2 3 3" xfId="16790"/>
    <cellStyle name="Berechnung 2 8 2 2 3 4" xfId="23729"/>
    <cellStyle name="Berechnung 2 8 2 2 3 5" xfId="30394"/>
    <cellStyle name="Berechnung 2 8 2 2 3 6" xfId="37064"/>
    <cellStyle name="Berechnung 2 8 2 2 3 7" xfId="43880"/>
    <cellStyle name="Berechnung 2 8 2 2 3 8" xfId="50403"/>
    <cellStyle name="Berechnung 2 8 2 2 4" xfId="4074"/>
    <cellStyle name="Berechnung 2 8 2 2 4 2" xfId="11184"/>
    <cellStyle name="Berechnung 2 8 2 2 4 3" xfId="17477"/>
    <cellStyle name="Berechnung 2 8 2 2 4 4" xfId="24416"/>
    <cellStyle name="Berechnung 2 8 2 2 4 5" xfId="31081"/>
    <cellStyle name="Berechnung 2 8 2 2 4 6" xfId="37751"/>
    <cellStyle name="Berechnung 2 8 2 2 4 7" xfId="44567"/>
    <cellStyle name="Berechnung 2 8 2 2 4 8" xfId="51090"/>
    <cellStyle name="Berechnung 2 8 2 2 5" xfId="4761"/>
    <cellStyle name="Berechnung 2 8 2 2 5 2" xfId="11871"/>
    <cellStyle name="Berechnung 2 8 2 2 5 3" xfId="18164"/>
    <cellStyle name="Berechnung 2 8 2 2 5 4" xfId="25103"/>
    <cellStyle name="Berechnung 2 8 2 2 5 5" xfId="31768"/>
    <cellStyle name="Berechnung 2 8 2 2 5 6" xfId="38438"/>
    <cellStyle name="Berechnung 2 8 2 2 5 7" xfId="45254"/>
    <cellStyle name="Berechnung 2 8 2 2 5 8" xfId="51777"/>
    <cellStyle name="Berechnung 2 8 2 2 6" xfId="5446"/>
    <cellStyle name="Berechnung 2 8 2 2 6 2" xfId="12556"/>
    <cellStyle name="Berechnung 2 8 2 2 6 3" xfId="18849"/>
    <cellStyle name="Berechnung 2 8 2 2 6 4" xfId="25788"/>
    <cellStyle name="Berechnung 2 8 2 2 6 5" xfId="32453"/>
    <cellStyle name="Berechnung 2 8 2 2 6 6" xfId="39123"/>
    <cellStyle name="Berechnung 2 8 2 2 6 7" xfId="45939"/>
    <cellStyle name="Berechnung 2 8 2 2 6 8" xfId="52462"/>
    <cellStyle name="Berechnung 2 8 2 2 7" xfId="6029"/>
    <cellStyle name="Berechnung 2 8 2 2 7 2" xfId="13139"/>
    <cellStyle name="Berechnung 2 8 2 2 7 3" xfId="19432"/>
    <cellStyle name="Berechnung 2 8 2 2 7 4" xfId="26371"/>
    <cellStyle name="Berechnung 2 8 2 2 7 5" xfId="33036"/>
    <cellStyle name="Berechnung 2 8 2 2 7 6" xfId="39706"/>
    <cellStyle name="Berechnung 2 8 2 2 7 7" xfId="46522"/>
    <cellStyle name="Berechnung 2 8 2 2 7 8" xfId="53045"/>
    <cellStyle name="Berechnung 2 8 2 2 8" xfId="6487"/>
    <cellStyle name="Berechnung 2 8 2 2 8 2" xfId="13597"/>
    <cellStyle name="Berechnung 2 8 2 2 8 3" xfId="19890"/>
    <cellStyle name="Berechnung 2 8 2 2 8 4" xfId="26829"/>
    <cellStyle name="Berechnung 2 8 2 2 8 5" xfId="33494"/>
    <cellStyle name="Berechnung 2 8 2 2 8 6" xfId="40164"/>
    <cellStyle name="Berechnung 2 8 2 2 8 7" xfId="46980"/>
    <cellStyle name="Berechnung 2 8 2 2 8 8" xfId="53503"/>
    <cellStyle name="Berechnung 2 8 2 2 9" xfId="7141"/>
    <cellStyle name="Berechnung 2 8 2 2 9 2" xfId="14251"/>
    <cellStyle name="Berechnung 2 8 2 2 9 3" xfId="20544"/>
    <cellStyle name="Berechnung 2 8 2 2 9 4" xfId="27483"/>
    <cellStyle name="Berechnung 2 8 2 2 9 5" xfId="34148"/>
    <cellStyle name="Berechnung 2 8 2 2 9 6" xfId="40818"/>
    <cellStyle name="Berechnung 2 8 2 2 9 7" xfId="47634"/>
    <cellStyle name="Berechnung 2 8 2 2 9 8" xfId="54157"/>
    <cellStyle name="Berechnung 2 8 2 3" xfId="950"/>
    <cellStyle name="Berechnung 2 8 2 3 10" xfId="1625"/>
    <cellStyle name="Berechnung 2 8 2 3 10 2" xfId="8735"/>
    <cellStyle name="Berechnung 2 8 2 3 10 3" xfId="15028"/>
    <cellStyle name="Berechnung 2 8 2 3 10 4" xfId="21967"/>
    <cellStyle name="Berechnung 2 8 2 3 10 5" xfId="28632"/>
    <cellStyle name="Berechnung 2 8 2 3 10 6" xfId="35302"/>
    <cellStyle name="Berechnung 2 8 2 3 10 7" xfId="42118"/>
    <cellStyle name="Berechnung 2 8 2 3 10 8" xfId="48641"/>
    <cellStyle name="Berechnung 2 8 2 3 11" xfId="8087"/>
    <cellStyle name="Berechnung 2 8 2 3 12" xfId="27957"/>
    <cellStyle name="Berechnung 2 8 2 3 13" xfId="34629"/>
    <cellStyle name="Berechnung 2 8 2 3 14" xfId="47971"/>
    <cellStyle name="Berechnung 2 8 2 3 2" xfId="2496"/>
    <cellStyle name="Berechnung 2 8 2 3 2 2" xfId="9606"/>
    <cellStyle name="Berechnung 2 8 2 3 2 3" xfId="15899"/>
    <cellStyle name="Berechnung 2 8 2 3 2 4" xfId="22838"/>
    <cellStyle name="Berechnung 2 8 2 3 2 5" xfId="29503"/>
    <cellStyle name="Berechnung 2 8 2 3 2 6" xfId="36173"/>
    <cellStyle name="Berechnung 2 8 2 3 2 7" xfId="42989"/>
    <cellStyle name="Berechnung 2 8 2 3 2 8" xfId="49512"/>
    <cellStyle name="Berechnung 2 8 2 3 3" xfId="3186"/>
    <cellStyle name="Berechnung 2 8 2 3 3 2" xfId="10296"/>
    <cellStyle name="Berechnung 2 8 2 3 3 3" xfId="16589"/>
    <cellStyle name="Berechnung 2 8 2 3 3 4" xfId="23528"/>
    <cellStyle name="Berechnung 2 8 2 3 3 5" xfId="30193"/>
    <cellStyle name="Berechnung 2 8 2 3 3 6" xfId="36863"/>
    <cellStyle name="Berechnung 2 8 2 3 3 7" xfId="43679"/>
    <cellStyle name="Berechnung 2 8 2 3 3 8" xfId="50202"/>
    <cellStyle name="Berechnung 2 8 2 3 4" xfId="3873"/>
    <cellStyle name="Berechnung 2 8 2 3 4 2" xfId="10983"/>
    <cellStyle name="Berechnung 2 8 2 3 4 3" xfId="17276"/>
    <cellStyle name="Berechnung 2 8 2 3 4 4" xfId="24215"/>
    <cellStyle name="Berechnung 2 8 2 3 4 5" xfId="30880"/>
    <cellStyle name="Berechnung 2 8 2 3 4 6" xfId="37550"/>
    <cellStyle name="Berechnung 2 8 2 3 4 7" xfId="44366"/>
    <cellStyle name="Berechnung 2 8 2 3 4 8" xfId="50889"/>
    <cellStyle name="Berechnung 2 8 2 3 5" xfId="4560"/>
    <cellStyle name="Berechnung 2 8 2 3 5 2" xfId="11670"/>
    <cellStyle name="Berechnung 2 8 2 3 5 3" xfId="17963"/>
    <cellStyle name="Berechnung 2 8 2 3 5 4" xfId="24902"/>
    <cellStyle name="Berechnung 2 8 2 3 5 5" xfId="31567"/>
    <cellStyle name="Berechnung 2 8 2 3 5 6" xfId="38237"/>
    <cellStyle name="Berechnung 2 8 2 3 5 7" xfId="45053"/>
    <cellStyle name="Berechnung 2 8 2 3 5 8" xfId="51576"/>
    <cellStyle name="Berechnung 2 8 2 3 6" xfId="5245"/>
    <cellStyle name="Berechnung 2 8 2 3 6 2" xfId="12355"/>
    <cellStyle name="Berechnung 2 8 2 3 6 3" xfId="18648"/>
    <cellStyle name="Berechnung 2 8 2 3 6 4" xfId="25587"/>
    <cellStyle name="Berechnung 2 8 2 3 6 5" xfId="32252"/>
    <cellStyle name="Berechnung 2 8 2 3 6 6" xfId="38922"/>
    <cellStyle name="Berechnung 2 8 2 3 6 7" xfId="45738"/>
    <cellStyle name="Berechnung 2 8 2 3 6 8" xfId="52261"/>
    <cellStyle name="Berechnung 2 8 2 3 7" xfId="5828"/>
    <cellStyle name="Berechnung 2 8 2 3 7 2" xfId="12938"/>
    <cellStyle name="Berechnung 2 8 2 3 7 3" xfId="19231"/>
    <cellStyle name="Berechnung 2 8 2 3 7 4" xfId="26170"/>
    <cellStyle name="Berechnung 2 8 2 3 7 5" xfId="32835"/>
    <cellStyle name="Berechnung 2 8 2 3 7 6" xfId="39505"/>
    <cellStyle name="Berechnung 2 8 2 3 7 7" xfId="46321"/>
    <cellStyle name="Berechnung 2 8 2 3 7 8" xfId="52844"/>
    <cellStyle name="Berechnung 2 8 2 3 8" xfId="6286"/>
    <cellStyle name="Berechnung 2 8 2 3 8 2" xfId="13396"/>
    <cellStyle name="Berechnung 2 8 2 3 8 3" xfId="19689"/>
    <cellStyle name="Berechnung 2 8 2 3 8 4" xfId="26628"/>
    <cellStyle name="Berechnung 2 8 2 3 8 5" xfId="33293"/>
    <cellStyle name="Berechnung 2 8 2 3 8 6" xfId="39963"/>
    <cellStyle name="Berechnung 2 8 2 3 8 7" xfId="46779"/>
    <cellStyle name="Berechnung 2 8 2 3 8 8" xfId="53302"/>
    <cellStyle name="Berechnung 2 8 2 3 9" xfId="6940"/>
    <cellStyle name="Berechnung 2 8 2 3 9 2" xfId="14050"/>
    <cellStyle name="Berechnung 2 8 2 3 9 3" xfId="20343"/>
    <cellStyle name="Berechnung 2 8 2 3 9 4" xfId="27282"/>
    <cellStyle name="Berechnung 2 8 2 3 9 5" xfId="33947"/>
    <cellStyle name="Berechnung 2 8 2 3 9 6" xfId="40617"/>
    <cellStyle name="Berechnung 2 8 2 3 9 7" xfId="47433"/>
    <cellStyle name="Berechnung 2 8 2 3 9 8" xfId="53956"/>
    <cellStyle name="Berechnung 2 8 2 4" xfId="2261"/>
    <cellStyle name="Berechnung 2 8 2 4 2" xfId="9371"/>
    <cellStyle name="Berechnung 2 8 2 4 3" xfId="15664"/>
    <cellStyle name="Berechnung 2 8 2 4 4" xfId="22603"/>
    <cellStyle name="Berechnung 2 8 2 4 5" xfId="29268"/>
    <cellStyle name="Berechnung 2 8 2 4 6" xfId="35938"/>
    <cellStyle name="Berechnung 2 8 2 4 7" xfId="42754"/>
    <cellStyle name="Berechnung 2 8 2 4 8" xfId="49277"/>
    <cellStyle name="Berechnung 2 8 2 5" xfId="2951"/>
    <cellStyle name="Berechnung 2 8 2 5 2" xfId="10061"/>
    <cellStyle name="Berechnung 2 8 2 5 3" xfId="16354"/>
    <cellStyle name="Berechnung 2 8 2 5 4" xfId="23293"/>
    <cellStyle name="Berechnung 2 8 2 5 5" xfId="29958"/>
    <cellStyle name="Berechnung 2 8 2 5 6" xfId="36628"/>
    <cellStyle name="Berechnung 2 8 2 5 7" xfId="43444"/>
    <cellStyle name="Berechnung 2 8 2 5 8" xfId="49967"/>
    <cellStyle name="Berechnung 2 8 2 6" xfId="3638"/>
    <cellStyle name="Berechnung 2 8 2 6 2" xfId="10748"/>
    <cellStyle name="Berechnung 2 8 2 6 3" xfId="17041"/>
    <cellStyle name="Berechnung 2 8 2 6 4" xfId="23980"/>
    <cellStyle name="Berechnung 2 8 2 6 5" xfId="30645"/>
    <cellStyle name="Berechnung 2 8 2 6 6" xfId="37315"/>
    <cellStyle name="Berechnung 2 8 2 6 7" xfId="44131"/>
    <cellStyle name="Berechnung 2 8 2 6 8" xfId="50654"/>
    <cellStyle name="Berechnung 2 8 2 7" xfId="4325"/>
    <cellStyle name="Berechnung 2 8 2 7 2" xfId="11435"/>
    <cellStyle name="Berechnung 2 8 2 7 3" xfId="17728"/>
    <cellStyle name="Berechnung 2 8 2 7 4" xfId="24667"/>
    <cellStyle name="Berechnung 2 8 2 7 5" xfId="31332"/>
    <cellStyle name="Berechnung 2 8 2 7 6" xfId="38002"/>
    <cellStyle name="Berechnung 2 8 2 7 7" xfId="44818"/>
    <cellStyle name="Berechnung 2 8 2 7 8" xfId="51341"/>
    <cellStyle name="Berechnung 2 8 2 8" xfId="5010"/>
    <cellStyle name="Berechnung 2 8 2 8 2" xfId="12120"/>
    <cellStyle name="Berechnung 2 8 2 8 3" xfId="18413"/>
    <cellStyle name="Berechnung 2 8 2 8 4" xfId="25352"/>
    <cellStyle name="Berechnung 2 8 2 8 5" xfId="32017"/>
    <cellStyle name="Berechnung 2 8 2 8 6" xfId="38687"/>
    <cellStyle name="Berechnung 2 8 2 8 7" xfId="45503"/>
    <cellStyle name="Berechnung 2 8 2 8 8" xfId="52026"/>
    <cellStyle name="Berechnung 2 8 2 9" xfId="3508"/>
    <cellStyle name="Berechnung 2 8 2 9 2" xfId="10618"/>
    <cellStyle name="Berechnung 2 8 2 9 3" xfId="16911"/>
    <cellStyle name="Berechnung 2 8 2 9 4" xfId="23850"/>
    <cellStyle name="Berechnung 2 8 2 9 5" xfId="30515"/>
    <cellStyle name="Berechnung 2 8 2 9 6" xfId="37185"/>
    <cellStyle name="Berechnung 2 8 2 9 7" xfId="44001"/>
    <cellStyle name="Berechnung 2 8 2 9 8" xfId="50524"/>
    <cellStyle name="Berechnung 2 8 3" xfId="725"/>
    <cellStyle name="Berechnung 2 8 3 10" xfId="6779"/>
    <cellStyle name="Berechnung 2 8 3 10 2" xfId="13889"/>
    <cellStyle name="Berechnung 2 8 3 10 3" xfId="20182"/>
    <cellStyle name="Berechnung 2 8 3 10 4" xfId="27121"/>
    <cellStyle name="Berechnung 2 8 3 10 5" xfId="33786"/>
    <cellStyle name="Berechnung 2 8 3 10 6" xfId="40456"/>
    <cellStyle name="Berechnung 2 8 3 10 7" xfId="47272"/>
    <cellStyle name="Berechnung 2 8 3 10 8" xfId="53795"/>
    <cellStyle name="Berechnung 2 8 3 11" xfId="7432"/>
    <cellStyle name="Berechnung 2 8 3 11 2" xfId="14542"/>
    <cellStyle name="Berechnung 2 8 3 11 3" xfId="20835"/>
    <cellStyle name="Berechnung 2 8 3 11 4" xfId="27774"/>
    <cellStyle name="Berechnung 2 8 3 11 5" xfId="34439"/>
    <cellStyle name="Berechnung 2 8 3 11 6" xfId="41109"/>
    <cellStyle name="Berechnung 2 8 3 11 7" xfId="47925"/>
    <cellStyle name="Berechnung 2 8 3 11 8" xfId="54448"/>
    <cellStyle name="Berechnung 2 8 3 12" xfId="1464"/>
    <cellStyle name="Berechnung 2 8 3 12 2" xfId="8574"/>
    <cellStyle name="Berechnung 2 8 3 12 3" xfId="14867"/>
    <cellStyle name="Berechnung 2 8 3 12 4" xfId="21806"/>
    <cellStyle name="Berechnung 2 8 3 12 5" xfId="28471"/>
    <cellStyle name="Berechnung 2 8 3 12 6" xfId="35141"/>
    <cellStyle name="Berechnung 2 8 3 12 7" xfId="41957"/>
    <cellStyle name="Berechnung 2 8 3 12 8" xfId="48480"/>
    <cellStyle name="Berechnung 2 8 3 13" xfId="7996"/>
    <cellStyle name="Berechnung 2 8 3 14" xfId="21104"/>
    <cellStyle name="Berechnung 2 8 3 15" xfId="7608"/>
    <cellStyle name="Berechnung 2 8 3 16" xfId="41350"/>
    <cellStyle name="Berechnung 2 8 3 17" xfId="41679"/>
    <cellStyle name="Berechnung 2 8 3 2" xfId="1187"/>
    <cellStyle name="Berechnung 2 8 3 2 10" xfId="1860"/>
    <cellStyle name="Berechnung 2 8 3 2 10 2" xfId="8970"/>
    <cellStyle name="Berechnung 2 8 3 2 10 3" xfId="15263"/>
    <cellStyle name="Berechnung 2 8 3 2 10 4" xfId="22202"/>
    <cellStyle name="Berechnung 2 8 3 2 10 5" xfId="28867"/>
    <cellStyle name="Berechnung 2 8 3 2 10 6" xfId="35537"/>
    <cellStyle name="Berechnung 2 8 3 2 10 7" xfId="42353"/>
    <cellStyle name="Berechnung 2 8 3 2 10 8" xfId="48876"/>
    <cellStyle name="Berechnung 2 8 3 2 11" xfId="14590"/>
    <cellStyle name="Berechnung 2 8 3 2 12" xfId="28194"/>
    <cellStyle name="Berechnung 2 8 3 2 13" xfId="34864"/>
    <cellStyle name="Berechnung 2 8 3 2 14" xfId="48206"/>
    <cellStyle name="Berechnung 2 8 3 2 2" xfId="2731"/>
    <cellStyle name="Berechnung 2 8 3 2 2 2" xfId="9841"/>
    <cellStyle name="Berechnung 2 8 3 2 2 3" xfId="16134"/>
    <cellStyle name="Berechnung 2 8 3 2 2 4" xfId="23073"/>
    <cellStyle name="Berechnung 2 8 3 2 2 5" xfId="29738"/>
    <cellStyle name="Berechnung 2 8 3 2 2 6" xfId="36408"/>
    <cellStyle name="Berechnung 2 8 3 2 2 7" xfId="43224"/>
    <cellStyle name="Berechnung 2 8 3 2 2 8" xfId="49747"/>
    <cellStyle name="Berechnung 2 8 3 2 3" xfId="3421"/>
    <cellStyle name="Berechnung 2 8 3 2 3 2" xfId="10531"/>
    <cellStyle name="Berechnung 2 8 3 2 3 3" xfId="16824"/>
    <cellStyle name="Berechnung 2 8 3 2 3 4" xfId="23763"/>
    <cellStyle name="Berechnung 2 8 3 2 3 5" xfId="30428"/>
    <cellStyle name="Berechnung 2 8 3 2 3 6" xfId="37098"/>
    <cellStyle name="Berechnung 2 8 3 2 3 7" xfId="43914"/>
    <cellStyle name="Berechnung 2 8 3 2 3 8" xfId="50437"/>
    <cellStyle name="Berechnung 2 8 3 2 4" xfId="4108"/>
    <cellStyle name="Berechnung 2 8 3 2 4 2" xfId="11218"/>
    <cellStyle name="Berechnung 2 8 3 2 4 3" xfId="17511"/>
    <cellStyle name="Berechnung 2 8 3 2 4 4" xfId="24450"/>
    <cellStyle name="Berechnung 2 8 3 2 4 5" xfId="31115"/>
    <cellStyle name="Berechnung 2 8 3 2 4 6" xfId="37785"/>
    <cellStyle name="Berechnung 2 8 3 2 4 7" xfId="44601"/>
    <cellStyle name="Berechnung 2 8 3 2 4 8" xfId="51124"/>
    <cellStyle name="Berechnung 2 8 3 2 5" xfId="4795"/>
    <cellStyle name="Berechnung 2 8 3 2 5 2" xfId="11905"/>
    <cellStyle name="Berechnung 2 8 3 2 5 3" xfId="18198"/>
    <cellStyle name="Berechnung 2 8 3 2 5 4" xfId="25137"/>
    <cellStyle name="Berechnung 2 8 3 2 5 5" xfId="31802"/>
    <cellStyle name="Berechnung 2 8 3 2 5 6" xfId="38472"/>
    <cellStyle name="Berechnung 2 8 3 2 5 7" xfId="45288"/>
    <cellStyle name="Berechnung 2 8 3 2 5 8" xfId="51811"/>
    <cellStyle name="Berechnung 2 8 3 2 6" xfId="5480"/>
    <cellStyle name="Berechnung 2 8 3 2 6 2" xfId="12590"/>
    <cellStyle name="Berechnung 2 8 3 2 6 3" xfId="18883"/>
    <cellStyle name="Berechnung 2 8 3 2 6 4" xfId="25822"/>
    <cellStyle name="Berechnung 2 8 3 2 6 5" xfId="32487"/>
    <cellStyle name="Berechnung 2 8 3 2 6 6" xfId="39157"/>
    <cellStyle name="Berechnung 2 8 3 2 6 7" xfId="45973"/>
    <cellStyle name="Berechnung 2 8 3 2 6 8" xfId="52496"/>
    <cellStyle name="Berechnung 2 8 3 2 7" xfId="6063"/>
    <cellStyle name="Berechnung 2 8 3 2 7 2" xfId="13173"/>
    <cellStyle name="Berechnung 2 8 3 2 7 3" xfId="19466"/>
    <cellStyle name="Berechnung 2 8 3 2 7 4" xfId="26405"/>
    <cellStyle name="Berechnung 2 8 3 2 7 5" xfId="33070"/>
    <cellStyle name="Berechnung 2 8 3 2 7 6" xfId="39740"/>
    <cellStyle name="Berechnung 2 8 3 2 7 7" xfId="46556"/>
    <cellStyle name="Berechnung 2 8 3 2 7 8" xfId="53079"/>
    <cellStyle name="Berechnung 2 8 3 2 8" xfId="6521"/>
    <cellStyle name="Berechnung 2 8 3 2 8 2" xfId="13631"/>
    <cellStyle name="Berechnung 2 8 3 2 8 3" xfId="19924"/>
    <cellStyle name="Berechnung 2 8 3 2 8 4" xfId="26863"/>
    <cellStyle name="Berechnung 2 8 3 2 8 5" xfId="33528"/>
    <cellStyle name="Berechnung 2 8 3 2 8 6" xfId="40198"/>
    <cellStyle name="Berechnung 2 8 3 2 8 7" xfId="47014"/>
    <cellStyle name="Berechnung 2 8 3 2 8 8" xfId="53537"/>
    <cellStyle name="Berechnung 2 8 3 2 9" xfId="7175"/>
    <cellStyle name="Berechnung 2 8 3 2 9 2" xfId="14285"/>
    <cellStyle name="Berechnung 2 8 3 2 9 3" xfId="20578"/>
    <cellStyle name="Berechnung 2 8 3 2 9 4" xfId="27517"/>
    <cellStyle name="Berechnung 2 8 3 2 9 5" xfId="34182"/>
    <cellStyle name="Berechnung 2 8 3 2 9 6" xfId="40852"/>
    <cellStyle name="Berechnung 2 8 3 2 9 7" xfId="47668"/>
    <cellStyle name="Berechnung 2 8 3 2 9 8" xfId="54191"/>
    <cellStyle name="Berechnung 2 8 3 3" xfId="1021"/>
    <cellStyle name="Berechnung 2 8 3 3 10" xfId="1694"/>
    <cellStyle name="Berechnung 2 8 3 3 10 2" xfId="8804"/>
    <cellStyle name="Berechnung 2 8 3 3 10 3" xfId="15097"/>
    <cellStyle name="Berechnung 2 8 3 3 10 4" xfId="22036"/>
    <cellStyle name="Berechnung 2 8 3 3 10 5" xfId="28701"/>
    <cellStyle name="Berechnung 2 8 3 3 10 6" xfId="35371"/>
    <cellStyle name="Berechnung 2 8 3 3 10 7" xfId="42187"/>
    <cellStyle name="Berechnung 2 8 3 3 10 8" xfId="48710"/>
    <cellStyle name="Berechnung 2 8 3 3 11" xfId="7970"/>
    <cellStyle name="Berechnung 2 8 3 3 12" xfId="28028"/>
    <cellStyle name="Berechnung 2 8 3 3 13" xfId="34698"/>
    <cellStyle name="Berechnung 2 8 3 3 14" xfId="48040"/>
    <cellStyle name="Berechnung 2 8 3 3 2" xfId="2565"/>
    <cellStyle name="Berechnung 2 8 3 3 2 2" xfId="9675"/>
    <cellStyle name="Berechnung 2 8 3 3 2 3" xfId="15968"/>
    <cellStyle name="Berechnung 2 8 3 3 2 4" xfId="22907"/>
    <cellStyle name="Berechnung 2 8 3 3 2 5" xfId="29572"/>
    <cellStyle name="Berechnung 2 8 3 3 2 6" xfId="36242"/>
    <cellStyle name="Berechnung 2 8 3 3 2 7" xfId="43058"/>
    <cellStyle name="Berechnung 2 8 3 3 2 8" xfId="49581"/>
    <cellStyle name="Berechnung 2 8 3 3 3" xfId="3255"/>
    <cellStyle name="Berechnung 2 8 3 3 3 2" xfId="10365"/>
    <cellStyle name="Berechnung 2 8 3 3 3 3" xfId="16658"/>
    <cellStyle name="Berechnung 2 8 3 3 3 4" xfId="23597"/>
    <cellStyle name="Berechnung 2 8 3 3 3 5" xfId="30262"/>
    <cellStyle name="Berechnung 2 8 3 3 3 6" xfId="36932"/>
    <cellStyle name="Berechnung 2 8 3 3 3 7" xfId="43748"/>
    <cellStyle name="Berechnung 2 8 3 3 3 8" xfId="50271"/>
    <cellStyle name="Berechnung 2 8 3 3 4" xfId="3942"/>
    <cellStyle name="Berechnung 2 8 3 3 4 2" xfId="11052"/>
    <cellStyle name="Berechnung 2 8 3 3 4 3" xfId="17345"/>
    <cellStyle name="Berechnung 2 8 3 3 4 4" xfId="24284"/>
    <cellStyle name="Berechnung 2 8 3 3 4 5" xfId="30949"/>
    <cellStyle name="Berechnung 2 8 3 3 4 6" xfId="37619"/>
    <cellStyle name="Berechnung 2 8 3 3 4 7" xfId="44435"/>
    <cellStyle name="Berechnung 2 8 3 3 4 8" xfId="50958"/>
    <cellStyle name="Berechnung 2 8 3 3 5" xfId="4629"/>
    <cellStyle name="Berechnung 2 8 3 3 5 2" xfId="11739"/>
    <cellStyle name="Berechnung 2 8 3 3 5 3" xfId="18032"/>
    <cellStyle name="Berechnung 2 8 3 3 5 4" xfId="24971"/>
    <cellStyle name="Berechnung 2 8 3 3 5 5" xfId="31636"/>
    <cellStyle name="Berechnung 2 8 3 3 5 6" xfId="38306"/>
    <cellStyle name="Berechnung 2 8 3 3 5 7" xfId="45122"/>
    <cellStyle name="Berechnung 2 8 3 3 5 8" xfId="51645"/>
    <cellStyle name="Berechnung 2 8 3 3 6" xfId="5314"/>
    <cellStyle name="Berechnung 2 8 3 3 6 2" xfId="12424"/>
    <cellStyle name="Berechnung 2 8 3 3 6 3" xfId="18717"/>
    <cellStyle name="Berechnung 2 8 3 3 6 4" xfId="25656"/>
    <cellStyle name="Berechnung 2 8 3 3 6 5" xfId="32321"/>
    <cellStyle name="Berechnung 2 8 3 3 6 6" xfId="38991"/>
    <cellStyle name="Berechnung 2 8 3 3 6 7" xfId="45807"/>
    <cellStyle name="Berechnung 2 8 3 3 6 8" xfId="52330"/>
    <cellStyle name="Berechnung 2 8 3 3 7" xfId="5897"/>
    <cellStyle name="Berechnung 2 8 3 3 7 2" xfId="13007"/>
    <cellStyle name="Berechnung 2 8 3 3 7 3" xfId="19300"/>
    <cellStyle name="Berechnung 2 8 3 3 7 4" xfId="26239"/>
    <cellStyle name="Berechnung 2 8 3 3 7 5" xfId="32904"/>
    <cellStyle name="Berechnung 2 8 3 3 7 6" xfId="39574"/>
    <cellStyle name="Berechnung 2 8 3 3 7 7" xfId="46390"/>
    <cellStyle name="Berechnung 2 8 3 3 7 8" xfId="52913"/>
    <cellStyle name="Berechnung 2 8 3 3 8" xfId="6355"/>
    <cellStyle name="Berechnung 2 8 3 3 8 2" xfId="13465"/>
    <cellStyle name="Berechnung 2 8 3 3 8 3" xfId="19758"/>
    <cellStyle name="Berechnung 2 8 3 3 8 4" xfId="26697"/>
    <cellStyle name="Berechnung 2 8 3 3 8 5" xfId="33362"/>
    <cellStyle name="Berechnung 2 8 3 3 8 6" xfId="40032"/>
    <cellStyle name="Berechnung 2 8 3 3 8 7" xfId="46848"/>
    <cellStyle name="Berechnung 2 8 3 3 8 8" xfId="53371"/>
    <cellStyle name="Berechnung 2 8 3 3 9" xfId="7009"/>
    <cellStyle name="Berechnung 2 8 3 3 9 2" xfId="14119"/>
    <cellStyle name="Berechnung 2 8 3 3 9 3" xfId="20412"/>
    <cellStyle name="Berechnung 2 8 3 3 9 4" xfId="27351"/>
    <cellStyle name="Berechnung 2 8 3 3 9 5" xfId="34016"/>
    <cellStyle name="Berechnung 2 8 3 3 9 6" xfId="40686"/>
    <cellStyle name="Berechnung 2 8 3 3 9 7" xfId="47502"/>
    <cellStyle name="Berechnung 2 8 3 3 9 8" xfId="54025"/>
    <cellStyle name="Berechnung 2 8 3 4" xfId="2335"/>
    <cellStyle name="Berechnung 2 8 3 4 2" xfId="9445"/>
    <cellStyle name="Berechnung 2 8 3 4 3" xfId="15738"/>
    <cellStyle name="Berechnung 2 8 3 4 4" xfId="22677"/>
    <cellStyle name="Berechnung 2 8 3 4 5" xfId="29342"/>
    <cellStyle name="Berechnung 2 8 3 4 6" xfId="36012"/>
    <cellStyle name="Berechnung 2 8 3 4 7" xfId="42828"/>
    <cellStyle name="Berechnung 2 8 3 4 8" xfId="49351"/>
    <cellStyle name="Berechnung 2 8 3 5" xfId="3025"/>
    <cellStyle name="Berechnung 2 8 3 5 2" xfId="10135"/>
    <cellStyle name="Berechnung 2 8 3 5 3" xfId="16428"/>
    <cellStyle name="Berechnung 2 8 3 5 4" xfId="23367"/>
    <cellStyle name="Berechnung 2 8 3 5 5" xfId="30032"/>
    <cellStyle name="Berechnung 2 8 3 5 6" xfId="36702"/>
    <cellStyle name="Berechnung 2 8 3 5 7" xfId="43518"/>
    <cellStyle name="Berechnung 2 8 3 5 8" xfId="50041"/>
    <cellStyle name="Berechnung 2 8 3 6" xfId="3712"/>
    <cellStyle name="Berechnung 2 8 3 6 2" xfId="10822"/>
    <cellStyle name="Berechnung 2 8 3 6 3" xfId="17115"/>
    <cellStyle name="Berechnung 2 8 3 6 4" xfId="24054"/>
    <cellStyle name="Berechnung 2 8 3 6 5" xfId="30719"/>
    <cellStyle name="Berechnung 2 8 3 6 6" xfId="37389"/>
    <cellStyle name="Berechnung 2 8 3 6 7" xfId="44205"/>
    <cellStyle name="Berechnung 2 8 3 6 8" xfId="50728"/>
    <cellStyle name="Berechnung 2 8 3 7" xfId="4399"/>
    <cellStyle name="Berechnung 2 8 3 7 2" xfId="11509"/>
    <cellStyle name="Berechnung 2 8 3 7 3" xfId="17802"/>
    <cellStyle name="Berechnung 2 8 3 7 4" xfId="24741"/>
    <cellStyle name="Berechnung 2 8 3 7 5" xfId="31406"/>
    <cellStyle name="Berechnung 2 8 3 7 6" xfId="38076"/>
    <cellStyle name="Berechnung 2 8 3 7 7" xfId="44892"/>
    <cellStyle name="Berechnung 2 8 3 7 8" xfId="51415"/>
    <cellStyle name="Berechnung 2 8 3 8" xfId="5084"/>
    <cellStyle name="Berechnung 2 8 3 8 2" xfId="12194"/>
    <cellStyle name="Berechnung 2 8 3 8 3" xfId="18487"/>
    <cellStyle name="Berechnung 2 8 3 8 4" xfId="25426"/>
    <cellStyle name="Berechnung 2 8 3 8 5" xfId="32091"/>
    <cellStyle name="Berechnung 2 8 3 8 6" xfId="38761"/>
    <cellStyle name="Berechnung 2 8 3 8 7" xfId="45577"/>
    <cellStyle name="Berechnung 2 8 3 8 8" xfId="52100"/>
    <cellStyle name="Berechnung 2 8 3 9" xfId="6125"/>
    <cellStyle name="Berechnung 2 8 3 9 2" xfId="13235"/>
    <cellStyle name="Berechnung 2 8 3 9 3" xfId="19528"/>
    <cellStyle name="Berechnung 2 8 3 9 4" xfId="26467"/>
    <cellStyle name="Berechnung 2 8 3 9 5" xfId="33132"/>
    <cellStyle name="Berechnung 2 8 3 9 6" xfId="39802"/>
    <cellStyle name="Berechnung 2 8 3 9 7" xfId="46618"/>
    <cellStyle name="Berechnung 2 8 3 9 8" xfId="53141"/>
    <cellStyle name="Berechnung 2 8 4" xfId="2063"/>
    <cellStyle name="Berechnung 2 8 4 2" xfId="9173"/>
    <cellStyle name="Berechnung 2 8 4 3" xfId="15466"/>
    <cellStyle name="Berechnung 2 8 4 4" xfId="22405"/>
    <cellStyle name="Berechnung 2 8 4 5" xfId="29070"/>
    <cellStyle name="Berechnung 2 8 4 6" xfId="35740"/>
    <cellStyle name="Berechnung 2 8 4 7" xfId="42556"/>
    <cellStyle name="Berechnung 2 8 4 8" xfId="49079"/>
    <cellStyle name="Berechnung 2 8 5" xfId="2025"/>
    <cellStyle name="Berechnung 2 8 5 2" xfId="9135"/>
    <cellStyle name="Berechnung 2 8 5 3" xfId="15428"/>
    <cellStyle name="Berechnung 2 8 5 4" xfId="22367"/>
    <cellStyle name="Berechnung 2 8 5 5" xfId="29032"/>
    <cellStyle name="Berechnung 2 8 5 6" xfId="35702"/>
    <cellStyle name="Berechnung 2 8 5 7" xfId="42518"/>
    <cellStyle name="Berechnung 2 8 5 8" xfId="49041"/>
    <cellStyle name="Berechnung 2 8 6" xfId="2823"/>
    <cellStyle name="Berechnung 2 8 6 2" xfId="9933"/>
    <cellStyle name="Berechnung 2 8 6 3" xfId="16226"/>
    <cellStyle name="Berechnung 2 8 6 4" xfId="23165"/>
    <cellStyle name="Berechnung 2 8 6 5" xfId="29830"/>
    <cellStyle name="Berechnung 2 8 6 6" xfId="36500"/>
    <cellStyle name="Berechnung 2 8 6 7" xfId="43316"/>
    <cellStyle name="Berechnung 2 8 6 8" xfId="49839"/>
    <cellStyle name="Berechnung 2 8 7" xfId="3510"/>
    <cellStyle name="Berechnung 2 8 7 2" xfId="10620"/>
    <cellStyle name="Berechnung 2 8 7 3" xfId="16913"/>
    <cellStyle name="Berechnung 2 8 7 4" xfId="23852"/>
    <cellStyle name="Berechnung 2 8 7 5" xfId="30517"/>
    <cellStyle name="Berechnung 2 8 7 6" xfId="37187"/>
    <cellStyle name="Berechnung 2 8 7 7" xfId="44003"/>
    <cellStyle name="Berechnung 2 8 7 8" xfId="50526"/>
    <cellStyle name="Berechnung 2 8 8" xfId="2830"/>
    <cellStyle name="Berechnung 2 8 8 2" xfId="9940"/>
    <cellStyle name="Berechnung 2 8 8 3" xfId="16233"/>
    <cellStyle name="Berechnung 2 8 8 4" xfId="23172"/>
    <cellStyle name="Berechnung 2 8 8 5" xfId="29837"/>
    <cellStyle name="Berechnung 2 8 8 6" xfId="36507"/>
    <cellStyle name="Berechnung 2 8 8 7" xfId="43323"/>
    <cellStyle name="Berechnung 2 8 8 8" xfId="49846"/>
    <cellStyle name="Berechnung 2 8 9" xfId="4886"/>
    <cellStyle name="Berechnung 2 8 9 2" xfId="11996"/>
    <cellStyle name="Berechnung 2 8 9 3" xfId="18289"/>
    <cellStyle name="Berechnung 2 8 9 4" xfId="25228"/>
    <cellStyle name="Berechnung 2 8 9 5" xfId="31893"/>
    <cellStyle name="Berechnung 2 8 9 6" xfId="38563"/>
    <cellStyle name="Berechnung 2 8 9 7" xfId="45379"/>
    <cellStyle name="Berechnung 2 8 9 8" xfId="51902"/>
    <cellStyle name="Berechnung 2 9" xfId="459"/>
    <cellStyle name="Berechnung 2 9 10" xfId="5645"/>
    <cellStyle name="Berechnung 2 9 10 2" xfId="12755"/>
    <cellStyle name="Berechnung 2 9 10 3" xfId="19048"/>
    <cellStyle name="Berechnung 2 9 10 4" xfId="25987"/>
    <cellStyle name="Berechnung 2 9 10 5" xfId="32652"/>
    <cellStyle name="Berechnung 2 9 10 6" xfId="39322"/>
    <cellStyle name="Berechnung 2 9 10 7" xfId="46138"/>
    <cellStyle name="Berechnung 2 9 10 8" xfId="52661"/>
    <cellStyle name="Berechnung 2 9 11" xfId="6563"/>
    <cellStyle name="Berechnung 2 9 11 2" xfId="13673"/>
    <cellStyle name="Berechnung 2 9 11 3" xfId="19966"/>
    <cellStyle name="Berechnung 2 9 11 4" xfId="26905"/>
    <cellStyle name="Berechnung 2 9 11 5" xfId="33570"/>
    <cellStyle name="Berechnung 2 9 11 6" xfId="40240"/>
    <cellStyle name="Berechnung 2 9 11 7" xfId="47056"/>
    <cellStyle name="Berechnung 2 9 11 8" xfId="53579"/>
    <cellStyle name="Berechnung 2 9 12" xfId="1257"/>
    <cellStyle name="Berechnung 2 9 12 2" xfId="8367"/>
    <cellStyle name="Berechnung 2 9 12 3" xfId="14660"/>
    <cellStyle name="Berechnung 2 9 12 4" xfId="21599"/>
    <cellStyle name="Berechnung 2 9 12 5" xfId="28264"/>
    <cellStyle name="Berechnung 2 9 12 6" xfId="34934"/>
    <cellStyle name="Berechnung 2 9 12 7" xfId="41753"/>
    <cellStyle name="Berechnung 2 9 12 8" xfId="48276"/>
    <cellStyle name="Berechnung 2 9 13" xfId="7900"/>
    <cellStyle name="Berechnung 2 9 14" xfId="21535"/>
    <cellStyle name="Berechnung 2 9 15" xfId="34985"/>
    <cellStyle name="Berechnung 2 9 2" xfId="636"/>
    <cellStyle name="Berechnung 2 9 2 10" xfId="6704"/>
    <cellStyle name="Berechnung 2 9 2 10 2" xfId="13814"/>
    <cellStyle name="Berechnung 2 9 2 10 3" xfId="20107"/>
    <cellStyle name="Berechnung 2 9 2 10 4" xfId="27046"/>
    <cellStyle name="Berechnung 2 9 2 10 5" xfId="33711"/>
    <cellStyle name="Berechnung 2 9 2 10 6" xfId="40381"/>
    <cellStyle name="Berechnung 2 9 2 10 7" xfId="47197"/>
    <cellStyle name="Berechnung 2 9 2 10 8" xfId="53720"/>
    <cellStyle name="Berechnung 2 9 2 11" xfId="7235"/>
    <cellStyle name="Berechnung 2 9 2 11 2" xfId="14345"/>
    <cellStyle name="Berechnung 2 9 2 11 3" xfId="20638"/>
    <cellStyle name="Berechnung 2 9 2 11 4" xfId="27577"/>
    <cellStyle name="Berechnung 2 9 2 11 5" xfId="34242"/>
    <cellStyle name="Berechnung 2 9 2 11 6" xfId="40912"/>
    <cellStyle name="Berechnung 2 9 2 11 7" xfId="47728"/>
    <cellStyle name="Berechnung 2 9 2 11 8" xfId="54251"/>
    <cellStyle name="Berechnung 2 9 2 12" xfId="1389"/>
    <cellStyle name="Berechnung 2 9 2 12 2" xfId="8499"/>
    <cellStyle name="Berechnung 2 9 2 12 3" xfId="14792"/>
    <cellStyle name="Berechnung 2 9 2 12 4" xfId="21731"/>
    <cellStyle name="Berechnung 2 9 2 12 5" xfId="28396"/>
    <cellStyle name="Berechnung 2 9 2 12 6" xfId="35066"/>
    <cellStyle name="Berechnung 2 9 2 12 7" xfId="41882"/>
    <cellStyle name="Berechnung 2 9 2 12 8" xfId="48405"/>
    <cellStyle name="Berechnung 2 9 2 13" xfId="8163"/>
    <cellStyle name="Berechnung 2 9 2 14" xfId="21015"/>
    <cellStyle name="Berechnung 2 9 2 15" xfId="8203"/>
    <cellStyle name="Berechnung 2 9 2 16" xfId="41265"/>
    <cellStyle name="Berechnung 2 9 2 17" xfId="41659"/>
    <cellStyle name="Berechnung 2 9 2 2" xfId="1152"/>
    <cellStyle name="Berechnung 2 9 2 2 10" xfId="1825"/>
    <cellStyle name="Berechnung 2 9 2 2 10 2" xfId="8935"/>
    <cellStyle name="Berechnung 2 9 2 2 10 3" xfId="15228"/>
    <cellStyle name="Berechnung 2 9 2 2 10 4" xfId="22167"/>
    <cellStyle name="Berechnung 2 9 2 2 10 5" xfId="28832"/>
    <cellStyle name="Berechnung 2 9 2 2 10 6" xfId="35502"/>
    <cellStyle name="Berechnung 2 9 2 2 10 7" xfId="42318"/>
    <cellStyle name="Berechnung 2 9 2 2 10 8" xfId="48841"/>
    <cellStyle name="Berechnung 2 9 2 2 11" xfId="7630"/>
    <cellStyle name="Berechnung 2 9 2 2 12" xfId="28159"/>
    <cellStyle name="Berechnung 2 9 2 2 13" xfId="34829"/>
    <cellStyle name="Berechnung 2 9 2 2 14" xfId="48171"/>
    <cellStyle name="Berechnung 2 9 2 2 2" xfId="2696"/>
    <cellStyle name="Berechnung 2 9 2 2 2 2" xfId="9806"/>
    <cellStyle name="Berechnung 2 9 2 2 2 3" xfId="16099"/>
    <cellStyle name="Berechnung 2 9 2 2 2 4" xfId="23038"/>
    <cellStyle name="Berechnung 2 9 2 2 2 5" xfId="29703"/>
    <cellStyle name="Berechnung 2 9 2 2 2 6" xfId="36373"/>
    <cellStyle name="Berechnung 2 9 2 2 2 7" xfId="43189"/>
    <cellStyle name="Berechnung 2 9 2 2 2 8" xfId="49712"/>
    <cellStyle name="Berechnung 2 9 2 2 3" xfId="3386"/>
    <cellStyle name="Berechnung 2 9 2 2 3 2" xfId="10496"/>
    <cellStyle name="Berechnung 2 9 2 2 3 3" xfId="16789"/>
    <cellStyle name="Berechnung 2 9 2 2 3 4" xfId="23728"/>
    <cellStyle name="Berechnung 2 9 2 2 3 5" xfId="30393"/>
    <cellStyle name="Berechnung 2 9 2 2 3 6" xfId="37063"/>
    <cellStyle name="Berechnung 2 9 2 2 3 7" xfId="43879"/>
    <cellStyle name="Berechnung 2 9 2 2 3 8" xfId="50402"/>
    <cellStyle name="Berechnung 2 9 2 2 4" xfId="4073"/>
    <cellStyle name="Berechnung 2 9 2 2 4 2" xfId="11183"/>
    <cellStyle name="Berechnung 2 9 2 2 4 3" xfId="17476"/>
    <cellStyle name="Berechnung 2 9 2 2 4 4" xfId="24415"/>
    <cellStyle name="Berechnung 2 9 2 2 4 5" xfId="31080"/>
    <cellStyle name="Berechnung 2 9 2 2 4 6" xfId="37750"/>
    <cellStyle name="Berechnung 2 9 2 2 4 7" xfId="44566"/>
    <cellStyle name="Berechnung 2 9 2 2 4 8" xfId="51089"/>
    <cellStyle name="Berechnung 2 9 2 2 5" xfId="4760"/>
    <cellStyle name="Berechnung 2 9 2 2 5 2" xfId="11870"/>
    <cellStyle name="Berechnung 2 9 2 2 5 3" xfId="18163"/>
    <cellStyle name="Berechnung 2 9 2 2 5 4" xfId="25102"/>
    <cellStyle name="Berechnung 2 9 2 2 5 5" xfId="31767"/>
    <cellStyle name="Berechnung 2 9 2 2 5 6" xfId="38437"/>
    <cellStyle name="Berechnung 2 9 2 2 5 7" xfId="45253"/>
    <cellStyle name="Berechnung 2 9 2 2 5 8" xfId="51776"/>
    <cellStyle name="Berechnung 2 9 2 2 6" xfId="5445"/>
    <cellStyle name="Berechnung 2 9 2 2 6 2" xfId="12555"/>
    <cellStyle name="Berechnung 2 9 2 2 6 3" xfId="18848"/>
    <cellStyle name="Berechnung 2 9 2 2 6 4" xfId="25787"/>
    <cellStyle name="Berechnung 2 9 2 2 6 5" xfId="32452"/>
    <cellStyle name="Berechnung 2 9 2 2 6 6" xfId="39122"/>
    <cellStyle name="Berechnung 2 9 2 2 6 7" xfId="45938"/>
    <cellStyle name="Berechnung 2 9 2 2 6 8" xfId="52461"/>
    <cellStyle name="Berechnung 2 9 2 2 7" xfId="6028"/>
    <cellStyle name="Berechnung 2 9 2 2 7 2" xfId="13138"/>
    <cellStyle name="Berechnung 2 9 2 2 7 3" xfId="19431"/>
    <cellStyle name="Berechnung 2 9 2 2 7 4" xfId="26370"/>
    <cellStyle name="Berechnung 2 9 2 2 7 5" xfId="33035"/>
    <cellStyle name="Berechnung 2 9 2 2 7 6" xfId="39705"/>
    <cellStyle name="Berechnung 2 9 2 2 7 7" xfId="46521"/>
    <cellStyle name="Berechnung 2 9 2 2 7 8" xfId="53044"/>
    <cellStyle name="Berechnung 2 9 2 2 8" xfId="6486"/>
    <cellStyle name="Berechnung 2 9 2 2 8 2" xfId="13596"/>
    <cellStyle name="Berechnung 2 9 2 2 8 3" xfId="19889"/>
    <cellStyle name="Berechnung 2 9 2 2 8 4" xfId="26828"/>
    <cellStyle name="Berechnung 2 9 2 2 8 5" xfId="33493"/>
    <cellStyle name="Berechnung 2 9 2 2 8 6" xfId="40163"/>
    <cellStyle name="Berechnung 2 9 2 2 8 7" xfId="46979"/>
    <cellStyle name="Berechnung 2 9 2 2 8 8" xfId="53502"/>
    <cellStyle name="Berechnung 2 9 2 2 9" xfId="7140"/>
    <cellStyle name="Berechnung 2 9 2 2 9 2" xfId="14250"/>
    <cellStyle name="Berechnung 2 9 2 2 9 3" xfId="20543"/>
    <cellStyle name="Berechnung 2 9 2 2 9 4" xfId="27482"/>
    <cellStyle name="Berechnung 2 9 2 2 9 5" xfId="34147"/>
    <cellStyle name="Berechnung 2 9 2 2 9 6" xfId="40817"/>
    <cellStyle name="Berechnung 2 9 2 2 9 7" xfId="47633"/>
    <cellStyle name="Berechnung 2 9 2 2 9 8" xfId="54156"/>
    <cellStyle name="Berechnung 2 9 2 3" xfId="949"/>
    <cellStyle name="Berechnung 2 9 2 3 10" xfId="1624"/>
    <cellStyle name="Berechnung 2 9 2 3 10 2" xfId="8734"/>
    <cellStyle name="Berechnung 2 9 2 3 10 3" xfId="15027"/>
    <cellStyle name="Berechnung 2 9 2 3 10 4" xfId="21966"/>
    <cellStyle name="Berechnung 2 9 2 3 10 5" xfId="28631"/>
    <cellStyle name="Berechnung 2 9 2 3 10 6" xfId="35301"/>
    <cellStyle name="Berechnung 2 9 2 3 10 7" xfId="42117"/>
    <cellStyle name="Berechnung 2 9 2 3 10 8" xfId="48640"/>
    <cellStyle name="Berechnung 2 9 2 3 11" xfId="7826"/>
    <cellStyle name="Berechnung 2 9 2 3 12" xfId="27956"/>
    <cellStyle name="Berechnung 2 9 2 3 13" xfId="34628"/>
    <cellStyle name="Berechnung 2 9 2 3 14" xfId="47970"/>
    <cellStyle name="Berechnung 2 9 2 3 2" xfId="2495"/>
    <cellStyle name="Berechnung 2 9 2 3 2 2" xfId="9605"/>
    <cellStyle name="Berechnung 2 9 2 3 2 3" xfId="15898"/>
    <cellStyle name="Berechnung 2 9 2 3 2 4" xfId="22837"/>
    <cellStyle name="Berechnung 2 9 2 3 2 5" xfId="29502"/>
    <cellStyle name="Berechnung 2 9 2 3 2 6" xfId="36172"/>
    <cellStyle name="Berechnung 2 9 2 3 2 7" xfId="42988"/>
    <cellStyle name="Berechnung 2 9 2 3 2 8" xfId="49511"/>
    <cellStyle name="Berechnung 2 9 2 3 3" xfId="3185"/>
    <cellStyle name="Berechnung 2 9 2 3 3 2" xfId="10295"/>
    <cellStyle name="Berechnung 2 9 2 3 3 3" xfId="16588"/>
    <cellStyle name="Berechnung 2 9 2 3 3 4" xfId="23527"/>
    <cellStyle name="Berechnung 2 9 2 3 3 5" xfId="30192"/>
    <cellStyle name="Berechnung 2 9 2 3 3 6" xfId="36862"/>
    <cellStyle name="Berechnung 2 9 2 3 3 7" xfId="43678"/>
    <cellStyle name="Berechnung 2 9 2 3 3 8" xfId="50201"/>
    <cellStyle name="Berechnung 2 9 2 3 4" xfId="3872"/>
    <cellStyle name="Berechnung 2 9 2 3 4 2" xfId="10982"/>
    <cellStyle name="Berechnung 2 9 2 3 4 3" xfId="17275"/>
    <cellStyle name="Berechnung 2 9 2 3 4 4" xfId="24214"/>
    <cellStyle name="Berechnung 2 9 2 3 4 5" xfId="30879"/>
    <cellStyle name="Berechnung 2 9 2 3 4 6" xfId="37549"/>
    <cellStyle name="Berechnung 2 9 2 3 4 7" xfId="44365"/>
    <cellStyle name="Berechnung 2 9 2 3 4 8" xfId="50888"/>
    <cellStyle name="Berechnung 2 9 2 3 5" xfId="4559"/>
    <cellStyle name="Berechnung 2 9 2 3 5 2" xfId="11669"/>
    <cellStyle name="Berechnung 2 9 2 3 5 3" xfId="17962"/>
    <cellStyle name="Berechnung 2 9 2 3 5 4" xfId="24901"/>
    <cellStyle name="Berechnung 2 9 2 3 5 5" xfId="31566"/>
    <cellStyle name="Berechnung 2 9 2 3 5 6" xfId="38236"/>
    <cellStyle name="Berechnung 2 9 2 3 5 7" xfId="45052"/>
    <cellStyle name="Berechnung 2 9 2 3 5 8" xfId="51575"/>
    <cellStyle name="Berechnung 2 9 2 3 6" xfId="5244"/>
    <cellStyle name="Berechnung 2 9 2 3 6 2" xfId="12354"/>
    <cellStyle name="Berechnung 2 9 2 3 6 3" xfId="18647"/>
    <cellStyle name="Berechnung 2 9 2 3 6 4" xfId="25586"/>
    <cellStyle name="Berechnung 2 9 2 3 6 5" xfId="32251"/>
    <cellStyle name="Berechnung 2 9 2 3 6 6" xfId="38921"/>
    <cellStyle name="Berechnung 2 9 2 3 6 7" xfId="45737"/>
    <cellStyle name="Berechnung 2 9 2 3 6 8" xfId="52260"/>
    <cellStyle name="Berechnung 2 9 2 3 7" xfId="5827"/>
    <cellStyle name="Berechnung 2 9 2 3 7 2" xfId="12937"/>
    <cellStyle name="Berechnung 2 9 2 3 7 3" xfId="19230"/>
    <cellStyle name="Berechnung 2 9 2 3 7 4" xfId="26169"/>
    <cellStyle name="Berechnung 2 9 2 3 7 5" xfId="32834"/>
    <cellStyle name="Berechnung 2 9 2 3 7 6" xfId="39504"/>
    <cellStyle name="Berechnung 2 9 2 3 7 7" xfId="46320"/>
    <cellStyle name="Berechnung 2 9 2 3 7 8" xfId="52843"/>
    <cellStyle name="Berechnung 2 9 2 3 8" xfId="6285"/>
    <cellStyle name="Berechnung 2 9 2 3 8 2" xfId="13395"/>
    <cellStyle name="Berechnung 2 9 2 3 8 3" xfId="19688"/>
    <cellStyle name="Berechnung 2 9 2 3 8 4" xfId="26627"/>
    <cellStyle name="Berechnung 2 9 2 3 8 5" xfId="33292"/>
    <cellStyle name="Berechnung 2 9 2 3 8 6" xfId="39962"/>
    <cellStyle name="Berechnung 2 9 2 3 8 7" xfId="46778"/>
    <cellStyle name="Berechnung 2 9 2 3 8 8" xfId="53301"/>
    <cellStyle name="Berechnung 2 9 2 3 9" xfId="6939"/>
    <cellStyle name="Berechnung 2 9 2 3 9 2" xfId="14049"/>
    <cellStyle name="Berechnung 2 9 2 3 9 3" xfId="20342"/>
    <cellStyle name="Berechnung 2 9 2 3 9 4" xfId="27281"/>
    <cellStyle name="Berechnung 2 9 2 3 9 5" xfId="33946"/>
    <cellStyle name="Berechnung 2 9 2 3 9 6" xfId="40616"/>
    <cellStyle name="Berechnung 2 9 2 3 9 7" xfId="47432"/>
    <cellStyle name="Berechnung 2 9 2 3 9 8" xfId="53955"/>
    <cellStyle name="Berechnung 2 9 2 4" xfId="2260"/>
    <cellStyle name="Berechnung 2 9 2 4 2" xfId="9370"/>
    <cellStyle name="Berechnung 2 9 2 4 3" xfId="15663"/>
    <cellStyle name="Berechnung 2 9 2 4 4" xfId="22602"/>
    <cellStyle name="Berechnung 2 9 2 4 5" xfId="29267"/>
    <cellStyle name="Berechnung 2 9 2 4 6" xfId="35937"/>
    <cellStyle name="Berechnung 2 9 2 4 7" xfId="42753"/>
    <cellStyle name="Berechnung 2 9 2 4 8" xfId="49276"/>
    <cellStyle name="Berechnung 2 9 2 5" xfId="2950"/>
    <cellStyle name="Berechnung 2 9 2 5 2" xfId="10060"/>
    <cellStyle name="Berechnung 2 9 2 5 3" xfId="16353"/>
    <cellStyle name="Berechnung 2 9 2 5 4" xfId="23292"/>
    <cellStyle name="Berechnung 2 9 2 5 5" xfId="29957"/>
    <cellStyle name="Berechnung 2 9 2 5 6" xfId="36627"/>
    <cellStyle name="Berechnung 2 9 2 5 7" xfId="43443"/>
    <cellStyle name="Berechnung 2 9 2 5 8" xfId="49966"/>
    <cellStyle name="Berechnung 2 9 2 6" xfId="3637"/>
    <cellStyle name="Berechnung 2 9 2 6 2" xfId="10747"/>
    <cellStyle name="Berechnung 2 9 2 6 3" xfId="17040"/>
    <cellStyle name="Berechnung 2 9 2 6 4" xfId="23979"/>
    <cellStyle name="Berechnung 2 9 2 6 5" xfId="30644"/>
    <cellStyle name="Berechnung 2 9 2 6 6" xfId="37314"/>
    <cellStyle name="Berechnung 2 9 2 6 7" xfId="44130"/>
    <cellStyle name="Berechnung 2 9 2 6 8" xfId="50653"/>
    <cellStyle name="Berechnung 2 9 2 7" xfId="4324"/>
    <cellStyle name="Berechnung 2 9 2 7 2" xfId="11434"/>
    <cellStyle name="Berechnung 2 9 2 7 3" xfId="17727"/>
    <cellStyle name="Berechnung 2 9 2 7 4" xfId="24666"/>
    <cellStyle name="Berechnung 2 9 2 7 5" xfId="31331"/>
    <cellStyle name="Berechnung 2 9 2 7 6" xfId="38001"/>
    <cellStyle name="Berechnung 2 9 2 7 7" xfId="44817"/>
    <cellStyle name="Berechnung 2 9 2 7 8" xfId="51340"/>
    <cellStyle name="Berechnung 2 9 2 8" xfId="5009"/>
    <cellStyle name="Berechnung 2 9 2 8 2" xfId="12119"/>
    <cellStyle name="Berechnung 2 9 2 8 3" xfId="18412"/>
    <cellStyle name="Berechnung 2 9 2 8 4" xfId="25351"/>
    <cellStyle name="Berechnung 2 9 2 8 5" xfId="32016"/>
    <cellStyle name="Berechnung 2 9 2 8 6" xfId="38686"/>
    <cellStyle name="Berechnung 2 9 2 8 7" xfId="45502"/>
    <cellStyle name="Berechnung 2 9 2 8 8" xfId="52025"/>
    <cellStyle name="Berechnung 2 9 2 9" xfId="2866"/>
    <cellStyle name="Berechnung 2 9 2 9 2" xfId="9976"/>
    <cellStyle name="Berechnung 2 9 2 9 3" xfId="16269"/>
    <cellStyle name="Berechnung 2 9 2 9 4" xfId="23208"/>
    <cellStyle name="Berechnung 2 9 2 9 5" xfId="29873"/>
    <cellStyle name="Berechnung 2 9 2 9 6" xfId="36543"/>
    <cellStyle name="Berechnung 2 9 2 9 7" xfId="43359"/>
    <cellStyle name="Berechnung 2 9 2 9 8" xfId="49882"/>
    <cellStyle name="Berechnung 2 9 3" xfId="726"/>
    <cellStyle name="Berechnung 2 9 3 10" xfId="6780"/>
    <cellStyle name="Berechnung 2 9 3 10 2" xfId="13890"/>
    <cellStyle name="Berechnung 2 9 3 10 3" xfId="20183"/>
    <cellStyle name="Berechnung 2 9 3 10 4" xfId="27122"/>
    <cellStyle name="Berechnung 2 9 3 10 5" xfId="33787"/>
    <cellStyle name="Berechnung 2 9 3 10 6" xfId="40457"/>
    <cellStyle name="Berechnung 2 9 3 10 7" xfId="47273"/>
    <cellStyle name="Berechnung 2 9 3 10 8" xfId="53796"/>
    <cellStyle name="Berechnung 2 9 3 11" xfId="7266"/>
    <cellStyle name="Berechnung 2 9 3 11 2" xfId="14376"/>
    <cellStyle name="Berechnung 2 9 3 11 3" xfId="20669"/>
    <cellStyle name="Berechnung 2 9 3 11 4" xfId="27608"/>
    <cellStyle name="Berechnung 2 9 3 11 5" xfId="34273"/>
    <cellStyle name="Berechnung 2 9 3 11 6" xfId="40943"/>
    <cellStyle name="Berechnung 2 9 3 11 7" xfId="47759"/>
    <cellStyle name="Berechnung 2 9 3 11 8" xfId="54282"/>
    <cellStyle name="Berechnung 2 9 3 12" xfId="1465"/>
    <cellStyle name="Berechnung 2 9 3 12 2" xfId="8575"/>
    <cellStyle name="Berechnung 2 9 3 12 3" xfId="14868"/>
    <cellStyle name="Berechnung 2 9 3 12 4" xfId="21807"/>
    <cellStyle name="Berechnung 2 9 3 12 5" xfId="28472"/>
    <cellStyle name="Berechnung 2 9 3 12 6" xfId="35142"/>
    <cellStyle name="Berechnung 2 9 3 12 7" xfId="41958"/>
    <cellStyle name="Berechnung 2 9 3 12 8" xfId="48481"/>
    <cellStyle name="Berechnung 2 9 3 13" xfId="8225"/>
    <cellStyle name="Berechnung 2 9 3 14" xfId="21105"/>
    <cellStyle name="Berechnung 2 9 3 15" xfId="20920"/>
    <cellStyle name="Berechnung 2 9 3 16" xfId="41351"/>
    <cellStyle name="Berechnung 2 9 3 17" xfId="41540"/>
    <cellStyle name="Berechnung 2 9 3 2" xfId="1188"/>
    <cellStyle name="Berechnung 2 9 3 2 10" xfId="1861"/>
    <cellStyle name="Berechnung 2 9 3 2 10 2" xfId="8971"/>
    <cellStyle name="Berechnung 2 9 3 2 10 3" xfId="15264"/>
    <cellStyle name="Berechnung 2 9 3 2 10 4" xfId="22203"/>
    <cellStyle name="Berechnung 2 9 3 2 10 5" xfId="28868"/>
    <cellStyle name="Berechnung 2 9 3 2 10 6" xfId="35538"/>
    <cellStyle name="Berechnung 2 9 3 2 10 7" xfId="42354"/>
    <cellStyle name="Berechnung 2 9 3 2 10 8" xfId="48877"/>
    <cellStyle name="Berechnung 2 9 3 2 11" xfId="14591"/>
    <cellStyle name="Berechnung 2 9 3 2 12" xfId="28195"/>
    <cellStyle name="Berechnung 2 9 3 2 13" xfId="34865"/>
    <cellStyle name="Berechnung 2 9 3 2 14" xfId="48207"/>
    <cellStyle name="Berechnung 2 9 3 2 2" xfId="2732"/>
    <cellStyle name="Berechnung 2 9 3 2 2 2" xfId="9842"/>
    <cellStyle name="Berechnung 2 9 3 2 2 3" xfId="16135"/>
    <cellStyle name="Berechnung 2 9 3 2 2 4" xfId="23074"/>
    <cellStyle name="Berechnung 2 9 3 2 2 5" xfId="29739"/>
    <cellStyle name="Berechnung 2 9 3 2 2 6" xfId="36409"/>
    <cellStyle name="Berechnung 2 9 3 2 2 7" xfId="43225"/>
    <cellStyle name="Berechnung 2 9 3 2 2 8" xfId="49748"/>
    <cellStyle name="Berechnung 2 9 3 2 3" xfId="3422"/>
    <cellStyle name="Berechnung 2 9 3 2 3 2" xfId="10532"/>
    <cellStyle name="Berechnung 2 9 3 2 3 3" xfId="16825"/>
    <cellStyle name="Berechnung 2 9 3 2 3 4" xfId="23764"/>
    <cellStyle name="Berechnung 2 9 3 2 3 5" xfId="30429"/>
    <cellStyle name="Berechnung 2 9 3 2 3 6" xfId="37099"/>
    <cellStyle name="Berechnung 2 9 3 2 3 7" xfId="43915"/>
    <cellStyle name="Berechnung 2 9 3 2 3 8" xfId="50438"/>
    <cellStyle name="Berechnung 2 9 3 2 4" xfId="4109"/>
    <cellStyle name="Berechnung 2 9 3 2 4 2" xfId="11219"/>
    <cellStyle name="Berechnung 2 9 3 2 4 3" xfId="17512"/>
    <cellStyle name="Berechnung 2 9 3 2 4 4" xfId="24451"/>
    <cellStyle name="Berechnung 2 9 3 2 4 5" xfId="31116"/>
    <cellStyle name="Berechnung 2 9 3 2 4 6" xfId="37786"/>
    <cellStyle name="Berechnung 2 9 3 2 4 7" xfId="44602"/>
    <cellStyle name="Berechnung 2 9 3 2 4 8" xfId="51125"/>
    <cellStyle name="Berechnung 2 9 3 2 5" xfId="4796"/>
    <cellStyle name="Berechnung 2 9 3 2 5 2" xfId="11906"/>
    <cellStyle name="Berechnung 2 9 3 2 5 3" xfId="18199"/>
    <cellStyle name="Berechnung 2 9 3 2 5 4" xfId="25138"/>
    <cellStyle name="Berechnung 2 9 3 2 5 5" xfId="31803"/>
    <cellStyle name="Berechnung 2 9 3 2 5 6" xfId="38473"/>
    <cellStyle name="Berechnung 2 9 3 2 5 7" xfId="45289"/>
    <cellStyle name="Berechnung 2 9 3 2 5 8" xfId="51812"/>
    <cellStyle name="Berechnung 2 9 3 2 6" xfId="5481"/>
    <cellStyle name="Berechnung 2 9 3 2 6 2" xfId="12591"/>
    <cellStyle name="Berechnung 2 9 3 2 6 3" xfId="18884"/>
    <cellStyle name="Berechnung 2 9 3 2 6 4" xfId="25823"/>
    <cellStyle name="Berechnung 2 9 3 2 6 5" xfId="32488"/>
    <cellStyle name="Berechnung 2 9 3 2 6 6" xfId="39158"/>
    <cellStyle name="Berechnung 2 9 3 2 6 7" xfId="45974"/>
    <cellStyle name="Berechnung 2 9 3 2 6 8" xfId="52497"/>
    <cellStyle name="Berechnung 2 9 3 2 7" xfId="6064"/>
    <cellStyle name="Berechnung 2 9 3 2 7 2" xfId="13174"/>
    <cellStyle name="Berechnung 2 9 3 2 7 3" xfId="19467"/>
    <cellStyle name="Berechnung 2 9 3 2 7 4" xfId="26406"/>
    <cellStyle name="Berechnung 2 9 3 2 7 5" xfId="33071"/>
    <cellStyle name="Berechnung 2 9 3 2 7 6" xfId="39741"/>
    <cellStyle name="Berechnung 2 9 3 2 7 7" xfId="46557"/>
    <cellStyle name="Berechnung 2 9 3 2 7 8" xfId="53080"/>
    <cellStyle name="Berechnung 2 9 3 2 8" xfId="6522"/>
    <cellStyle name="Berechnung 2 9 3 2 8 2" xfId="13632"/>
    <cellStyle name="Berechnung 2 9 3 2 8 3" xfId="19925"/>
    <cellStyle name="Berechnung 2 9 3 2 8 4" xfId="26864"/>
    <cellStyle name="Berechnung 2 9 3 2 8 5" xfId="33529"/>
    <cellStyle name="Berechnung 2 9 3 2 8 6" xfId="40199"/>
    <cellStyle name="Berechnung 2 9 3 2 8 7" xfId="47015"/>
    <cellStyle name="Berechnung 2 9 3 2 8 8" xfId="53538"/>
    <cellStyle name="Berechnung 2 9 3 2 9" xfId="7176"/>
    <cellStyle name="Berechnung 2 9 3 2 9 2" xfId="14286"/>
    <cellStyle name="Berechnung 2 9 3 2 9 3" xfId="20579"/>
    <cellStyle name="Berechnung 2 9 3 2 9 4" xfId="27518"/>
    <cellStyle name="Berechnung 2 9 3 2 9 5" xfId="34183"/>
    <cellStyle name="Berechnung 2 9 3 2 9 6" xfId="40853"/>
    <cellStyle name="Berechnung 2 9 3 2 9 7" xfId="47669"/>
    <cellStyle name="Berechnung 2 9 3 2 9 8" xfId="54192"/>
    <cellStyle name="Berechnung 2 9 3 3" xfId="1022"/>
    <cellStyle name="Berechnung 2 9 3 3 10" xfId="1695"/>
    <cellStyle name="Berechnung 2 9 3 3 10 2" xfId="8805"/>
    <cellStyle name="Berechnung 2 9 3 3 10 3" xfId="15098"/>
    <cellStyle name="Berechnung 2 9 3 3 10 4" xfId="22037"/>
    <cellStyle name="Berechnung 2 9 3 3 10 5" xfId="28702"/>
    <cellStyle name="Berechnung 2 9 3 3 10 6" xfId="35372"/>
    <cellStyle name="Berechnung 2 9 3 3 10 7" xfId="42188"/>
    <cellStyle name="Berechnung 2 9 3 3 10 8" xfId="48711"/>
    <cellStyle name="Berechnung 2 9 3 3 11" xfId="7650"/>
    <cellStyle name="Berechnung 2 9 3 3 12" xfId="28029"/>
    <cellStyle name="Berechnung 2 9 3 3 13" xfId="34699"/>
    <cellStyle name="Berechnung 2 9 3 3 14" xfId="48041"/>
    <cellStyle name="Berechnung 2 9 3 3 2" xfId="2566"/>
    <cellStyle name="Berechnung 2 9 3 3 2 2" xfId="9676"/>
    <cellStyle name="Berechnung 2 9 3 3 2 3" xfId="15969"/>
    <cellStyle name="Berechnung 2 9 3 3 2 4" xfId="22908"/>
    <cellStyle name="Berechnung 2 9 3 3 2 5" xfId="29573"/>
    <cellStyle name="Berechnung 2 9 3 3 2 6" xfId="36243"/>
    <cellStyle name="Berechnung 2 9 3 3 2 7" xfId="43059"/>
    <cellStyle name="Berechnung 2 9 3 3 2 8" xfId="49582"/>
    <cellStyle name="Berechnung 2 9 3 3 3" xfId="3256"/>
    <cellStyle name="Berechnung 2 9 3 3 3 2" xfId="10366"/>
    <cellStyle name="Berechnung 2 9 3 3 3 3" xfId="16659"/>
    <cellStyle name="Berechnung 2 9 3 3 3 4" xfId="23598"/>
    <cellStyle name="Berechnung 2 9 3 3 3 5" xfId="30263"/>
    <cellStyle name="Berechnung 2 9 3 3 3 6" xfId="36933"/>
    <cellStyle name="Berechnung 2 9 3 3 3 7" xfId="43749"/>
    <cellStyle name="Berechnung 2 9 3 3 3 8" xfId="50272"/>
    <cellStyle name="Berechnung 2 9 3 3 4" xfId="3943"/>
    <cellStyle name="Berechnung 2 9 3 3 4 2" xfId="11053"/>
    <cellStyle name="Berechnung 2 9 3 3 4 3" xfId="17346"/>
    <cellStyle name="Berechnung 2 9 3 3 4 4" xfId="24285"/>
    <cellStyle name="Berechnung 2 9 3 3 4 5" xfId="30950"/>
    <cellStyle name="Berechnung 2 9 3 3 4 6" xfId="37620"/>
    <cellStyle name="Berechnung 2 9 3 3 4 7" xfId="44436"/>
    <cellStyle name="Berechnung 2 9 3 3 4 8" xfId="50959"/>
    <cellStyle name="Berechnung 2 9 3 3 5" xfId="4630"/>
    <cellStyle name="Berechnung 2 9 3 3 5 2" xfId="11740"/>
    <cellStyle name="Berechnung 2 9 3 3 5 3" xfId="18033"/>
    <cellStyle name="Berechnung 2 9 3 3 5 4" xfId="24972"/>
    <cellStyle name="Berechnung 2 9 3 3 5 5" xfId="31637"/>
    <cellStyle name="Berechnung 2 9 3 3 5 6" xfId="38307"/>
    <cellStyle name="Berechnung 2 9 3 3 5 7" xfId="45123"/>
    <cellStyle name="Berechnung 2 9 3 3 5 8" xfId="51646"/>
    <cellStyle name="Berechnung 2 9 3 3 6" xfId="5315"/>
    <cellStyle name="Berechnung 2 9 3 3 6 2" xfId="12425"/>
    <cellStyle name="Berechnung 2 9 3 3 6 3" xfId="18718"/>
    <cellStyle name="Berechnung 2 9 3 3 6 4" xfId="25657"/>
    <cellStyle name="Berechnung 2 9 3 3 6 5" xfId="32322"/>
    <cellStyle name="Berechnung 2 9 3 3 6 6" xfId="38992"/>
    <cellStyle name="Berechnung 2 9 3 3 6 7" xfId="45808"/>
    <cellStyle name="Berechnung 2 9 3 3 6 8" xfId="52331"/>
    <cellStyle name="Berechnung 2 9 3 3 7" xfId="5898"/>
    <cellStyle name="Berechnung 2 9 3 3 7 2" xfId="13008"/>
    <cellStyle name="Berechnung 2 9 3 3 7 3" xfId="19301"/>
    <cellStyle name="Berechnung 2 9 3 3 7 4" xfId="26240"/>
    <cellStyle name="Berechnung 2 9 3 3 7 5" xfId="32905"/>
    <cellStyle name="Berechnung 2 9 3 3 7 6" xfId="39575"/>
    <cellStyle name="Berechnung 2 9 3 3 7 7" xfId="46391"/>
    <cellStyle name="Berechnung 2 9 3 3 7 8" xfId="52914"/>
    <cellStyle name="Berechnung 2 9 3 3 8" xfId="6356"/>
    <cellStyle name="Berechnung 2 9 3 3 8 2" xfId="13466"/>
    <cellStyle name="Berechnung 2 9 3 3 8 3" xfId="19759"/>
    <cellStyle name="Berechnung 2 9 3 3 8 4" xfId="26698"/>
    <cellStyle name="Berechnung 2 9 3 3 8 5" xfId="33363"/>
    <cellStyle name="Berechnung 2 9 3 3 8 6" xfId="40033"/>
    <cellStyle name="Berechnung 2 9 3 3 8 7" xfId="46849"/>
    <cellStyle name="Berechnung 2 9 3 3 8 8" xfId="53372"/>
    <cellStyle name="Berechnung 2 9 3 3 9" xfId="7010"/>
    <cellStyle name="Berechnung 2 9 3 3 9 2" xfId="14120"/>
    <cellStyle name="Berechnung 2 9 3 3 9 3" xfId="20413"/>
    <cellStyle name="Berechnung 2 9 3 3 9 4" xfId="27352"/>
    <cellStyle name="Berechnung 2 9 3 3 9 5" xfId="34017"/>
    <cellStyle name="Berechnung 2 9 3 3 9 6" xfId="40687"/>
    <cellStyle name="Berechnung 2 9 3 3 9 7" xfId="47503"/>
    <cellStyle name="Berechnung 2 9 3 3 9 8" xfId="54026"/>
    <cellStyle name="Berechnung 2 9 3 4" xfId="2336"/>
    <cellStyle name="Berechnung 2 9 3 4 2" xfId="9446"/>
    <cellStyle name="Berechnung 2 9 3 4 3" xfId="15739"/>
    <cellStyle name="Berechnung 2 9 3 4 4" xfId="22678"/>
    <cellStyle name="Berechnung 2 9 3 4 5" xfId="29343"/>
    <cellStyle name="Berechnung 2 9 3 4 6" xfId="36013"/>
    <cellStyle name="Berechnung 2 9 3 4 7" xfId="42829"/>
    <cellStyle name="Berechnung 2 9 3 4 8" xfId="49352"/>
    <cellStyle name="Berechnung 2 9 3 5" xfId="3026"/>
    <cellStyle name="Berechnung 2 9 3 5 2" xfId="10136"/>
    <cellStyle name="Berechnung 2 9 3 5 3" xfId="16429"/>
    <cellStyle name="Berechnung 2 9 3 5 4" xfId="23368"/>
    <cellStyle name="Berechnung 2 9 3 5 5" xfId="30033"/>
    <cellStyle name="Berechnung 2 9 3 5 6" xfId="36703"/>
    <cellStyle name="Berechnung 2 9 3 5 7" xfId="43519"/>
    <cellStyle name="Berechnung 2 9 3 5 8" xfId="50042"/>
    <cellStyle name="Berechnung 2 9 3 6" xfId="3713"/>
    <cellStyle name="Berechnung 2 9 3 6 2" xfId="10823"/>
    <cellStyle name="Berechnung 2 9 3 6 3" xfId="17116"/>
    <cellStyle name="Berechnung 2 9 3 6 4" xfId="24055"/>
    <cellStyle name="Berechnung 2 9 3 6 5" xfId="30720"/>
    <cellStyle name="Berechnung 2 9 3 6 6" xfId="37390"/>
    <cellStyle name="Berechnung 2 9 3 6 7" xfId="44206"/>
    <cellStyle name="Berechnung 2 9 3 6 8" xfId="50729"/>
    <cellStyle name="Berechnung 2 9 3 7" xfId="4400"/>
    <cellStyle name="Berechnung 2 9 3 7 2" xfId="11510"/>
    <cellStyle name="Berechnung 2 9 3 7 3" xfId="17803"/>
    <cellStyle name="Berechnung 2 9 3 7 4" xfId="24742"/>
    <cellStyle name="Berechnung 2 9 3 7 5" xfId="31407"/>
    <cellStyle name="Berechnung 2 9 3 7 6" xfId="38077"/>
    <cellStyle name="Berechnung 2 9 3 7 7" xfId="44893"/>
    <cellStyle name="Berechnung 2 9 3 7 8" xfId="51416"/>
    <cellStyle name="Berechnung 2 9 3 8" xfId="5085"/>
    <cellStyle name="Berechnung 2 9 3 8 2" xfId="12195"/>
    <cellStyle name="Berechnung 2 9 3 8 3" xfId="18488"/>
    <cellStyle name="Berechnung 2 9 3 8 4" xfId="25427"/>
    <cellStyle name="Berechnung 2 9 3 8 5" xfId="32092"/>
    <cellStyle name="Berechnung 2 9 3 8 6" xfId="38762"/>
    <cellStyle name="Berechnung 2 9 3 8 7" xfId="45578"/>
    <cellStyle name="Berechnung 2 9 3 8 8" xfId="52101"/>
    <cellStyle name="Berechnung 2 9 3 9" xfId="6126"/>
    <cellStyle name="Berechnung 2 9 3 9 2" xfId="13236"/>
    <cellStyle name="Berechnung 2 9 3 9 3" xfId="19529"/>
    <cellStyle name="Berechnung 2 9 3 9 4" xfId="26468"/>
    <cellStyle name="Berechnung 2 9 3 9 5" xfId="33133"/>
    <cellStyle name="Berechnung 2 9 3 9 6" xfId="39803"/>
    <cellStyle name="Berechnung 2 9 3 9 7" xfId="46619"/>
    <cellStyle name="Berechnung 2 9 3 9 8" xfId="53142"/>
    <cellStyle name="Berechnung 2 9 4" xfId="2085"/>
    <cellStyle name="Berechnung 2 9 4 2" xfId="9195"/>
    <cellStyle name="Berechnung 2 9 4 3" xfId="15488"/>
    <cellStyle name="Berechnung 2 9 4 4" xfId="22427"/>
    <cellStyle name="Berechnung 2 9 4 5" xfId="29092"/>
    <cellStyle name="Berechnung 2 9 4 6" xfId="35762"/>
    <cellStyle name="Berechnung 2 9 4 7" xfId="42578"/>
    <cellStyle name="Berechnung 2 9 4 8" xfId="49101"/>
    <cellStyle name="Berechnung 2 9 5" xfId="2773"/>
    <cellStyle name="Berechnung 2 9 5 2" xfId="9883"/>
    <cellStyle name="Berechnung 2 9 5 3" xfId="16176"/>
    <cellStyle name="Berechnung 2 9 5 4" xfId="23115"/>
    <cellStyle name="Berechnung 2 9 5 5" xfId="29780"/>
    <cellStyle name="Berechnung 2 9 5 6" xfId="36450"/>
    <cellStyle name="Berechnung 2 9 5 7" xfId="43266"/>
    <cellStyle name="Berechnung 2 9 5 8" xfId="49789"/>
    <cellStyle name="Berechnung 2 9 6" xfId="3461"/>
    <cellStyle name="Berechnung 2 9 6 2" xfId="10571"/>
    <cellStyle name="Berechnung 2 9 6 3" xfId="16864"/>
    <cellStyle name="Berechnung 2 9 6 4" xfId="23803"/>
    <cellStyle name="Berechnung 2 9 6 5" xfId="30468"/>
    <cellStyle name="Berechnung 2 9 6 6" xfId="37138"/>
    <cellStyle name="Berechnung 2 9 6 7" xfId="43954"/>
    <cellStyle name="Berechnung 2 9 6 8" xfId="50477"/>
    <cellStyle name="Berechnung 2 9 7" xfId="4148"/>
    <cellStyle name="Berechnung 2 9 7 2" xfId="11258"/>
    <cellStyle name="Berechnung 2 9 7 3" xfId="17551"/>
    <cellStyle name="Berechnung 2 9 7 4" xfId="24490"/>
    <cellStyle name="Berechnung 2 9 7 5" xfId="31155"/>
    <cellStyle name="Berechnung 2 9 7 6" xfId="37825"/>
    <cellStyle name="Berechnung 2 9 7 7" xfId="44641"/>
    <cellStyle name="Berechnung 2 9 7 8" xfId="51164"/>
    <cellStyle name="Berechnung 2 9 8" xfId="4837"/>
    <cellStyle name="Berechnung 2 9 8 2" xfId="11947"/>
    <cellStyle name="Berechnung 2 9 8 3" xfId="18240"/>
    <cellStyle name="Berechnung 2 9 8 4" xfId="25179"/>
    <cellStyle name="Berechnung 2 9 8 5" xfId="31844"/>
    <cellStyle name="Berechnung 2 9 8 6" xfId="38514"/>
    <cellStyle name="Berechnung 2 9 8 7" xfId="45330"/>
    <cellStyle name="Berechnung 2 9 8 8" xfId="51853"/>
    <cellStyle name="Berechnung 2 9 9" xfId="5520"/>
    <cellStyle name="Berechnung 2 9 9 2" xfId="12630"/>
    <cellStyle name="Berechnung 2 9 9 3" xfId="18923"/>
    <cellStyle name="Berechnung 2 9 9 4" xfId="25862"/>
    <cellStyle name="Berechnung 2 9 9 5" xfId="32527"/>
    <cellStyle name="Berechnung 2 9 9 6" xfId="39197"/>
    <cellStyle name="Berechnung 2 9 9 7" xfId="46013"/>
    <cellStyle name="Berechnung 2 9 9 8" xfId="52536"/>
    <cellStyle name="Bold" xfId="146"/>
    <cellStyle name="BoldRight" xfId="147"/>
    <cellStyle name="Default" xfId="145"/>
    <cellStyle name="Description" xfId="167"/>
    <cellStyle name="Edit" xfId="168"/>
    <cellStyle name="Eingabe" xfId="113" builtinId="20" customBuiltin="1"/>
    <cellStyle name="Eingabe 2" xfId="30"/>
    <cellStyle name="Eingabe 2 10" xfId="465"/>
    <cellStyle name="Eingabe 2 10 10" xfId="5648"/>
    <cellStyle name="Eingabe 2 10 10 2" xfId="12758"/>
    <cellStyle name="Eingabe 2 10 10 3" xfId="19051"/>
    <cellStyle name="Eingabe 2 10 10 4" xfId="25990"/>
    <cellStyle name="Eingabe 2 10 10 5" xfId="32655"/>
    <cellStyle name="Eingabe 2 10 10 6" xfId="39325"/>
    <cellStyle name="Eingabe 2 10 10 7" xfId="46141"/>
    <cellStyle name="Eingabe 2 10 10 8" xfId="52664"/>
    <cellStyle name="Eingabe 2 10 11" xfId="6569"/>
    <cellStyle name="Eingabe 2 10 11 2" xfId="13679"/>
    <cellStyle name="Eingabe 2 10 11 3" xfId="19972"/>
    <cellStyle name="Eingabe 2 10 11 4" xfId="26911"/>
    <cellStyle name="Eingabe 2 10 11 5" xfId="33576"/>
    <cellStyle name="Eingabe 2 10 11 6" xfId="40246"/>
    <cellStyle name="Eingabe 2 10 11 7" xfId="47062"/>
    <cellStyle name="Eingabe 2 10 11 8" xfId="53585"/>
    <cellStyle name="Eingabe 2 10 12" xfId="1263"/>
    <cellStyle name="Eingabe 2 10 12 2" xfId="8373"/>
    <cellStyle name="Eingabe 2 10 12 3" xfId="14666"/>
    <cellStyle name="Eingabe 2 10 12 4" xfId="21605"/>
    <cellStyle name="Eingabe 2 10 12 5" xfId="28270"/>
    <cellStyle name="Eingabe 2 10 12 6" xfId="34940"/>
    <cellStyle name="Eingabe 2 10 12 7" xfId="41759"/>
    <cellStyle name="Eingabe 2 10 12 8" xfId="48282"/>
    <cellStyle name="Eingabe 2 10 13" xfId="8017"/>
    <cellStyle name="Eingabe 2 10 14" xfId="20911"/>
    <cellStyle name="Eingabe 2 10 15" xfId="41615"/>
    <cellStyle name="Eingabe 2 10 2" xfId="634"/>
    <cellStyle name="Eingabe 2 10 2 10" xfId="6702"/>
    <cellStyle name="Eingabe 2 10 2 10 2" xfId="13812"/>
    <cellStyle name="Eingabe 2 10 2 10 3" xfId="20105"/>
    <cellStyle name="Eingabe 2 10 2 10 4" xfId="27044"/>
    <cellStyle name="Eingabe 2 10 2 10 5" xfId="33709"/>
    <cellStyle name="Eingabe 2 10 2 10 6" xfId="40379"/>
    <cellStyle name="Eingabe 2 10 2 10 7" xfId="47195"/>
    <cellStyle name="Eingabe 2 10 2 10 8" xfId="53718"/>
    <cellStyle name="Eingabe 2 10 2 11" xfId="7254"/>
    <cellStyle name="Eingabe 2 10 2 11 2" xfId="14364"/>
    <cellStyle name="Eingabe 2 10 2 11 3" xfId="20657"/>
    <cellStyle name="Eingabe 2 10 2 11 4" xfId="27596"/>
    <cellStyle name="Eingabe 2 10 2 11 5" xfId="34261"/>
    <cellStyle name="Eingabe 2 10 2 11 6" xfId="40931"/>
    <cellStyle name="Eingabe 2 10 2 11 7" xfId="47747"/>
    <cellStyle name="Eingabe 2 10 2 11 8" xfId="54270"/>
    <cellStyle name="Eingabe 2 10 2 12" xfId="1387"/>
    <cellStyle name="Eingabe 2 10 2 12 2" xfId="8497"/>
    <cellStyle name="Eingabe 2 10 2 12 3" xfId="14790"/>
    <cellStyle name="Eingabe 2 10 2 12 4" xfId="21729"/>
    <cellStyle name="Eingabe 2 10 2 12 5" xfId="28394"/>
    <cellStyle name="Eingabe 2 10 2 12 6" xfId="35064"/>
    <cellStyle name="Eingabe 2 10 2 12 7" xfId="41880"/>
    <cellStyle name="Eingabe 2 10 2 12 8" xfId="48403"/>
    <cellStyle name="Eingabe 2 10 2 13" xfId="7733"/>
    <cellStyle name="Eingabe 2 10 2 14" xfId="21013"/>
    <cellStyle name="Eingabe 2 10 2 15" xfId="21536"/>
    <cellStyle name="Eingabe 2 10 2 16" xfId="41263"/>
    <cellStyle name="Eingabe 2 10 2 17" xfId="41696"/>
    <cellStyle name="Eingabe 2 10 2 2" xfId="1150"/>
    <cellStyle name="Eingabe 2 10 2 2 10" xfId="1823"/>
    <cellStyle name="Eingabe 2 10 2 2 10 2" xfId="8933"/>
    <cellStyle name="Eingabe 2 10 2 2 10 3" xfId="15226"/>
    <cellStyle name="Eingabe 2 10 2 2 10 4" xfId="22165"/>
    <cellStyle name="Eingabe 2 10 2 2 10 5" xfId="28830"/>
    <cellStyle name="Eingabe 2 10 2 2 10 6" xfId="35500"/>
    <cellStyle name="Eingabe 2 10 2 2 10 7" xfId="42316"/>
    <cellStyle name="Eingabe 2 10 2 2 10 8" xfId="48839"/>
    <cellStyle name="Eingabe 2 10 2 2 11" xfId="249"/>
    <cellStyle name="Eingabe 2 10 2 2 12" xfId="28157"/>
    <cellStyle name="Eingabe 2 10 2 2 13" xfId="34827"/>
    <cellStyle name="Eingabe 2 10 2 2 14" xfId="48169"/>
    <cellStyle name="Eingabe 2 10 2 2 2" xfId="2694"/>
    <cellStyle name="Eingabe 2 10 2 2 2 2" xfId="9804"/>
    <cellStyle name="Eingabe 2 10 2 2 2 3" xfId="16097"/>
    <cellStyle name="Eingabe 2 10 2 2 2 4" xfId="23036"/>
    <cellStyle name="Eingabe 2 10 2 2 2 5" xfId="29701"/>
    <cellStyle name="Eingabe 2 10 2 2 2 6" xfId="36371"/>
    <cellStyle name="Eingabe 2 10 2 2 2 7" xfId="43187"/>
    <cellStyle name="Eingabe 2 10 2 2 2 8" xfId="49710"/>
    <cellStyle name="Eingabe 2 10 2 2 3" xfId="3384"/>
    <cellStyle name="Eingabe 2 10 2 2 3 2" xfId="10494"/>
    <cellStyle name="Eingabe 2 10 2 2 3 3" xfId="16787"/>
    <cellStyle name="Eingabe 2 10 2 2 3 4" xfId="23726"/>
    <cellStyle name="Eingabe 2 10 2 2 3 5" xfId="30391"/>
    <cellStyle name="Eingabe 2 10 2 2 3 6" xfId="37061"/>
    <cellStyle name="Eingabe 2 10 2 2 3 7" xfId="43877"/>
    <cellStyle name="Eingabe 2 10 2 2 3 8" xfId="50400"/>
    <cellStyle name="Eingabe 2 10 2 2 4" xfId="4071"/>
    <cellStyle name="Eingabe 2 10 2 2 4 2" xfId="11181"/>
    <cellStyle name="Eingabe 2 10 2 2 4 3" xfId="17474"/>
    <cellStyle name="Eingabe 2 10 2 2 4 4" xfId="24413"/>
    <cellStyle name="Eingabe 2 10 2 2 4 5" xfId="31078"/>
    <cellStyle name="Eingabe 2 10 2 2 4 6" xfId="37748"/>
    <cellStyle name="Eingabe 2 10 2 2 4 7" xfId="44564"/>
    <cellStyle name="Eingabe 2 10 2 2 4 8" xfId="51087"/>
    <cellStyle name="Eingabe 2 10 2 2 5" xfId="4758"/>
    <cellStyle name="Eingabe 2 10 2 2 5 2" xfId="11868"/>
    <cellStyle name="Eingabe 2 10 2 2 5 3" xfId="18161"/>
    <cellStyle name="Eingabe 2 10 2 2 5 4" xfId="25100"/>
    <cellStyle name="Eingabe 2 10 2 2 5 5" xfId="31765"/>
    <cellStyle name="Eingabe 2 10 2 2 5 6" xfId="38435"/>
    <cellStyle name="Eingabe 2 10 2 2 5 7" xfId="45251"/>
    <cellStyle name="Eingabe 2 10 2 2 5 8" xfId="51774"/>
    <cellStyle name="Eingabe 2 10 2 2 6" xfId="5443"/>
    <cellStyle name="Eingabe 2 10 2 2 6 2" xfId="12553"/>
    <cellStyle name="Eingabe 2 10 2 2 6 3" xfId="18846"/>
    <cellStyle name="Eingabe 2 10 2 2 6 4" xfId="25785"/>
    <cellStyle name="Eingabe 2 10 2 2 6 5" xfId="32450"/>
    <cellStyle name="Eingabe 2 10 2 2 6 6" xfId="39120"/>
    <cellStyle name="Eingabe 2 10 2 2 6 7" xfId="45936"/>
    <cellStyle name="Eingabe 2 10 2 2 6 8" xfId="52459"/>
    <cellStyle name="Eingabe 2 10 2 2 7" xfId="6026"/>
    <cellStyle name="Eingabe 2 10 2 2 7 2" xfId="13136"/>
    <cellStyle name="Eingabe 2 10 2 2 7 3" xfId="19429"/>
    <cellStyle name="Eingabe 2 10 2 2 7 4" xfId="26368"/>
    <cellStyle name="Eingabe 2 10 2 2 7 5" xfId="33033"/>
    <cellStyle name="Eingabe 2 10 2 2 7 6" xfId="39703"/>
    <cellStyle name="Eingabe 2 10 2 2 7 7" xfId="46519"/>
    <cellStyle name="Eingabe 2 10 2 2 7 8" xfId="53042"/>
    <cellStyle name="Eingabe 2 10 2 2 8" xfId="6484"/>
    <cellStyle name="Eingabe 2 10 2 2 8 2" xfId="13594"/>
    <cellStyle name="Eingabe 2 10 2 2 8 3" xfId="19887"/>
    <cellStyle name="Eingabe 2 10 2 2 8 4" xfId="26826"/>
    <cellStyle name="Eingabe 2 10 2 2 8 5" xfId="33491"/>
    <cellStyle name="Eingabe 2 10 2 2 8 6" xfId="40161"/>
    <cellStyle name="Eingabe 2 10 2 2 8 7" xfId="46977"/>
    <cellStyle name="Eingabe 2 10 2 2 8 8" xfId="53500"/>
    <cellStyle name="Eingabe 2 10 2 2 9" xfId="7138"/>
    <cellStyle name="Eingabe 2 10 2 2 9 2" xfId="14248"/>
    <cellStyle name="Eingabe 2 10 2 2 9 3" xfId="20541"/>
    <cellStyle name="Eingabe 2 10 2 2 9 4" xfId="27480"/>
    <cellStyle name="Eingabe 2 10 2 2 9 5" xfId="34145"/>
    <cellStyle name="Eingabe 2 10 2 2 9 6" xfId="40815"/>
    <cellStyle name="Eingabe 2 10 2 2 9 7" xfId="47631"/>
    <cellStyle name="Eingabe 2 10 2 2 9 8" xfId="54154"/>
    <cellStyle name="Eingabe 2 10 2 3" xfId="947"/>
    <cellStyle name="Eingabe 2 10 2 3 10" xfId="1622"/>
    <cellStyle name="Eingabe 2 10 2 3 10 2" xfId="8732"/>
    <cellStyle name="Eingabe 2 10 2 3 10 3" xfId="15025"/>
    <cellStyle name="Eingabe 2 10 2 3 10 4" xfId="21964"/>
    <cellStyle name="Eingabe 2 10 2 3 10 5" xfId="28629"/>
    <cellStyle name="Eingabe 2 10 2 3 10 6" xfId="35299"/>
    <cellStyle name="Eingabe 2 10 2 3 10 7" xfId="42115"/>
    <cellStyle name="Eingabe 2 10 2 3 10 8" xfId="48638"/>
    <cellStyle name="Eingabe 2 10 2 3 11" xfId="7592"/>
    <cellStyle name="Eingabe 2 10 2 3 12" xfId="27954"/>
    <cellStyle name="Eingabe 2 10 2 3 13" xfId="34626"/>
    <cellStyle name="Eingabe 2 10 2 3 14" xfId="7662"/>
    <cellStyle name="Eingabe 2 10 2 3 2" xfId="2493"/>
    <cellStyle name="Eingabe 2 10 2 3 2 2" xfId="9603"/>
    <cellStyle name="Eingabe 2 10 2 3 2 3" xfId="15896"/>
    <cellStyle name="Eingabe 2 10 2 3 2 4" xfId="22835"/>
    <cellStyle name="Eingabe 2 10 2 3 2 5" xfId="29500"/>
    <cellStyle name="Eingabe 2 10 2 3 2 6" xfId="36170"/>
    <cellStyle name="Eingabe 2 10 2 3 2 7" xfId="42986"/>
    <cellStyle name="Eingabe 2 10 2 3 2 8" xfId="49509"/>
    <cellStyle name="Eingabe 2 10 2 3 3" xfId="3183"/>
    <cellStyle name="Eingabe 2 10 2 3 3 2" xfId="10293"/>
    <cellStyle name="Eingabe 2 10 2 3 3 3" xfId="16586"/>
    <cellStyle name="Eingabe 2 10 2 3 3 4" xfId="23525"/>
    <cellStyle name="Eingabe 2 10 2 3 3 5" xfId="30190"/>
    <cellStyle name="Eingabe 2 10 2 3 3 6" xfId="36860"/>
    <cellStyle name="Eingabe 2 10 2 3 3 7" xfId="43676"/>
    <cellStyle name="Eingabe 2 10 2 3 3 8" xfId="50199"/>
    <cellStyle name="Eingabe 2 10 2 3 4" xfId="3870"/>
    <cellStyle name="Eingabe 2 10 2 3 4 2" xfId="10980"/>
    <cellStyle name="Eingabe 2 10 2 3 4 3" xfId="17273"/>
    <cellStyle name="Eingabe 2 10 2 3 4 4" xfId="24212"/>
    <cellStyle name="Eingabe 2 10 2 3 4 5" xfId="30877"/>
    <cellStyle name="Eingabe 2 10 2 3 4 6" xfId="37547"/>
    <cellStyle name="Eingabe 2 10 2 3 4 7" xfId="44363"/>
    <cellStyle name="Eingabe 2 10 2 3 4 8" xfId="50886"/>
    <cellStyle name="Eingabe 2 10 2 3 5" xfId="4557"/>
    <cellStyle name="Eingabe 2 10 2 3 5 2" xfId="11667"/>
    <cellStyle name="Eingabe 2 10 2 3 5 3" xfId="17960"/>
    <cellStyle name="Eingabe 2 10 2 3 5 4" xfId="24899"/>
    <cellStyle name="Eingabe 2 10 2 3 5 5" xfId="31564"/>
    <cellStyle name="Eingabe 2 10 2 3 5 6" xfId="38234"/>
    <cellStyle name="Eingabe 2 10 2 3 5 7" xfId="45050"/>
    <cellStyle name="Eingabe 2 10 2 3 5 8" xfId="51573"/>
    <cellStyle name="Eingabe 2 10 2 3 6" xfId="5242"/>
    <cellStyle name="Eingabe 2 10 2 3 6 2" xfId="12352"/>
    <cellStyle name="Eingabe 2 10 2 3 6 3" xfId="18645"/>
    <cellStyle name="Eingabe 2 10 2 3 6 4" xfId="25584"/>
    <cellStyle name="Eingabe 2 10 2 3 6 5" xfId="32249"/>
    <cellStyle name="Eingabe 2 10 2 3 6 6" xfId="38919"/>
    <cellStyle name="Eingabe 2 10 2 3 6 7" xfId="45735"/>
    <cellStyle name="Eingabe 2 10 2 3 6 8" xfId="52258"/>
    <cellStyle name="Eingabe 2 10 2 3 7" xfId="5825"/>
    <cellStyle name="Eingabe 2 10 2 3 7 2" xfId="12935"/>
    <cellStyle name="Eingabe 2 10 2 3 7 3" xfId="19228"/>
    <cellStyle name="Eingabe 2 10 2 3 7 4" xfId="26167"/>
    <cellStyle name="Eingabe 2 10 2 3 7 5" xfId="32832"/>
    <cellStyle name="Eingabe 2 10 2 3 7 6" xfId="39502"/>
    <cellStyle name="Eingabe 2 10 2 3 7 7" xfId="46318"/>
    <cellStyle name="Eingabe 2 10 2 3 7 8" xfId="52841"/>
    <cellStyle name="Eingabe 2 10 2 3 8" xfId="6283"/>
    <cellStyle name="Eingabe 2 10 2 3 8 2" xfId="13393"/>
    <cellStyle name="Eingabe 2 10 2 3 8 3" xfId="19686"/>
    <cellStyle name="Eingabe 2 10 2 3 8 4" xfId="26625"/>
    <cellStyle name="Eingabe 2 10 2 3 8 5" xfId="33290"/>
    <cellStyle name="Eingabe 2 10 2 3 8 6" xfId="39960"/>
    <cellStyle name="Eingabe 2 10 2 3 8 7" xfId="46776"/>
    <cellStyle name="Eingabe 2 10 2 3 8 8" xfId="53299"/>
    <cellStyle name="Eingabe 2 10 2 3 9" xfId="6937"/>
    <cellStyle name="Eingabe 2 10 2 3 9 2" xfId="14047"/>
    <cellStyle name="Eingabe 2 10 2 3 9 3" xfId="20340"/>
    <cellStyle name="Eingabe 2 10 2 3 9 4" xfId="27279"/>
    <cellStyle name="Eingabe 2 10 2 3 9 5" xfId="33944"/>
    <cellStyle name="Eingabe 2 10 2 3 9 6" xfId="40614"/>
    <cellStyle name="Eingabe 2 10 2 3 9 7" xfId="47430"/>
    <cellStyle name="Eingabe 2 10 2 3 9 8" xfId="53953"/>
    <cellStyle name="Eingabe 2 10 2 4" xfId="2258"/>
    <cellStyle name="Eingabe 2 10 2 4 2" xfId="9368"/>
    <cellStyle name="Eingabe 2 10 2 4 3" xfId="15661"/>
    <cellStyle name="Eingabe 2 10 2 4 4" xfId="22600"/>
    <cellStyle name="Eingabe 2 10 2 4 5" xfId="29265"/>
    <cellStyle name="Eingabe 2 10 2 4 6" xfId="35935"/>
    <cellStyle name="Eingabe 2 10 2 4 7" xfId="42751"/>
    <cellStyle name="Eingabe 2 10 2 4 8" xfId="49274"/>
    <cellStyle name="Eingabe 2 10 2 5" xfId="2948"/>
    <cellStyle name="Eingabe 2 10 2 5 2" xfId="10058"/>
    <cellStyle name="Eingabe 2 10 2 5 3" xfId="16351"/>
    <cellStyle name="Eingabe 2 10 2 5 4" xfId="23290"/>
    <cellStyle name="Eingabe 2 10 2 5 5" xfId="29955"/>
    <cellStyle name="Eingabe 2 10 2 5 6" xfId="36625"/>
    <cellStyle name="Eingabe 2 10 2 5 7" xfId="43441"/>
    <cellStyle name="Eingabe 2 10 2 5 8" xfId="49964"/>
    <cellStyle name="Eingabe 2 10 2 6" xfId="3635"/>
    <cellStyle name="Eingabe 2 10 2 6 2" xfId="10745"/>
    <cellStyle name="Eingabe 2 10 2 6 3" xfId="17038"/>
    <cellStyle name="Eingabe 2 10 2 6 4" xfId="23977"/>
    <cellStyle name="Eingabe 2 10 2 6 5" xfId="30642"/>
    <cellStyle name="Eingabe 2 10 2 6 6" xfId="37312"/>
    <cellStyle name="Eingabe 2 10 2 6 7" xfId="44128"/>
    <cellStyle name="Eingabe 2 10 2 6 8" xfId="50651"/>
    <cellStyle name="Eingabe 2 10 2 7" xfId="4322"/>
    <cellStyle name="Eingabe 2 10 2 7 2" xfId="11432"/>
    <cellStyle name="Eingabe 2 10 2 7 3" xfId="17725"/>
    <cellStyle name="Eingabe 2 10 2 7 4" xfId="24664"/>
    <cellStyle name="Eingabe 2 10 2 7 5" xfId="31329"/>
    <cellStyle name="Eingabe 2 10 2 7 6" xfId="37999"/>
    <cellStyle name="Eingabe 2 10 2 7 7" xfId="44815"/>
    <cellStyle name="Eingabe 2 10 2 7 8" xfId="51338"/>
    <cellStyle name="Eingabe 2 10 2 8" xfId="5007"/>
    <cellStyle name="Eingabe 2 10 2 8 2" xfId="12117"/>
    <cellStyle name="Eingabe 2 10 2 8 3" xfId="18410"/>
    <cellStyle name="Eingabe 2 10 2 8 4" xfId="25349"/>
    <cellStyle name="Eingabe 2 10 2 8 5" xfId="32014"/>
    <cellStyle name="Eingabe 2 10 2 8 6" xfId="38684"/>
    <cellStyle name="Eingabe 2 10 2 8 7" xfId="45500"/>
    <cellStyle name="Eingabe 2 10 2 8 8" xfId="52023"/>
    <cellStyle name="Eingabe 2 10 2 9" xfId="2835"/>
    <cellStyle name="Eingabe 2 10 2 9 2" xfId="9945"/>
    <cellStyle name="Eingabe 2 10 2 9 3" xfId="16238"/>
    <cellStyle name="Eingabe 2 10 2 9 4" xfId="23177"/>
    <cellStyle name="Eingabe 2 10 2 9 5" xfId="29842"/>
    <cellStyle name="Eingabe 2 10 2 9 6" xfId="36512"/>
    <cellStyle name="Eingabe 2 10 2 9 7" xfId="43328"/>
    <cellStyle name="Eingabe 2 10 2 9 8" xfId="49851"/>
    <cellStyle name="Eingabe 2 10 3" xfId="728"/>
    <cellStyle name="Eingabe 2 10 3 10" xfId="6782"/>
    <cellStyle name="Eingabe 2 10 3 10 2" xfId="13892"/>
    <cellStyle name="Eingabe 2 10 3 10 3" xfId="20185"/>
    <cellStyle name="Eingabe 2 10 3 10 4" xfId="27124"/>
    <cellStyle name="Eingabe 2 10 3 10 5" xfId="33789"/>
    <cellStyle name="Eingabe 2 10 3 10 6" xfId="40459"/>
    <cellStyle name="Eingabe 2 10 3 10 7" xfId="47275"/>
    <cellStyle name="Eingabe 2 10 3 10 8" xfId="53798"/>
    <cellStyle name="Eingabe 2 10 3 11" xfId="7378"/>
    <cellStyle name="Eingabe 2 10 3 11 2" xfId="14488"/>
    <cellStyle name="Eingabe 2 10 3 11 3" xfId="20781"/>
    <cellStyle name="Eingabe 2 10 3 11 4" xfId="27720"/>
    <cellStyle name="Eingabe 2 10 3 11 5" xfId="34385"/>
    <cellStyle name="Eingabe 2 10 3 11 6" xfId="41055"/>
    <cellStyle name="Eingabe 2 10 3 11 7" xfId="47871"/>
    <cellStyle name="Eingabe 2 10 3 11 8" xfId="54394"/>
    <cellStyle name="Eingabe 2 10 3 12" xfId="1467"/>
    <cellStyle name="Eingabe 2 10 3 12 2" xfId="8577"/>
    <cellStyle name="Eingabe 2 10 3 12 3" xfId="14870"/>
    <cellStyle name="Eingabe 2 10 3 12 4" xfId="21809"/>
    <cellStyle name="Eingabe 2 10 3 12 5" xfId="28474"/>
    <cellStyle name="Eingabe 2 10 3 12 6" xfId="35144"/>
    <cellStyle name="Eingabe 2 10 3 12 7" xfId="41960"/>
    <cellStyle name="Eingabe 2 10 3 12 8" xfId="48483"/>
    <cellStyle name="Eingabe 2 10 3 13" xfId="8054"/>
    <cellStyle name="Eingabe 2 10 3 14" xfId="21107"/>
    <cellStyle name="Eingabe 2 10 3 15" xfId="20912"/>
    <cellStyle name="Eingabe 2 10 3 16" xfId="41353"/>
    <cellStyle name="Eingabe 2 10 3 17" xfId="21493"/>
    <cellStyle name="Eingabe 2 10 3 2" xfId="1190"/>
    <cellStyle name="Eingabe 2 10 3 2 10" xfId="1863"/>
    <cellStyle name="Eingabe 2 10 3 2 10 2" xfId="8973"/>
    <cellStyle name="Eingabe 2 10 3 2 10 3" xfId="15266"/>
    <cellStyle name="Eingabe 2 10 3 2 10 4" xfId="22205"/>
    <cellStyle name="Eingabe 2 10 3 2 10 5" xfId="28870"/>
    <cellStyle name="Eingabe 2 10 3 2 10 6" xfId="35540"/>
    <cellStyle name="Eingabe 2 10 3 2 10 7" xfId="42356"/>
    <cellStyle name="Eingabe 2 10 3 2 10 8" xfId="48879"/>
    <cellStyle name="Eingabe 2 10 3 2 11" xfId="14593"/>
    <cellStyle name="Eingabe 2 10 3 2 12" xfId="28197"/>
    <cellStyle name="Eingabe 2 10 3 2 13" xfId="34867"/>
    <cellStyle name="Eingabe 2 10 3 2 14" xfId="48209"/>
    <cellStyle name="Eingabe 2 10 3 2 2" xfId="2734"/>
    <cellStyle name="Eingabe 2 10 3 2 2 2" xfId="9844"/>
    <cellStyle name="Eingabe 2 10 3 2 2 3" xfId="16137"/>
    <cellStyle name="Eingabe 2 10 3 2 2 4" xfId="23076"/>
    <cellStyle name="Eingabe 2 10 3 2 2 5" xfId="29741"/>
    <cellStyle name="Eingabe 2 10 3 2 2 6" xfId="36411"/>
    <cellStyle name="Eingabe 2 10 3 2 2 7" xfId="43227"/>
    <cellStyle name="Eingabe 2 10 3 2 2 8" xfId="49750"/>
    <cellStyle name="Eingabe 2 10 3 2 3" xfId="3424"/>
    <cellStyle name="Eingabe 2 10 3 2 3 2" xfId="10534"/>
    <cellStyle name="Eingabe 2 10 3 2 3 3" xfId="16827"/>
    <cellStyle name="Eingabe 2 10 3 2 3 4" xfId="23766"/>
    <cellStyle name="Eingabe 2 10 3 2 3 5" xfId="30431"/>
    <cellStyle name="Eingabe 2 10 3 2 3 6" xfId="37101"/>
    <cellStyle name="Eingabe 2 10 3 2 3 7" xfId="43917"/>
    <cellStyle name="Eingabe 2 10 3 2 3 8" xfId="50440"/>
    <cellStyle name="Eingabe 2 10 3 2 4" xfId="4111"/>
    <cellStyle name="Eingabe 2 10 3 2 4 2" xfId="11221"/>
    <cellStyle name="Eingabe 2 10 3 2 4 3" xfId="17514"/>
    <cellStyle name="Eingabe 2 10 3 2 4 4" xfId="24453"/>
    <cellStyle name="Eingabe 2 10 3 2 4 5" xfId="31118"/>
    <cellStyle name="Eingabe 2 10 3 2 4 6" xfId="37788"/>
    <cellStyle name="Eingabe 2 10 3 2 4 7" xfId="44604"/>
    <cellStyle name="Eingabe 2 10 3 2 4 8" xfId="51127"/>
    <cellStyle name="Eingabe 2 10 3 2 5" xfId="4798"/>
    <cellStyle name="Eingabe 2 10 3 2 5 2" xfId="11908"/>
    <cellStyle name="Eingabe 2 10 3 2 5 3" xfId="18201"/>
    <cellStyle name="Eingabe 2 10 3 2 5 4" xfId="25140"/>
    <cellStyle name="Eingabe 2 10 3 2 5 5" xfId="31805"/>
    <cellStyle name="Eingabe 2 10 3 2 5 6" xfId="38475"/>
    <cellStyle name="Eingabe 2 10 3 2 5 7" xfId="45291"/>
    <cellStyle name="Eingabe 2 10 3 2 5 8" xfId="51814"/>
    <cellStyle name="Eingabe 2 10 3 2 6" xfId="5483"/>
    <cellStyle name="Eingabe 2 10 3 2 6 2" xfId="12593"/>
    <cellStyle name="Eingabe 2 10 3 2 6 3" xfId="18886"/>
    <cellStyle name="Eingabe 2 10 3 2 6 4" xfId="25825"/>
    <cellStyle name="Eingabe 2 10 3 2 6 5" xfId="32490"/>
    <cellStyle name="Eingabe 2 10 3 2 6 6" xfId="39160"/>
    <cellStyle name="Eingabe 2 10 3 2 6 7" xfId="45976"/>
    <cellStyle name="Eingabe 2 10 3 2 6 8" xfId="52499"/>
    <cellStyle name="Eingabe 2 10 3 2 7" xfId="6066"/>
    <cellStyle name="Eingabe 2 10 3 2 7 2" xfId="13176"/>
    <cellStyle name="Eingabe 2 10 3 2 7 3" xfId="19469"/>
    <cellStyle name="Eingabe 2 10 3 2 7 4" xfId="26408"/>
    <cellStyle name="Eingabe 2 10 3 2 7 5" xfId="33073"/>
    <cellStyle name="Eingabe 2 10 3 2 7 6" xfId="39743"/>
    <cellStyle name="Eingabe 2 10 3 2 7 7" xfId="46559"/>
    <cellStyle name="Eingabe 2 10 3 2 7 8" xfId="53082"/>
    <cellStyle name="Eingabe 2 10 3 2 8" xfId="6524"/>
    <cellStyle name="Eingabe 2 10 3 2 8 2" xfId="13634"/>
    <cellStyle name="Eingabe 2 10 3 2 8 3" xfId="19927"/>
    <cellStyle name="Eingabe 2 10 3 2 8 4" xfId="26866"/>
    <cellStyle name="Eingabe 2 10 3 2 8 5" xfId="33531"/>
    <cellStyle name="Eingabe 2 10 3 2 8 6" xfId="40201"/>
    <cellStyle name="Eingabe 2 10 3 2 8 7" xfId="47017"/>
    <cellStyle name="Eingabe 2 10 3 2 8 8" xfId="53540"/>
    <cellStyle name="Eingabe 2 10 3 2 9" xfId="7178"/>
    <cellStyle name="Eingabe 2 10 3 2 9 2" xfId="14288"/>
    <cellStyle name="Eingabe 2 10 3 2 9 3" xfId="20581"/>
    <cellStyle name="Eingabe 2 10 3 2 9 4" xfId="27520"/>
    <cellStyle name="Eingabe 2 10 3 2 9 5" xfId="34185"/>
    <cellStyle name="Eingabe 2 10 3 2 9 6" xfId="40855"/>
    <cellStyle name="Eingabe 2 10 3 2 9 7" xfId="47671"/>
    <cellStyle name="Eingabe 2 10 3 2 9 8" xfId="54194"/>
    <cellStyle name="Eingabe 2 10 3 3" xfId="1024"/>
    <cellStyle name="Eingabe 2 10 3 3 10" xfId="1697"/>
    <cellStyle name="Eingabe 2 10 3 3 10 2" xfId="8807"/>
    <cellStyle name="Eingabe 2 10 3 3 10 3" xfId="15100"/>
    <cellStyle name="Eingabe 2 10 3 3 10 4" xfId="22039"/>
    <cellStyle name="Eingabe 2 10 3 3 10 5" xfId="28704"/>
    <cellStyle name="Eingabe 2 10 3 3 10 6" xfId="35374"/>
    <cellStyle name="Eingabe 2 10 3 3 10 7" xfId="42190"/>
    <cellStyle name="Eingabe 2 10 3 3 10 8" xfId="48713"/>
    <cellStyle name="Eingabe 2 10 3 3 11" xfId="7805"/>
    <cellStyle name="Eingabe 2 10 3 3 12" xfId="28031"/>
    <cellStyle name="Eingabe 2 10 3 3 13" xfId="34701"/>
    <cellStyle name="Eingabe 2 10 3 3 14" xfId="48043"/>
    <cellStyle name="Eingabe 2 10 3 3 2" xfId="2568"/>
    <cellStyle name="Eingabe 2 10 3 3 2 2" xfId="9678"/>
    <cellStyle name="Eingabe 2 10 3 3 2 3" xfId="15971"/>
    <cellStyle name="Eingabe 2 10 3 3 2 4" xfId="22910"/>
    <cellStyle name="Eingabe 2 10 3 3 2 5" xfId="29575"/>
    <cellStyle name="Eingabe 2 10 3 3 2 6" xfId="36245"/>
    <cellStyle name="Eingabe 2 10 3 3 2 7" xfId="43061"/>
    <cellStyle name="Eingabe 2 10 3 3 2 8" xfId="49584"/>
    <cellStyle name="Eingabe 2 10 3 3 3" xfId="3258"/>
    <cellStyle name="Eingabe 2 10 3 3 3 2" xfId="10368"/>
    <cellStyle name="Eingabe 2 10 3 3 3 3" xfId="16661"/>
    <cellStyle name="Eingabe 2 10 3 3 3 4" xfId="23600"/>
    <cellStyle name="Eingabe 2 10 3 3 3 5" xfId="30265"/>
    <cellStyle name="Eingabe 2 10 3 3 3 6" xfId="36935"/>
    <cellStyle name="Eingabe 2 10 3 3 3 7" xfId="43751"/>
    <cellStyle name="Eingabe 2 10 3 3 3 8" xfId="50274"/>
    <cellStyle name="Eingabe 2 10 3 3 4" xfId="3945"/>
    <cellStyle name="Eingabe 2 10 3 3 4 2" xfId="11055"/>
    <cellStyle name="Eingabe 2 10 3 3 4 3" xfId="17348"/>
    <cellStyle name="Eingabe 2 10 3 3 4 4" xfId="24287"/>
    <cellStyle name="Eingabe 2 10 3 3 4 5" xfId="30952"/>
    <cellStyle name="Eingabe 2 10 3 3 4 6" xfId="37622"/>
    <cellStyle name="Eingabe 2 10 3 3 4 7" xfId="44438"/>
    <cellStyle name="Eingabe 2 10 3 3 4 8" xfId="50961"/>
    <cellStyle name="Eingabe 2 10 3 3 5" xfId="4632"/>
    <cellStyle name="Eingabe 2 10 3 3 5 2" xfId="11742"/>
    <cellStyle name="Eingabe 2 10 3 3 5 3" xfId="18035"/>
    <cellStyle name="Eingabe 2 10 3 3 5 4" xfId="24974"/>
    <cellStyle name="Eingabe 2 10 3 3 5 5" xfId="31639"/>
    <cellStyle name="Eingabe 2 10 3 3 5 6" xfId="38309"/>
    <cellStyle name="Eingabe 2 10 3 3 5 7" xfId="45125"/>
    <cellStyle name="Eingabe 2 10 3 3 5 8" xfId="51648"/>
    <cellStyle name="Eingabe 2 10 3 3 6" xfId="5317"/>
    <cellStyle name="Eingabe 2 10 3 3 6 2" xfId="12427"/>
    <cellStyle name="Eingabe 2 10 3 3 6 3" xfId="18720"/>
    <cellStyle name="Eingabe 2 10 3 3 6 4" xfId="25659"/>
    <cellStyle name="Eingabe 2 10 3 3 6 5" xfId="32324"/>
    <cellStyle name="Eingabe 2 10 3 3 6 6" xfId="38994"/>
    <cellStyle name="Eingabe 2 10 3 3 6 7" xfId="45810"/>
    <cellStyle name="Eingabe 2 10 3 3 6 8" xfId="52333"/>
    <cellStyle name="Eingabe 2 10 3 3 7" xfId="5900"/>
    <cellStyle name="Eingabe 2 10 3 3 7 2" xfId="13010"/>
    <cellStyle name="Eingabe 2 10 3 3 7 3" xfId="19303"/>
    <cellStyle name="Eingabe 2 10 3 3 7 4" xfId="26242"/>
    <cellStyle name="Eingabe 2 10 3 3 7 5" xfId="32907"/>
    <cellStyle name="Eingabe 2 10 3 3 7 6" xfId="39577"/>
    <cellStyle name="Eingabe 2 10 3 3 7 7" xfId="46393"/>
    <cellStyle name="Eingabe 2 10 3 3 7 8" xfId="52916"/>
    <cellStyle name="Eingabe 2 10 3 3 8" xfId="6358"/>
    <cellStyle name="Eingabe 2 10 3 3 8 2" xfId="13468"/>
    <cellStyle name="Eingabe 2 10 3 3 8 3" xfId="19761"/>
    <cellStyle name="Eingabe 2 10 3 3 8 4" xfId="26700"/>
    <cellStyle name="Eingabe 2 10 3 3 8 5" xfId="33365"/>
    <cellStyle name="Eingabe 2 10 3 3 8 6" xfId="40035"/>
    <cellStyle name="Eingabe 2 10 3 3 8 7" xfId="46851"/>
    <cellStyle name="Eingabe 2 10 3 3 8 8" xfId="53374"/>
    <cellStyle name="Eingabe 2 10 3 3 9" xfId="7012"/>
    <cellStyle name="Eingabe 2 10 3 3 9 2" xfId="14122"/>
    <cellStyle name="Eingabe 2 10 3 3 9 3" xfId="20415"/>
    <cellStyle name="Eingabe 2 10 3 3 9 4" xfId="27354"/>
    <cellStyle name="Eingabe 2 10 3 3 9 5" xfId="34019"/>
    <cellStyle name="Eingabe 2 10 3 3 9 6" xfId="40689"/>
    <cellStyle name="Eingabe 2 10 3 3 9 7" xfId="47505"/>
    <cellStyle name="Eingabe 2 10 3 3 9 8" xfId="54028"/>
    <cellStyle name="Eingabe 2 10 3 4" xfId="2338"/>
    <cellStyle name="Eingabe 2 10 3 4 2" xfId="9448"/>
    <cellStyle name="Eingabe 2 10 3 4 3" xfId="15741"/>
    <cellStyle name="Eingabe 2 10 3 4 4" xfId="22680"/>
    <cellStyle name="Eingabe 2 10 3 4 5" xfId="29345"/>
    <cellStyle name="Eingabe 2 10 3 4 6" xfId="36015"/>
    <cellStyle name="Eingabe 2 10 3 4 7" xfId="42831"/>
    <cellStyle name="Eingabe 2 10 3 4 8" xfId="49354"/>
    <cellStyle name="Eingabe 2 10 3 5" xfId="3028"/>
    <cellStyle name="Eingabe 2 10 3 5 2" xfId="10138"/>
    <cellStyle name="Eingabe 2 10 3 5 3" xfId="16431"/>
    <cellStyle name="Eingabe 2 10 3 5 4" xfId="23370"/>
    <cellStyle name="Eingabe 2 10 3 5 5" xfId="30035"/>
    <cellStyle name="Eingabe 2 10 3 5 6" xfId="36705"/>
    <cellStyle name="Eingabe 2 10 3 5 7" xfId="43521"/>
    <cellStyle name="Eingabe 2 10 3 5 8" xfId="50044"/>
    <cellStyle name="Eingabe 2 10 3 6" xfId="3715"/>
    <cellStyle name="Eingabe 2 10 3 6 2" xfId="10825"/>
    <cellStyle name="Eingabe 2 10 3 6 3" xfId="17118"/>
    <cellStyle name="Eingabe 2 10 3 6 4" xfId="24057"/>
    <cellStyle name="Eingabe 2 10 3 6 5" xfId="30722"/>
    <cellStyle name="Eingabe 2 10 3 6 6" xfId="37392"/>
    <cellStyle name="Eingabe 2 10 3 6 7" xfId="44208"/>
    <cellStyle name="Eingabe 2 10 3 6 8" xfId="50731"/>
    <cellStyle name="Eingabe 2 10 3 7" xfId="4402"/>
    <cellStyle name="Eingabe 2 10 3 7 2" xfId="11512"/>
    <cellStyle name="Eingabe 2 10 3 7 3" xfId="17805"/>
    <cellStyle name="Eingabe 2 10 3 7 4" xfId="24744"/>
    <cellStyle name="Eingabe 2 10 3 7 5" xfId="31409"/>
    <cellStyle name="Eingabe 2 10 3 7 6" xfId="38079"/>
    <cellStyle name="Eingabe 2 10 3 7 7" xfId="44895"/>
    <cellStyle name="Eingabe 2 10 3 7 8" xfId="51418"/>
    <cellStyle name="Eingabe 2 10 3 8" xfId="5087"/>
    <cellStyle name="Eingabe 2 10 3 8 2" xfId="12197"/>
    <cellStyle name="Eingabe 2 10 3 8 3" xfId="18490"/>
    <cellStyle name="Eingabe 2 10 3 8 4" xfId="25429"/>
    <cellStyle name="Eingabe 2 10 3 8 5" xfId="32094"/>
    <cellStyle name="Eingabe 2 10 3 8 6" xfId="38764"/>
    <cellStyle name="Eingabe 2 10 3 8 7" xfId="45580"/>
    <cellStyle name="Eingabe 2 10 3 8 8" xfId="52103"/>
    <cellStyle name="Eingabe 2 10 3 9" xfId="6128"/>
    <cellStyle name="Eingabe 2 10 3 9 2" xfId="13238"/>
    <cellStyle name="Eingabe 2 10 3 9 3" xfId="19531"/>
    <cellStyle name="Eingabe 2 10 3 9 4" xfId="26470"/>
    <cellStyle name="Eingabe 2 10 3 9 5" xfId="33135"/>
    <cellStyle name="Eingabe 2 10 3 9 6" xfId="39805"/>
    <cellStyle name="Eingabe 2 10 3 9 7" xfId="46621"/>
    <cellStyle name="Eingabe 2 10 3 9 8" xfId="53144"/>
    <cellStyle name="Eingabe 2 10 4" xfId="2091"/>
    <cellStyle name="Eingabe 2 10 4 2" xfId="9201"/>
    <cellStyle name="Eingabe 2 10 4 3" xfId="15494"/>
    <cellStyle name="Eingabe 2 10 4 4" xfId="22433"/>
    <cellStyle name="Eingabe 2 10 4 5" xfId="29098"/>
    <cellStyle name="Eingabe 2 10 4 6" xfId="35768"/>
    <cellStyle name="Eingabe 2 10 4 7" xfId="42584"/>
    <cellStyle name="Eingabe 2 10 4 8" xfId="49107"/>
    <cellStyle name="Eingabe 2 10 5" xfId="2779"/>
    <cellStyle name="Eingabe 2 10 5 2" xfId="9889"/>
    <cellStyle name="Eingabe 2 10 5 3" xfId="16182"/>
    <cellStyle name="Eingabe 2 10 5 4" xfId="23121"/>
    <cellStyle name="Eingabe 2 10 5 5" xfId="29786"/>
    <cellStyle name="Eingabe 2 10 5 6" xfId="36456"/>
    <cellStyle name="Eingabe 2 10 5 7" xfId="43272"/>
    <cellStyle name="Eingabe 2 10 5 8" xfId="49795"/>
    <cellStyle name="Eingabe 2 10 6" xfId="3467"/>
    <cellStyle name="Eingabe 2 10 6 2" xfId="10577"/>
    <cellStyle name="Eingabe 2 10 6 3" xfId="16870"/>
    <cellStyle name="Eingabe 2 10 6 4" xfId="23809"/>
    <cellStyle name="Eingabe 2 10 6 5" xfId="30474"/>
    <cellStyle name="Eingabe 2 10 6 6" xfId="37144"/>
    <cellStyle name="Eingabe 2 10 6 7" xfId="43960"/>
    <cellStyle name="Eingabe 2 10 6 8" xfId="50483"/>
    <cellStyle name="Eingabe 2 10 7" xfId="4154"/>
    <cellStyle name="Eingabe 2 10 7 2" xfId="11264"/>
    <cellStyle name="Eingabe 2 10 7 3" xfId="17557"/>
    <cellStyle name="Eingabe 2 10 7 4" xfId="24496"/>
    <cellStyle name="Eingabe 2 10 7 5" xfId="31161"/>
    <cellStyle name="Eingabe 2 10 7 6" xfId="37831"/>
    <cellStyle name="Eingabe 2 10 7 7" xfId="44647"/>
    <cellStyle name="Eingabe 2 10 7 8" xfId="51170"/>
    <cellStyle name="Eingabe 2 10 8" xfId="4843"/>
    <cellStyle name="Eingabe 2 10 8 2" xfId="11953"/>
    <cellStyle name="Eingabe 2 10 8 3" xfId="18246"/>
    <cellStyle name="Eingabe 2 10 8 4" xfId="25185"/>
    <cellStyle name="Eingabe 2 10 8 5" xfId="31850"/>
    <cellStyle name="Eingabe 2 10 8 6" xfId="38520"/>
    <cellStyle name="Eingabe 2 10 8 7" xfId="45336"/>
    <cellStyle name="Eingabe 2 10 8 8" xfId="51859"/>
    <cellStyle name="Eingabe 2 10 9" xfId="5526"/>
    <cellStyle name="Eingabe 2 10 9 2" xfId="12636"/>
    <cellStyle name="Eingabe 2 10 9 3" xfId="18929"/>
    <cellStyle name="Eingabe 2 10 9 4" xfId="25868"/>
    <cellStyle name="Eingabe 2 10 9 5" xfId="32533"/>
    <cellStyle name="Eingabe 2 10 9 6" xfId="39203"/>
    <cellStyle name="Eingabe 2 10 9 7" xfId="46019"/>
    <cellStyle name="Eingabe 2 10 9 8" xfId="52542"/>
    <cellStyle name="Eingabe 2 11" xfId="474"/>
    <cellStyle name="Eingabe 2 11 10" xfId="5700"/>
    <cellStyle name="Eingabe 2 11 10 2" xfId="12810"/>
    <cellStyle name="Eingabe 2 11 10 3" xfId="19103"/>
    <cellStyle name="Eingabe 2 11 10 4" xfId="26042"/>
    <cellStyle name="Eingabe 2 11 10 5" xfId="32707"/>
    <cellStyle name="Eingabe 2 11 10 6" xfId="39377"/>
    <cellStyle name="Eingabe 2 11 10 7" xfId="46193"/>
    <cellStyle name="Eingabe 2 11 10 8" xfId="52716"/>
    <cellStyle name="Eingabe 2 11 11" xfId="6578"/>
    <cellStyle name="Eingabe 2 11 11 2" xfId="13688"/>
    <cellStyle name="Eingabe 2 11 11 3" xfId="19981"/>
    <cellStyle name="Eingabe 2 11 11 4" xfId="26920"/>
    <cellStyle name="Eingabe 2 11 11 5" xfId="33585"/>
    <cellStyle name="Eingabe 2 11 11 6" xfId="40255"/>
    <cellStyle name="Eingabe 2 11 11 7" xfId="47071"/>
    <cellStyle name="Eingabe 2 11 11 8" xfId="53594"/>
    <cellStyle name="Eingabe 2 11 12" xfId="1272"/>
    <cellStyle name="Eingabe 2 11 12 2" xfId="8382"/>
    <cellStyle name="Eingabe 2 11 12 3" xfId="14675"/>
    <cellStyle name="Eingabe 2 11 12 4" xfId="21614"/>
    <cellStyle name="Eingabe 2 11 12 5" xfId="28279"/>
    <cellStyle name="Eingabe 2 11 12 6" xfId="34949"/>
    <cellStyle name="Eingabe 2 11 12 7" xfId="41768"/>
    <cellStyle name="Eingabe 2 11 12 8" xfId="48291"/>
    <cellStyle name="Eingabe 2 11 13" xfId="7897"/>
    <cellStyle name="Eingabe 2 11 14" xfId="21324"/>
    <cellStyle name="Eingabe 2 11 15" xfId="34539"/>
    <cellStyle name="Eingabe 2 11 2" xfId="633"/>
    <cellStyle name="Eingabe 2 11 2 10" xfId="6701"/>
    <cellStyle name="Eingabe 2 11 2 10 2" xfId="13811"/>
    <cellStyle name="Eingabe 2 11 2 10 3" xfId="20104"/>
    <cellStyle name="Eingabe 2 11 2 10 4" xfId="27043"/>
    <cellStyle name="Eingabe 2 11 2 10 5" xfId="33708"/>
    <cellStyle name="Eingabe 2 11 2 10 6" xfId="40378"/>
    <cellStyle name="Eingabe 2 11 2 10 7" xfId="47194"/>
    <cellStyle name="Eingabe 2 11 2 10 8" xfId="53717"/>
    <cellStyle name="Eingabe 2 11 2 11" xfId="7420"/>
    <cellStyle name="Eingabe 2 11 2 11 2" xfId="14530"/>
    <cellStyle name="Eingabe 2 11 2 11 3" xfId="20823"/>
    <cellStyle name="Eingabe 2 11 2 11 4" xfId="27762"/>
    <cellStyle name="Eingabe 2 11 2 11 5" xfId="34427"/>
    <cellStyle name="Eingabe 2 11 2 11 6" xfId="41097"/>
    <cellStyle name="Eingabe 2 11 2 11 7" xfId="47913"/>
    <cellStyle name="Eingabe 2 11 2 11 8" xfId="54436"/>
    <cellStyle name="Eingabe 2 11 2 12" xfId="1386"/>
    <cellStyle name="Eingabe 2 11 2 12 2" xfId="8496"/>
    <cellStyle name="Eingabe 2 11 2 12 3" xfId="14789"/>
    <cellStyle name="Eingabe 2 11 2 12 4" xfId="21728"/>
    <cellStyle name="Eingabe 2 11 2 12 5" xfId="28393"/>
    <cellStyle name="Eingabe 2 11 2 12 6" xfId="35063"/>
    <cellStyle name="Eingabe 2 11 2 12 7" xfId="41879"/>
    <cellStyle name="Eingabe 2 11 2 12 8" xfId="48402"/>
    <cellStyle name="Eingabe 2 11 2 13" xfId="8237"/>
    <cellStyle name="Eingabe 2 11 2 14" xfId="21012"/>
    <cellStyle name="Eingabe 2 11 2 15" xfId="27862"/>
    <cellStyle name="Eingabe 2 11 2 16" xfId="41262"/>
    <cellStyle name="Eingabe 2 11 2 17" xfId="41597"/>
    <cellStyle name="Eingabe 2 11 2 2" xfId="1149"/>
    <cellStyle name="Eingabe 2 11 2 2 10" xfId="1822"/>
    <cellStyle name="Eingabe 2 11 2 2 10 2" xfId="8932"/>
    <cellStyle name="Eingabe 2 11 2 2 10 3" xfId="15225"/>
    <cellStyle name="Eingabe 2 11 2 2 10 4" xfId="22164"/>
    <cellStyle name="Eingabe 2 11 2 2 10 5" xfId="28829"/>
    <cellStyle name="Eingabe 2 11 2 2 10 6" xfId="35499"/>
    <cellStyle name="Eingabe 2 11 2 2 10 7" xfId="42315"/>
    <cellStyle name="Eingabe 2 11 2 2 10 8" xfId="48838"/>
    <cellStyle name="Eingabe 2 11 2 2 11" xfId="328"/>
    <cellStyle name="Eingabe 2 11 2 2 12" xfId="28156"/>
    <cellStyle name="Eingabe 2 11 2 2 13" xfId="34826"/>
    <cellStyle name="Eingabe 2 11 2 2 14" xfId="48168"/>
    <cellStyle name="Eingabe 2 11 2 2 2" xfId="2693"/>
    <cellStyle name="Eingabe 2 11 2 2 2 2" xfId="9803"/>
    <cellStyle name="Eingabe 2 11 2 2 2 3" xfId="16096"/>
    <cellStyle name="Eingabe 2 11 2 2 2 4" xfId="23035"/>
    <cellStyle name="Eingabe 2 11 2 2 2 5" xfId="29700"/>
    <cellStyle name="Eingabe 2 11 2 2 2 6" xfId="36370"/>
    <cellStyle name="Eingabe 2 11 2 2 2 7" xfId="43186"/>
    <cellStyle name="Eingabe 2 11 2 2 2 8" xfId="49709"/>
    <cellStyle name="Eingabe 2 11 2 2 3" xfId="3383"/>
    <cellStyle name="Eingabe 2 11 2 2 3 2" xfId="10493"/>
    <cellStyle name="Eingabe 2 11 2 2 3 3" xfId="16786"/>
    <cellStyle name="Eingabe 2 11 2 2 3 4" xfId="23725"/>
    <cellStyle name="Eingabe 2 11 2 2 3 5" xfId="30390"/>
    <cellStyle name="Eingabe 2 11 2 2 3 6" xfId="37060"/>
    <cellStyle name="Eingabe 2 11 2 2 3 7" xfId="43876"/>
    <cellStyle name="Eingabe 2 11 2 2 3 8" xfId="50399"/>
    <cellStyle name="Eingabe 2 11 2 2 4" xfId="4070"/>
    <cellStyle name="Eingabe 2 11 2 2 4 2" xfId="11180"/>
    <cellStyle name="Eingabe 2 11 2 2 4 3" xfId="17473"/>
    <cellStyle name="Eingabe 2 11 2 2 4 4" xfId="24412"/>
    <cellStyle name="Eingabe 2 11 2 2 4 5" xfId="31077"/>
    <cellStyle name="Eingabe 2 11 2 2 4 6" xfId="37747"/>
    <cellStyle name="Eingabe 2 11 2 2 4 7" xfId="44563"/>
    <cellStyle name="Eingabe 2 11 2 2 4 8" xfId="51086"/>
    <cellStyle name="Eingabe 2 11 2 2 5" xfId="4757"/>
    <cellStyle name="Eingabe 2 11 2 2 5 2" xfId="11867"/>
    <cellStyle name="Eingabe 2 11 2 2 5 3" xfId="18160"/>
    <cellStyle name="Eingabe 2 11 2 2 5 4" xfId="25099"/>
    <cellStyle name="Eingabe 2 11 2 2 5 5" xfId="31764"/>
    <cellStyle name="Eingabe 2 11 2 2 5 6" xfId="38434"/>
    <cellStyle name="Eingabe 2 11 2 2 5 7" xfId="45250"/>
    <cellStyle name="Eingabe 2 11 2 2 5 8" xfId="51773"/>
    <cellStyle name="Eingabe 2 11 2 2 6" xfId="5442"/>
    <cellStyle name="Eingabe 2 11 2 2 6 2" xfId="12552"/>
    <cellStyle name="Eingabe 2 11 2 2 6 3" xfId="18845"/>
    <cellStyle name="Eingabe 2 11 2 2 6 4" xfId="25784"/>
    <cellStyle name="Eingabe 2 11 2 2 6 5" xfId="32449"/>
    <cellStyle name="Eingabe 2 11 2 2 6 6" xfId="39119"/>
    <cellStyle name="Eingabe 2 11 2 2 6 7" xfId="45935"/>
    <cellStyle name="Eingabe 2 11 2 2 6 8" xfId="52458"/>
    <cellStyle name="Eingabe 2 11 2 2 7" xfId="6025"/>
    <cellStyle name="Eingabe 2 11 2 2 7 2" xfId="13135"/>
    <cellStyle name="Eingabe 2 11 2 2 7 3" xfId="19428"/>
    <cellStyle name="Eingabe 2 11 2 2 7 4" xfId="26367"/>
    <cellStyle name="Eingabe 2 11 2 2 7 5" xfId="33032"/>
    <cellStyle name="Eingabe 2 11 2 2 7 6" xfId="39702"/>
    <cellStyle name="Eingabe 2 11 2 2 7 7" xfId="46518"/>
    <cellStyle name="Eingabe 2 11 2 2 7 8" xfId="53041"/>
    <cellStyle name="Eingabe 2 11 2 2 8" xfId="6483"/>
    <cellStyle name="Eingabe 2 11 2 2 8 2" xfId="13593"/>
    <cellStyle name="Eingabe 2 11 2 2 8 3" xfId="19886"/>
    <cellStyle name="Eingabe 2 11 2 2 8 4" xfId="26825"/>
    <cellStyle name="Eingabe 2 11 2 2 8 5" xfId="33490"/>
    <cellStyle name="Eingabe 2 11 2 2 8 6" xfId="40160"/>
    <cellStyle name="Eingabe 2 11 2 2 8 7" xfId="46976"/>
    <cellStyle name="Eingabe 2 11 2 2 8 8" xfId="53499"/>
    <cellStyle name="Eingabe 2 11 2 2 9" xfId="7137"/>
    <cellStyle name="Eingabe 2 11 2 2 9 2" xfId="14247"/>
    <cellStyle name="Eingabe 2 11 2 2 9 3" xfId="20540"/>
    <cellStyle name="Eingabe 2 11 2 2 9 4" xfId="27479"/>
    <cellStyle name="Eingabe 2 11 2 2 9 5" xfId="34144"/>
    <cellStyle name="Eingabe 2 11 2 2 9 6" xfId="40814"/>
    <cellStyle name="Eingabe 2 11 2 2 9 7" xfId="47630"/>
    <cellStyle name="Eingabe 2 11 2 2 9 8" xfId="54153"/>
    <cellStyle name="Eingabe 2 11 2 3" xfId="946"/>
    <cellStyle name="Eingabe 2 11 2 3 10" xfId="1621"/>
    <cellStyle name="Eingabe 2 11 2 3 10 2" xfId="8731"/>
    <cellStyle name="Eingabe 2 11 2 3 10 3" xfId="15024"/>
    <cellStyle name="Eingabe 2 11 2 3 10 4" xfId="21963"/>
    <cellStyle name="Eingabe 2 11 2 3 10 5" xfId="28628"/>
    <cellStyle name="Eingabe 2 11 2 3 10 6" xfId="35298"/>
    <cellStyle name="Eingabe 2 11 2 3 10 7" xfId="42114"/>
    <cellStyle name="Eingabe 2 11 2 3 10 8" xfId="48637"/>
    <cellStyle name="Eingabe 2 11 2 3 11" xfId="7779"/>
    <cellStyle name="Eingabe 2 11 2 3 12" xfId="27953"/>
    <cellStyle name="Eingabe 2 11 2 3 13" xfId="34625"/>
    <cellStyle name="Eingabe 2 11 2 3 14" xfId="7672"/>
    <cellStyle name="Eingabe 2 11 2 3 2" xfId="2492"/>
    <cellStyle name="Eingabe 2 11 2 3 2 2" xfId="9602"/>
    <cellStyle name="Eingabe 2 11 2 3 2 3" xfId="15895"/>
    <cellStyle name="Eingabe 2 11 2 3 2 4" xfId="22834"/>
    <cellStyle name="Eingabe 2 11 2 3 2 5" xfId="29499"/>
    <cellStyle name="Eingabe 2 11 2 3 2 6" xfId="36169"/>
    <cellStyle name="Eingabe 2 11 2 3 2 7" xfId="42985"/>
    <cellStyle name="Eingabe 2 11 2 3 2 8" xfId="49508"/>
    <cellStyle name="Eingabe 2 11 2 3 3" xfId="3182"/>
    <cellStyle name="Eingabe 2 11 2 3 3 2" xfId="10292"/>
    <cellStyle name="Eingabe 2 11 2 3 3 3" xfId="16585"/>
    <cellStyle name="Eingabe 2 11 2 3 3 4" xfId="23524"/>
    <cellStyle name="Eingabe 2 11 2 3 3 5" xfId="30189"/>
    <cellStyle name="Eingabe 2 11 2 3 3 6" xfId="36859"/>
    <cellStyle name="Eingabe 2 11 2 3 3 7" xfId="43675"/>
    <cellStyle name="Eingabe 2 11 2 3 3 8" xfId="50198"/>
    <cellStyle name="Eingabe 2 11 2 3 4" xfId="3869"/>
    <cellStyle name="Eingabe 2 11 2 3 4 2" xfId="10979"/>
    <cellStyle name="Eingabe 2 11 2 3 4 3" xfId="17272"/>
    <cellStyle name="Eingabe 2 11 2 3 4 4" xfId="24211"/>
    <cellStyle name="Eingabe 2 11 2 3 4 5" xfId="30876"/>
    <cellStyle name="Eingabe 2 11 2 3 4 6" xfId="37546"/>
    <cellStyle name="Eingabe 2 11 2 3 4 7" xfId="44362"/>
    <cellStyle name="Eingabe 2 11 2 3 4 8" xfId="50885"/>
    <cellStyle name="Eingabe 2 11 2 3 5" xfId="4556"/>
    <cellStyle name="Eingabe 2 11 2 3 5 2" xfId="11666"/>
    <cellStyle name="Eingabe 2 11 2 3 5 3" xfId="17959"/>
    <cellStyle name="Eingabe 2 11 2 3 5 4" xfId="24898"/>
    <cellStyle name="Eingabe 2 11 2 3 5 5" xfId="31563"/>
    <cellStyle name="Eingabe 2 11 2 3 5 6" xfId="38233"/>
    <cellStyle name="Eingabe 2 11 2 3 5 7" xfId="45049"/>
    <cellStyle name="Eingabe 2 11 2 3 5 8" xfId="51572"/>
    <cellStyle name="Eingabe 2 11 2 3 6" xfId="5241"/>
    <cellStyle name="Eingabe 2 11 2 3 6 2" xfId="12351"/>
    <cellStyle name="Eingabe 2 11 2 3 6 3" xfId="18644"/>
    <cellStyle name="Eingabe 2 11 2 3 6 4" xfId="25583"/>
    <cellStyle name="Eingabe 2 11 2 3 6 5" xfId="32248"/>
    <cellStyle name="Eingabe 2 11 2 3 6 6" xfId="38918"/>
    <cellStyle name="Eingabe 2 11 2 3 6 7" xfId="45734"/>
    <cellStyle name="Eingabe 2 11 2 3 6 8" xfId="52257"/>
    <cellStyle name="Eingabe 2 11 2 3 7" xfId="5824"/>
    <cellStyle name="Eingabe 2 11 2 3 7 2" xfId="12934"/>
    <cellStyle name="Eingabe 2 11 2 3 7 3" xfId="19227"/>
    <cellStyle name="Eingabe 2 11 2 3 7 4" xfId="26166"/>
    <cellStyle name="Eingabe 2 11 2 3 7 5" xfId="32831"/>
    <cellStyle name="Eingabe 2 11 2 3 7 6" xfId="39501"/>
    <cellStyle name="Eingabe 2 11 2 3 7 7" xfId="46317"/>
    <cellStyle name="Eingabe 2 11 2 3 7 8" xfId="52840"/>
    <cellStyle name="Eingabe 2 11 2 3 8" xfId="6282"/>
    <cellStyle name="Eingabe 2 11 2 3 8 2" xfId="13392"/>
    <cellStyle name="Eingabe 2 11 2 3 8 3" xfId="19685"/>
    <cellStyle name="Eingabe 2 11 2 3 8 4" xfId="26624"/>
    <cellStyle name="Eingabe 2 11 2 3 8 5" xfId="33289"/>
    <cellStyle name="Eingabe 2 11 2 3 8 6" xfId="39959"/>
    <cellStyle name="Eingabe 2 11 2 3 8 7" xfId="46775"/>
    <cellStyle name="Eingabe 2 11 2 3 8 8" xfId="53298"/>
    <cellStyle name="Eingabe 2 11 2 3 9" xfId="6936"/>
    <cellStyle name="Eingabe 2 11 2 3 9 2" xfId="14046"/>
    <cellStyle name="Eingabe 2 11 2 3 9 3" xfId="20339"/>
    <cellStyle name="Eingabe 2 11 2 3 9 4" xfId="27278"/>
    <cellStyle name="Eingabe 2 11 2 3 9 5" xfId="33943"/>
    <cellStyle name="Eingabe 2 11 2 3 9 6" xfId="40613"/>
    <cellStyle name="Eingabe 2 11 2 3 9 7" xfId="47429"/>
    <cellStyle name="Eingabe 2 11 2 3 9 8" xfId="53952"/>
    <cellStyle name="Eingabe 2 11 2 4" xfId="2257"/>
    <cellStyle name="Eingabe 2 11 2 4 2" xfId="9367"/>
    <cellStyle name="Eingabe 2 11 2 4 3" xfId="15660"/>
    <cellStyle name="Eingabe 2 11 2 4 4" xfId="22599"/>
    <cellStyle name="Eingabe 2 11 2 4 5" xfId="29264"/>
    <cellStyle name="Eingabe 2 11 2 4 6" xfId="35934"/>
    <cellStyle name="Eingabe 2 11 2 4 7" xfId="42750"/>
    <cellStyle name="Eingabe 2 11 2 4 8" xfId="49273"/>
    <cellStyle name="Eingabe 2 11 2 5" xfId="2947"/>
    <cellStyle name="Eingabe 2 11 2 5 2" xfId="10057"/>
    <cellStyle name="Eingabe 2 11 2 5 3" xfId="16350"/>
    <cellStyle name="Eingabe 2 11 2 5 4" xfId="23289"/>
    <cellStyle name="Eingabe 2 11 2 5 5" xfId="29954"/>
    <cellStyle name="Eingabe 2 11 2 5 6" xfId="36624"/>
    <cellStyle name="Eingabe 2 11 2 5 7" xfId="43440"/>
    <cellStyle name="Eingabe 2 11 2 5 8" xfId="49963"/>
    <cellStyle name="Eingabe 2 11 2 6" xfId="3634"/>
    <cellStyle name="Eingabe 2 11 2 6 2" xfId="10744"/>
    <cellStyle name="Eingabe 2 11 2 6 3" xfId="17037"/>
    <cellStyle name="Eingabe 2 11 2 6 4" xfId="23976"/>
    <cellStyle name="Eingabe 2 11 2 6 5" xfId="30641"/>
    <cellStyle name="Eingabe 2 11 2 6 6" xfId="37311"/>
    <cellStyle name="Eingabe 2 11 2 6 7" xfId="44127"/>
    <cellStyle name="Eingabe 2 11 2 6 8" xfId="50650"/>
    <cellStyle name="Eingabe 2 11 2 7" xfId="4321"/>
    <cellStyle name="Eingabe 2 11 2 7 2" xfId="11431"/>
    <cellStyle name="Eingabe 2 11 2 7 3" xfId="17724"/>
    <cellStyle name="Eingabe 2 11 2 7 4" xfId="24663"/>
    <cellStyle name="Eingabe 2 11 2 7 5" xfId="31328"/>
    <cellStyle name="Eingabe 2 11 2 7 6" xfId="37998"/>
    <cellStyle name="Eingabe 2 11 2 7 7" xfId="44814"/>
    <cellStyle name="Eingabe 2 11 2 7 8" xfId="51337"/>
    <cellStyle name="Eingabe 2 11 2 8" xfId="5006"/>
    <cellStyle name="Eingabe 2 11 2 8 2" xfId="12116"/>
    <cellStyle name="Eingabe 2 11 2 8 3" xfId="18409"/>
    <cellStyle name="Eingabe 2 11 2 8 4" xfId="25348"/>
    <cellStyle name="Eingabe 2 11 2 8 5" xfId="32013"/>
    <cellStyle name="Eingabe 2 11 2 8 6" xfId="38683"/>
    <cellStyle name="Eingabe 2 11 2 8 7" xfId="45499"/>
    <cellStyle name="Eingabe 2 11 2 8 8" xfId="52022"/>
    <cellStyle name="Eingabe 2 11 2 9" xfId="1978"/>
    <cellStyle name="Eingabe 2 11 2 9 2" xfId="9088"/>
    <cellStyle name="Eingabe 2 11 2 9 3" xfId="15381"/>
    <cellStyle name="Eingabe 2 11 2 9 4" xfId="22320"/>
    <cellStyle name="Eingabe 2 11 2 9 5" xfId="28985"/>
    <cellStyle name="Eingabe 2 11 2 9 6" xfId="35655"/>
    <cellStyle name="Eingabe 2 11 2 9 7" xfId="42471"/>
    <cellStyle name="Eingabe 2 11 2 9 8" xfId="48994"/>
    <cellStyle name="Eingabe 2 11 3" xfId="729"/>
    <cellStyle name="Eingabe 2 11 3 10" xfId="6783"/>
    <cellStyle name="Eingabe 2 11 3 10 2" xfId="13893"/>
    <cellStyle name="Eingabe 2 11 3 10 3" xfId="20186"/>
    <cellStyle name="Eingabe 2 11 3 10 4" xfId="27125"/>
    <cellStyle name="Eingabe 2 11 3 10 5" xfId="33790"/>
    <cellStyle name="Eingabe 2 11 3 10 6" xfId="40460"/>
    <cellStyle name="Eingabe 2 11 3 10 7" xfId="47276"/>
    <cellStyle name="Eingabe 2 11 3 10 8" xfId="53799"/>
    <cellStyle name="Eingabe 2 11 3 11" xfId="7455"/>
    <cellStyle name="Eingabe 2 11 3 11 2" xfId="14565"/>
    <cellStyle name="Eingabe 2 11 3 11 3" xfId="20858"/>
    <cellStyle name="Eingabe 2 11 3 11 4" xfId="27797"/>
    <cellStyle name="Eingabe 2 11 3 11 5" xfId="34462"/>
    <cellStyle name="Eingabe 2 11 3 11 6" xfId="41132"/>
    <cellStyle name="Eingabe 2 11 3 11 7" xfId="47948"/>
    <cellStyle name="Eingabe 2 11 3 11 8" xfId="54471"/>
    <cellStyle name="Eingabe 2 11 3 12" xfId="1468"/>
    <cellStyle name="Eingabe 2 11 3 12 2" xfId="8578"/>
    <cellStyle name="Eingabe 2 11 3 12 3" xfId="14871"/>
    <cellStyle name="Eingabe 2 11 3 12 4" xfId="21810"/>
    <cellStyle name="Eingabe 2 11 3 12 5" xfId="28475"/>
    <cellStyle name="Eingabe 2 11 3 12 6" xfId="35145"/>
    <cellStyle name="Eingabe 2 11 3 12 7" xfId="41961"/>
    <cellStyle name="Eingabe 2 11 3 12 8" xfId="48484"/>
    <cellStyle name="Eingabe 2 11 3 13" xfId="8251"/>
    <cellStyle name="Eingabe 2 11 3 14" xfId="21108"/>
    <cellStyle name="Eingabe 2 11 3 15" xfId="7666"/>
    <cellStyle name="Eingabe 2 11 3 16" xfId="41354"/>
    <cellStyle name="Eingabe 2 11 3 17" xfId="282"/>
    <cellStyle name="Eingabe 2 11 3 2" xfId="1191"/>
    <cellStyle name="Eingabe 2 11 3 2 10" xfId="1864"/>
    <cellStyle name="Eingabe 2 11 3 2 10 2" xfId="8974"/>
    <cellStyle name="Eingabe 2 11 3 2 10 3" xfId="15267"/>
    <cellStyle name="Eingabe 2 11 3 2 10 4" xfId="22206"/>
    <cellStyle name="Eingabe 2 11 3 2 10 5" xfId="28871"/>
    <cellStyle name="Eingabe 2 11 3 2 10 6" xfId="35541"/>
    <cellStyle name="Eingabe 2 11 3 2 10 7" xfId="42357"/>
    <cellStyle name="Eingabe 2 11 3 2 10 8" xfId="48880"/>
    <cellStyle name="Eingabe 2 11 3 2 11" xfId="14594"/>
    <cellStyle name="Eingabe 2 11 3 2 12" xfId="28198"/>
    <cellStyle name="Eingabe 2 11 3 2 13" xfId="34868"/>
    <cellStyle name="Eingabe 2 11 3 2 14" xfId="48210"/>
    <cellStyle name="Eingabe 2 11 3 2 2" xfId="2735"/>
    <cellStyle name="Eingabe 2 11 3 2 2 2" xfId="9845"/>
    <cellStyle name="Eingabe 2 11 3 2 2 3" xfId="16138"/>
    <cellStyle name="Eingabe 2 11 3 2 2 4" xfId="23077"/>
    <cellStyle name="Eingabe 2 11 3 2 2 5" xfId="29742"/>
    <cellStyle name="Eingabe 2 11 3 2 2 6" xfId="36412"/>
    <cellStyle name="Eingabe 2 11 3 2 2 7" xfId="43228"/>
    <cellStyle name="Eingabe 2 11 3 2 2 8" xfId="49751"/>
    <cellStyle name="Eingabe 2 11 3 2 3" xfId="3425"/>
    <cellStyle name="Eingabe 2 11 3 2 3 2" xfId="10535"/>
    <cellStyle name="Eingabe 2 11 3 2 3 3" xfId="16828"/>
    <cellStyle name="Eingabe 2 11 3 2 3 4" xfId="23767"/>
    <cellStyle name="Eingabe 2 11 3 2 3 5" xfId="30432"/>
    <cellStyle name="Eingabe 2 11 3 2 3 6" xfId="37102"/>
    <cellStyle name="Eingabe 2 11 3 2 3 7" xfId="43918"/>
    <cellStyle name="Eingabe 2 11 3 2 3 8" xfId="50441"/>
    <cellStyle name="Eingabe 2 11 3 2 4" xfId="4112"/>
    <cellStyle name="Eingabe 2 11 3 2 4 2" xfId="11222"/>
    <cellStyle name="Eingabe 2 11 3 2 4 3" xfId="17515"/>
    <cellStyle name="Eingabe 2 11 3 2 4 4" xfId="24454"/>
    <cellStyle name="Eingabe 2 11 3 2 4 5" xfId="31119"/>
    <cellStyle name="Eingabe 2 11 3 2 4 6" xfId="37789"/>
    <cellStyle name="Eingabe 2 11 3 2 4 7" xfId="44605"/>
    <cellStyle name="Eingabe 2 11 3 2 4 8" xfId="51128"/>
    <cellStyle name="Eingabe 2 11 3 2 5" xfId="4799"/>
    <cellStyle name="Eingabe 2 11 3 2 5 2" xfId="11909"/>
    <cellStyle name="Eingabe 2 11 3 2 5 3" xfId="18202"/>
    <cellStyle name="Eingabe 2 11 3 2 5 4" xfId="25141"/>
    <cellStyle name="Eingabe 2 11 3 2 5 5" xfId="31806"/>
    <cellStyle name="Eingabe 2 11 3 2 5 6" xfId="38476"/>
    <cellStyle name="Eingabe 2 11 3 2 5 7" xfId="45292"/>
    <cellStyle name="Eingabe 2 11 3 2 5 8" xfId="51815"/>
    <cellStyle name="Eingabe 2 11 3 2 6" xfId="5484"/>
    <cellStyle name="Eingabe 2 11 3 2 6 2" xfId="12594"/>
    <cellStyle name="Eingabe 2 11 3 2 6 3" xfId="18887"/>
    <cellStyle name="Eingabe 2 11 3 2 6 4" xfId="25826"/>
    <cellStyle name="Eingabe 2 11 3 2 6 5" xfId="32491"/>
    <cellStyle name="Eingabe 2 11 3 2 6 6" xfId="39161"/>
    <cellStyle name="Eingabe 2 11 3 2 6 7" xfId="45977"/>
    <cellStyle name="Eingabe 2 11 3 2 6 8" xfId="52500"/>
    <cellStyle name="Eingabe 2 11 3 2 7" xfId="6067"/>
    <cellStyle name="Eingabe 2 11 3 2 7 2" xfId="13177"/>
    <cellStyle name="Eingabe 2 11 3 2 7 3" xfId="19470"/>
    <cellStyle name="Eingabe 2 11 3 2 7 4" xfId="26409"/>
    <cellStyle name="Eingabe 2 11 3 2 7 5" xfId="33074"/>
    <cellStyle name="Eingabe 2 11 3 2 7 6" xfId="39744"/>
    <cellStyle name="Eingabe 2 11 3 2 7 7" xfId="46560"/>
    <cellStyle name="Eingabe 2 11 3 2 7 8" xfId="53083"/>
    <cellStyle name="Eingabe 2 11 3 2 8" xfId="6525"/>
    <cellStyle name="Eingabe 2 11 3 2 8 2" xfId="13635"/>
    <cellStyle name="Eingabe 2 11 3 2 8 3" xfId="19928"/>
    <cellStyle name="Eingabe 2 11 3 2 8 4" xfId="26867"/>
    <cellStyle name="Eingabe 2 11 3 2 8 5" xfId="33532"/>
    <cellStyle name="Eingabe 2 11 3 2 8 6" xfId="40202"/>
    <cellStyle name="Eingabe 2 11 3 2 8 7" xfId="47018"/>
    <cellStyle name="Eingabe 2 11 3 2 8 8" xfId="53541"/>
    <cellStyle name="Eingabe 2 11 3 2 9" xfId="7179"/>
    <cellStyle name="Eingabe 2 11 3 2 9 2" xfId="14289"/>
    <cellStyle name="Eingabe 2 11 3 2 9 3" xfId="20582"/>
    <cellStyle name="Eingabe 2 11 3 2 9 4" xfId="27521"/>
    <cellStyle name="Eingabe 2 11 3 2 9 5" xfId="34186"/>
    <cellStyle name="Eingabe 2 11 3 2 9 6" xfId="40856"/>
    <cellStyle name="Eingabe 2 11 3 2 9 7" xfId="47672"/>
    <cellStyle name="Eingabe 2 11 3 2 9 8" xfId="54195"/>
    <cellStyle name="Eingabe 2 11 3 3" xfId="1025"/>
    <cellStyle name="Eingabe 2 11 3 3 10" xfId="1698"/>
    <cellStyle name="Eingabe 2 11 3 3 10 2" xfId="8808"/>
    <cellStyle name="Eingabe 2 11 3 3 10 3" xfId="15101"/>
    <cellStyle name="Eingabe 2 11 3 3 10 4" xfId="22040"/>
    <cellStyle name="Eingabe 2 11 3 3 10 5" xfId="28705"/>
    <cellStyle name="Eingabe 2 11 3 3 10 6" xfId="35375"/>
    <cellStyle name="Eingabe 2 11 3 3 10 7" xfId="42191"/>
    <cellStyle name="Eingabe 2 11 3 3 10 8" xfId="48714"/>
    <cellStyle name="Eingabe 2 11 3 3 11" xfId="7649"/>
    <cellStyle name="Eingabe 2 11 3 3 12" xfId="28032"/>
    <cellStyle name="Eingabe 2 11 3 3 13" xfId="34702"/>
    <cellStyle name="Eingabe 2 11 3 3 14" xfId="48044"/>
    <cellStyle name="Eingabe 2 11 3 3 2" xfId="2569"/>
    <cellStyle name="Eingabe 2 11 3 3 2 2" xfId="9679"/>
    <cellStyle name="Eingabe 2 11 3 3 2 3" xfId="15972"/>
    <cellStyle name="Eingabe 2 11 3 3 2 4" xfId="22911"/>
    <cellStyle name="Eingabe 2 11 3 3 2 5" xfId="29576"/>
    <cellStyle name="Eingabe 2 11 3 3 2 6" xfId="36246"/>
    <cellStyle name="Eingabe 2 11 3 3 2 7" xfId="43062"/>
    <cellStyle name="Eingabe 2 11 3 3 2 8" xfId="49585"/>
    <cellStyle name="Eingabe 2 11 3 3 3" xfId="3259"/>
    <cellStyle name="Eingabe 2 11 3 3 3 2" xfId="10369"/>
    <cellStyle name="Eingabe 2 11 3 3 3 3" xfId="16662"/>
    <cellStyle name="Eingabe 2 11 3 3 3 4" xfId="23601"/>
    <cellStyle name="Eingabe 2 11 3 3 3 5" xfId="30266"/>
    <cellStyle name="Eingabe 2 11 3 3 3 6" xfId="36936"/>
    <cellStyle name="Eingabe 2 11 3 3 3 7" xfId="43752"/>
    <cellStyle name="Eingabe 2 11 3 3 3 8" xfId="50275"/>
    <cellStyle name="Eingabe 2 11 3 3 4" xfId="3946"/>
    <cellStyle name="Eingabe 2 11 3 3 4 2" xfId="11056"/>
    <cellStyle name="Eingabe 2 11 3 3 4 3" xfId="17349"/>
    <cellStyle name="Eingabe 2 11 3 3 4 4" xfId="24288"/>
    <cellStyle name="Eingabe 2 11 3 3 4 5" xfId="30953"/>
    <cellStyle name="Eingabe 2 11 3 3 4 6" xfId="37623"/>
    <cellStyle name="Eingabe 2 11 3 3 4 7" xfId="44439"/>
    <cellStyle name="Eingabe 2 11 3 3 4 8" xfId="50962"/>
    <cellStyle name="Eingabe 2 11 3 3 5" xfId="4633"/>
    <cellStyle name="Eingabe 2 11 3 3 5 2" xfId="11743"/>
    <cellStyle name="Eingabe 2 11 3 3 5 3" xfId="18036"/>
    <cellStyle name="Eingabe 2 11 3 3 5 4" xfId="24975"/>
    <cellStyle name="Eingabe 2 11 3 3 5 5" xfId="31640"/>
    <cellStyle name="Eingabe 2 11 3 3 5 6" xfId="38310"/>
    <cellStyle name="Eingabe 2 11 3 3 5 7" xfId="45126"/>
    <cellStyle name="Eingabe 2 11 3 3 5 8" xfId="51649"/>
    <cellStyle name="Eingabe 2 11 3 3 6" xfId="5318"/>
    <cellStyle name="Eingabe 2 11 3 3 6 2" xfId="12428"/>
    <cellStyle name="Eingabe 2 11 3 3 6 3" xfId="18721"/>
    <cellStyle name="Eingabe 2 11 3 3 6 4" xfId="25660"/>
    <cellStyle name="Eingabe 2 11 3 3 6 5" xfId="32325"/>
    <cellStyle name="Eingabe 2 11 3 3 6 6" xfId="38995"/>
    <cellStyle name="Eingabe 2 11 3 3 6 7" xfId="45811"/>
    <cellStyle name="Eingabe 2 11 3 3 6 8" xfId="52334"/>
    <cellStyle name="Eingabe 2 11 3 3 7" xfId="5901"/>
    <cellStyle name="Eingabe 2 11 3 3 7 2" xfId="13011"/>
    <cellStyle name="Eingabe 2 11 3 3 7 3" xfId="19304"/>
    <cellStyle name="Eingabe 2 11 3 3 7 4" xfId="26243"/>
    <cellStyle name="Eingabe 2 11 3 3 7 5" xfId="32908"/>
    <cellStyle name="Eingabe 2 11 3 3 7 6" xfId="39578"/>
    <cellStyle name="Eingabe 2 11 3 3 7 7" xfId="46394"/>
    <cellStyle name="Eingabe 2 11 3 3 7 8" xfId="52917"/>
    <cellStyle name="Eingabe 2 11 3 3 8" xfId="6359"/>
    <cellStyle name="Eingabe 2 11 3 3 8 2" xfId="13469"/>
    <cellStyle name="Eingabe 2 11 3 3 8 3" xfId="19762"/>
    <cellStyle name="Eingabe 2 11 3 3 8 4" xfId="26701"/>
    <cellStyle name="Eingabe 2 11 3 3 8 5" xfId="33366"/>
    <cellStyle name="Eingabe 2 11 3 3 8 6" xfId="40036"/>
    <cellStyle name="Eingabe 2 11 3 3 8 7" xfId="46852"/>
    <cellStyle name="Eingabe 2 11 3 3 8 8" xfId="53375"/>
    <cellStyle name="Eingabe 2 11 3 3 9" xfId="7013"/>
    <cellStyle name="Eingabe 2 11 3 3 9 2" xfId="14123"/>
    <cellStyle name="Eingabe 2 11 3 3 9 3" xfId="20416"/>
    <cellStyle name="Eingabe 2 11 3 3 9 4" xfId="27355"/>
    <cellStyle name="Eingabe 2 11 3 3 9 5" xfId="34020"/>
    <cellStyle name="Eingabe 2 11 3 3 9 6" xfId="40690"/>
    <cellStyle name="Eingabe 2 11 3 3 9 7" xfId="47506"/>
    <cellStyle name="Eingabe 2 11 3 3 9 8" xfId="54029"/>
    <cellStyle name="Eingabe 2 11 3 4" xfId="2339"/>
    <cellStyle name="Eingabe 2 11 3 4 2" xfId="9449"/>
    <cellStyle name="Eingabe 2 11 3 4 3" xfId="15742"/>
    <cellStyle name="Eingabe 2 11 3 4 4" xfId="22681"/>
    <cellStyle name="Eingabe 2 11 3 4 5" xfId="29346"/>
    <cellStyle name="Eingabe 2 11 3 4 6" xfId="36016"/>
    <cellStyle name="Eingabe 2 11 3 4 7" xfId="42832"/>
    <cellStyle name="Eingabe 2 11 3 4 8" xfId="49355"/>
    <cellStyle name="Eingabe 2 11 3 5" xfId="3029"/>
    <cellStyle name="Eingabe 2 11 3 5 2" xfId="10139"/>
    <cellStyle name="Eingabe 2 11 3 5 3" xfId="16432"/>
    <cellStyle name="Eingabe 2 11 3 5 4" xfId="23371"/>
    <cellStyle name="Eingabe 2 11 3 5 5" xfId="30036"/>
    <cellStyle name="Eingabe 2 11 3 5 6" xfId="36706"/>
    <cellStyle name="Eingabe 2 11 3 5 7" xfId="43522"/>
    <cellStyle name="Eingabe 2 11 3 5 8" xfId="50045"/>
    <cellStyle name="Eingabe 2 11 3 6" xfId="3716"/>
    <cellStyle name="Eingabe 2 11 3 6 2" xfId="10826"/>
    <cellStyle name="Eingabe 2 11 3 6 3" xfId="17119"/>
    <cellStyle name="Eingabe 2 11 3 6 4" xfId="24058"/>
    <cellStyle name="Eingabe 2 11 3 6 5" xfId="30723"/>
    <cellStyle name="Eingabe 2 11 3 6 6" xfId="37393"/>
    <cellStyle name="Eingabe 2 11 3 6 7" xfId="44209"/>
    <cellStyle name="Eingabe 2 11 3 6 8" xfId="50732"/>
    <cellStyle name="Eingabe 2 11 3 7" xfId="4403"/>
    <cellStyle name="Eingabe 2 11 3 7 2" xfId="11513"/>
    <cellStyle name="Eingabe 2 11 3 7 3" xfId="17806"/>
    <cellStyle name="Eingabe 2 11 3 7 4" xfId="24745"/>
    <cellStyle name="Eingabe 2 11 3 7 5" xfId="31410"/>
    <cellStyle name="Eingabe 2 11 3 7 6" xfId="38080"/>
    <cellStyle name="Eingabe 2 11 3 7 7" xfId="44896"/>
    <cellStyle name="Eingabe 2 11 3 7 8" xfId="51419"/>
    <cellStyle name="Eingabe 2 11 3 8" xfId="5088"/>
    <cellStyle name="Eingabe 2 11 3 8 2" xfId="12198"/>
    <cellStyle name="Eingabe 2 11 3 8 3" xfId="18491"/>
    <cellStyle name="Eingabe 2 11 3 8 4" xfId="25430"/>
    <cellStyle name="Eingabe 2 11 3 8 5" xfId="32095"/>
    <cellStyle name="Eingabe 2 11 3 8 6" xfId="38765"/>
    <cellStyle name="Eingabe 2 11 3 8 7" xfId="45581"/>
    <cellStyle name="Eingabe 2 11 3 8 8" xfId="52104"/>
    <cellStyle name="Eingabe 2 11 3 9" xfId="6129"/>
    <cellStyle name="Eingabe 2 11 3 9 2" xfId="13239"/>
    <cellStyle name="Eingabe 2 11 3 9 3" xfId="19532"/>
    <cellStyle name="Eingabe 2 11 3 9 4" xfId="26471"/>
    <cellStyle name="Eingabe 2 11 3 9 5" xfId="33136"/>
    <cellStyle name="Eingabe 2 11 3 9 6" xfId="39806"/>
    <cellStyle name="Eingabe 2 11 3 9 7" xfId="46622"/>
    <cellStyle name="Eingabe 2 11 3 9 8" xfId="53145"/>
    <cellStyle name="Eingabe 2 11 4" xfId="2100"/>
    <cellStyle name="Eingabe 2 11 4 2" xfId="9210"/>
    <cellStyle name="Eingabe 2 11 4 3" xfId="15503"/>
    <cellStyle name="Eingabe 2 11 4 4" xfId="22442"/>
    <cellStyle name="Eingabe 2 11 4 5" xfId="29107"/>
    <cellStyle name="Eingabe 2 11 4 6" xfId="35777"/>
    <cellStyle name="Eingabe 2 11 4 7" xfId="42593"/>
    <cellStyle name="Eingabe 2 11 4 8" xfId="49116"/>
    <cellStyle name="Eingabe 2 11 5" xfId="2788"/>
    <cellStyle name="Eingabe 2 11 5 2" xfId="9898"/>
    <cellStyle name="Eingabe 2 11 5 3" xfId="16191"/>
    <cellStyle name="Eingabe 2 11 5 4" xfId="23130"/>
    <cellStyle name="Eingabe 2 11 5 5" xfId="29795"/>
    <cellStyle name="Eingabe 2 11 5 6" xfId="36465"/>
    <cellStyle name="Eingabe 2 11 5 7" xfId="43281"/>
    <cellStyle name="Eingabe 2 11 5 8" xfId="49804"/>
    <cellStyle name="Eingabe 2 11 6" xfId="3476"/>
    <cellStyle name="Eingabe 2 11 6 2" xfId="10586"/>
    <cellStyle name="Eingabe 2 11 6 3" xfId="16879"/>
    <cellStyle name="Eingabe 2 11 6 4" xfId="23818"/>
    <cellStyle name="Eingabe 2 11 6 5" xfId="30483"/>
    <cellStyle name="Eingabe 2 11 6 6" xfId="37153"/>
    <cellStyle name="Eingabe 2 11 6 7" xfId="43969"/>
    <cellStyle name="Eingabe 2 11 6 8" xfId="50492"/>
    <cellStyle name="Eingabe 2 11 7" xfId="4163"/>
    <cellStyle name="Eingabe 2 11 7 2" xfId="11273"/>
    <cellStyle name="Eingabe 2 11 7 3" xfId="17566"/>
    <cellStyle name="Eingabe 2 11 7 4" xfId="24505"/>
    <cellStyle name="Eingabe 2 11 7 5" xfId="31170"/>
    <cellStyle name="Eingabe 2 11 7 6" xfId="37840"/>
    <cellStyle name="Eingabe 2 11 7 7" xfId="44656"/>
    <cellStyle name="Eingabe 2 11 7 8" xfId="51179"/>
    <cellStyle name="Eingabe 2 11 8" xfId="4852"/>
    <cellStyle name="Eingabe 2 11 8 2" xfId="11962"/>
    <cellStyle name="Eingabe 2 11 8 3" xfId="18255"/>
    <cellStyle name="Eingabe 2 11 8 4" xfId="25194"/>
    <cellStyle name="Eingabe 2 11 8 5" xfId="31859"/>
    <cellStyle name="Eingabe 2 11 8 6" xfId="38529"/>
    <cellStyle name="Eingabe 2 11 8 7" xfId="45345"/>
    <cellStyle name="Eingabe 2 11 8 8" xfId="51868"/>
    <cellStyle name="Eingabe 2 11 9" xfId="5535"/>
    <cellStyle name="Eingabe 2 11 9 2" xfId="12645"/>
    <cellStyle name="Eingabe 2 11 9 3" xfId="18938"/>
    <cellStyle name="Eingabe 2 11 9 4" xfId="25877"/>
    <cellStyle name="Eingabe 2 11 9 5" xfId="32542"/>
    <cellStyle name="Eingabe 2 11 9 6" xfId="39212"/>
    <cellStyle name="Eingabe 2 11 9 7" xfId="46028"/>
    <cellStyle name="Eingabe 2 11 9 8" xfId="52551"/>
    <cellStyle name="Eingabe 2 12" xfId="493"/>
    <cellStyle name="Eingabe 2 12 10" xfId="5692"/>
    <cellStyle name="Eingabe 2 12 10 2" xfId="12802"/>
    <cellStyle name="Eingabe 2 12 10 3" xfId="19095"/>
    <cellStyle name="Eingabe 2 12 10 4" xfId="26034"/>
    <cellStyle name="Eingabe 2 12 10 5" xfId="32699"/>
    <cellStyle name="Eingabe 2 12 10 6" xfId="39369"/>
    <cellStyle name="Eingabe 2 12 10 7" xfId="46185"/>
    <cellStyle name="Eingabe 2 12 10 8" xfId="52708"/>
    <cellStyle name="Eingabe 2 12 11" xfId="6597"/>
    <cellStyle name="Eingabe 2 12 11 2" xfId="13707"/>
    <cellStyle name="Eingabe 2 12 11 3" xfId="20000"/>
    <cellStyle name="Eingabe 2 12 11 4" xfId="26939"/>
    <cellStyle name="Eingabe 2 12 11 5" xfId="33604"/>
    <cellStyle name="Eingabe 2 12 11 6" xfId="40274"/>
    <cellStyle name="Eingabe 2 12 11 7" xfId="47090"/>
    <cellStyle name="Eingabe 2 12 11 8" xfId="53613"/>
    <cellStyle name="Eingabe 2 12 12" xfId="1291"/>
    <cellStyle name="Eingabe 2 12 12 2" xfId="8401"/>
    <cellStyle name="Eingabe 2 12 12 3" xfId="14694"/>
    <cellStyle name="Eingabe 2 12 12 4" xfId="21633"/>
    <cellStyle name="Eingabe 2 12 12 5" xfId="28298"/>
    <cellStyle name="Eingabe 2 12 12 6" xfId="34968"/>
    <cellStyle name="Eingabe 2 12 12 7" xfId="41787"/>
    <cellStyle name="Eingabe 2 12 12 8" xfId="48310"/>
    <cellStyle name="Eingabe 2 12 13" xfId="8181"/>
    <cellStyle name="Eingabe 2 12 14" xfId="252"/>
    <cellStyle name="Eingabe 2 12 15" xfId="41641"/>
    <cellStyle name="Eingabe 2 12 2" xfId="632"/>
    <cellStyle name="Eingabe 2 12 2 10" xfId="6700"/>
    <cellStyle name="Eingabe 2 12 2 10 2" xfId="13810"/>
    <cellStyle name="Eingabe 2 12 2 10 3" xfId="20103"/>
    <cellStyle name="Eingabe 2 12 2 10 4" xfId="27042"/>
    <cellStyle name="Eingabe 2 12 2 10 5" xfId="33707"/>
    <cellStyle name="Eingabe 2 12 2 10 6" xfId="40377"/>
    <cellStyle name="Eingabe 2 12 2 10 7" xfId="47193"/>
    <cellStyle name="Eingabe 2 12 2 10 8" xfId="53716"/>
    <cellStyle name="Eingabe 2 12 2 11" xfId="7335"/>
    <cellStyle name="Eingabe 2 12 2 11 2" xfId="14445"/>
    <cellStyle name="Eingabe 2 12 2 11 3" xfId="20738"/>
    <cellStyle name="Eingabe 2 12 2 11 4" xfId="27677"/>
    <cellStyle name="Eingabe 2 12 2 11 5" xfId="34342"/>
    <cellStyle name="Eingabe 2 12 2 11 6" xfId="41012"/>
    <cellStyle name="Eingabe 2 12 2 11 7" xfId="47828"/>
    <cellStyle name="Eingabe 2 12 2 11 8" xfId="54351"/>
    <cellStyle name="Eingabe 2 12 2 12" xfId="1385"/>
    <cellStyle name="Eingabe 2 12 2 12 2" xfId="8495"/>
    <cellStyle name="Eingabe 2 12 2 12 3" xfId="14788"/>
    <cellStyle name="Eingabe 2 12 2 12 4" xfId="21727"/>
    <cellStyle name="Eingabe 2 12 2 12 5" xfId="28392"/>
    <cellStyle name="Eingabe 2 12 2 12 6" xfId="35062"/>
    <cellStyle name="Eingabe 2 12 2 12 7" xfId="41878"/>
    <cellStyle name="Eingabe 2 12 2 12 8" xfId="48401"/>
    <cellStyle name="Eingabe 2 12 2 13" xfId="8040"/>
    <cellStyle name="Eingabe 2 12 2 14" xfId="21011"/>
    <cellStyle name="Eingabe 2 12 2 15" xfId="21461"/>
    <cellStyle name="Eingabe 2 12 2 16" xfId="41261"/>
    <cellStyle name="Eingabe 2 12 2 17" xfId="21439"/>
    <cellStyle name="Eingabe 2 12 2 2" xfId="1148"/>
    <cellStyle name="Eingabe 2 12 2 2 10" xfId="1821"/>
    <cellStyle name="Eingabe 2 12 2 2 10 2" xfId="8931"/>
    <cellStyle name="Eingabe 2 12 2 2 10 3" xfId="15224"/>
    <cellStyle name="Eingabe 2 12 2 2 10 4" xfId="22163"/>
    <cellStyle name="Eingabe 2 12 2 2 10 5" xfId="28828"/>
    <cellStyle name="Eingabe 2 12 2 2 10 6" xfId="35498"/>
    <cellStyle name="Eingabe 2 12 2 2 10 7" xfId="42314"/>
    <cellStyle name="Eingabe 2 12 2 2 10 8" xfId="48837"/>
    <cellStyle name="Eingabe 2 12 2 2 11" xfId="7511"/>
    <cellStyle name="Eingabe 2 12 2 2 12" xfId="28155"/>
    <cellStyle name="Eingabe 2 12 2 2 13" xfId="34825"/>
    <cellStyle name="Eingabe 2 12 2 2 14" xfId="48167"/>
    <cellStyle name="Eingabe 2 12 2 2 2" xfId="2692"/>
    <cellStyle name="Eingabe 2 12 2 2 2 2" xfId="9802"/>
    <cellStyle name="Eingabe 2 12 2 2 2 3" xfId="16095"/>
    <cellStyle name="Eingabe 2 12 2 2 2 4" xfId="23034"/>
    <cellStyle name="Eingabe 2 12 2 2 2 5" xfId="29699"/>
    <cellStyle name="Eingabe 2 12 2 2 2 6" xfId="36369"/>
    <cellStyle name="Eingabe 2 12 2 2 2 7" xfId="43185"/>
    <cellStyle name="Eingabe 2 12 2 2 2 8" xfId="49708"/>
    <cellStyle name="Eingabe 2 12 2 2 3" xfId="3382"/>
    <cellStyle name="Eingabe 2 12 2 2 3 2" xfId="10492"/>
    <cellStyle name="Eingabe 2 12 2 2 3 3" xfId="16785"/>
    <cellStyle name="Eingabe 2 12 2 2 3 4" xfId="23724"/>
    <cellStyle name="Eingabe 2 12 2 2 3 5" xfId="30389"/>
    <cellStyle name="Eingabe 2 12 2 2 3 6" xfId="37059"/>
    <cellStyle name="Eingabe 2 12 2 2 3 7" xfId="43875"/>
    <cellStyle name="Eingabe 2 12 2 2 3 8" xfId="50398"/>
    <cellStyle name="Eingabe 2 12 2 2 4" xfId="4069"/>
    <cellStyle name="Eingabe 2 12 2 2 4 2" xfId="11179"/>
    <cellStyle name="Eingabe 2 12 2 2 4 3" xfId="17472"/>
    <cellStyle name="Eingabe 2 12 2 2 4 4" xfId="24411"/>
    <cellStyle name="Eingabe 2 12 2 2 4 5" xfId="31076"/>
    <cellStyle name="Eingabe 2 12 2 2 4 6" xfId="37746"/>
    <cellStyle name="Eingabe 2 12 2 2 4 7" xfId="44562"/>
    <cellStyle name="Eingabe 2 12 2 2 4 8" xfId="51085"/>
    <cellStyle name="Eingabe 2 12 2 2 5" xfId="4756"/>
    <cellStyle name="Eingabe 2 12 2 2 5 2" xfId="11866"/>
    <cellStyle name="Eingabe 2 12 2 2 5 3" xfId="18159"/>
    <cellStyle name="Eingabe 2 12 2 2 5 4" xfId="25098"/>
    <cellStyle name="Eingabe 2 12 2 2 5 5" xfId="31763"/>
    <cellStyle name="Eingabe 2 12 2 2 5 6" xfId="38433"/>
    <cellStyle name="Eingabe 2 12 2 2 5 7" xfId="45249"/>
    <cellStyle name="Eingabe 2 12 2 2 5 8" xfId="51772"/>
    <cellStyle name="Eingabe 2 12 2 2 6" xfId="5441"/>
    <cellStyle name="Eingabe 2 12 2 2 6 2" xfId="12551"/>
    <cellStyle name="Eingabe 2 12 2 2 6 3" xfId="18844"/>
    <cellStyle name="Eingabe 2 12 2 2 6 4" xfId="25783"/>
    <cellStyle name="Eingabe 2 12 2 2 6 5" xfId="32448"/>
    <cellStyle name="Eingabe 2 12 2 2 6 6" xfId="39118"/>
    <cellStyle name="Eingabe 2 12 2 2 6 7" xfId="45934"/>
    <cellStyle name="Eingabe 2 12 2 2 6 8" xfId="52457"/>
    <cellStyle name="Eingabe 2 12 2 2 7" xfId="6024"/>
    <cellStyle name="Eingabe 2 12 2 2 7 2" xfId="13134"/>
    <cellStyle name="Eingabe 2 12 2 2 7 3" xfId="19427"/>
    <cellStyle name="Eingabe 2 12 2 2 7 4" xfId="26366"/>
    <cellStyle name="Eingabe 2 12 2 2 7 5" xfId="33031"/>
    <cellStyle name="Eingabe 2 12 2 2 7 6" xfId="39701"/>
    <cellStyle name="Eingabe 2 12 2 2 7 7" xfId="46517"/>
    <cellStyle name="Eingabe 2 12 2 2 7 8" xfId="53040"/>
    <cellStyle name="Eingabe 2 12 2 2 8" xfId="6482"/>
    <cellStyle name="Eingabe 2 12 2 2 8 2" xfId="13592"/>
    <cellStyle name="Eingabe 2 12 2 2 8 3" xfId="19885"/>
    <cellStyle name="Eingabe 2 12 2 2 8 4" xfId="26824"/>
    <cellStyle name="Eingabe 2 12 2 2 8 5" xfId="33489"/>
    <cellStyle name="Eingabe 2 12 2 2 8 6" xfId="40159"/>
    <cellStyle name="Eingabe 2 12 2 2 8 7" xfId="46975"/>
    <cellStyle name="Eingabe 2 12 2 2 8 8" xfId="53498"/>
    <cellStyle name="Eingabe 2 12 2 2 9" xfId="7136"/>
    <cellStyle name="Eingabe 2 12 2 2 9 2" xfId="14246"/>
    <cellStyle name="Eingabe 2 12 2 2 9 3" xfId="20539"/>
    <cellStyle name="Eingabe 2 12 2 2 9 4" xfId="27478"/>
    <cellStyle name="Eingabe 2 12 2 2 9 5" xfId="34143"/>
    <cellStyle name="Eingabe 2 12 2 2 9 6" xfId="40813"/>
    <cellStyle name="Eingabe 2 12 2 2 9 7" xfId="47629"/>
    <cellStyle name="Eingabe 2 12 2 2 9 8" xfId="54152"/>
    <cellStyle name="Eingabe 2 12 2 3" xfId="945"/>
    <cellStyle name="Eingabe 2 12 2 3 10" xfId="1620"/>
    <cellStyle name="Eingabe 2 12 2 3 10 2" xfId="8730"/>
    <cellStyle name="Eingabe 2 12 2 3 10 3" xfId="15023"/>
    <cellStyle name="Eingabe 2 12 2 3 10 4" xfId="21962"/>
    <cellStyle name="Eingabe 2 12 2 3 10 5" xfId="28627"/>
    <cellStyle name="Eingabe 2 12 2 3 10 6" xfId="35297"/>
    <cellStyle name="Eingabe 2 12 2 3 10 7" xfId="42113"/>
    <cellStyle name="Eingabe 2 12 2 3 10 8" xfId="48636"/>
    <cellStyle name="Eingabe 2 12 2 3 11" xfId="8086"/>
    <cellStyle name="Eingabe 2 12 2 3 12" xfId="27952"/>
    <cellStyle name="Eingabe 2 12 2 3 13" xfId="34624"/>
    <cellStyle name="Eingabe 2 12 2 3 14" xfId="8244"/>
    <cellStyle name="Eingabe 2 12 2 3 2" xfId="2491"/>
    <cellStyle name="Eingabe 2 12 2 3 2 2" xfId="9601"/>
    <cellStyle name="Eingabe 2 12 2 3 2 3" xfId="15894"/>
    <cellStyle name="Eingabe 2 12 2 3 2 4" xfId="22833"/>
    <cellStyle name="Eingabe 2 12 2 3 2 5" xfId="29498"/>
    <cellStyle name="Eingabe 2 12 2 3 2 6" xfId="36168"/>
    <cellStyle name="Eingabe 2 12 2 3 2 7" xfId="42984"/>
    <cellStyle name="Eingabe 2 12 2 3 2 8" xfId="49507"/>
    <cellStyle name="Eingabe 2 12 2 3 3" xfId="3181"/>
    <cellStyle name="Eingabe 2 12 2 3 3 2" xfId="10291"/>
    <cellStyle name="Eingabe 2 12 2 3 3 3" xfId="16584"/>
    <cellStyle name="Eingabe 2 12 2 3 3 4" xfId="23523"/>
    <cellStyle name="Eingabe 2 12 2 3 3 5" xfId="30188"/>
    <cellStyle name="Eingabe 2 12 2 3 3 6" xfId="36858"/>
    <cellStyle name="Eingabe 2 12 2 3 3 7" xfId="43674"/>
    <cellStyle name="Eingabe 2 12 2 3 3 8" xfId="50197"/>
    <cellStyle name="Eingabe 2 12 2 3 4" xfId="3868"/>
    <cellStyle name="Eingabe 2 12 2 3 4 2" xfId="10978"/>
    <cellStyle name="Eingabe 2 12 2 3 4 3" xfId="17271"/>
    <cellStyle name="Eingabe 2 12 2 3 4 4" xfId="24210"/>
    <cellStyle name="Eingabe 2 12 2 3 4 5" xfId="30875"/>
    <cellStyle name="Eingabe 2 12 2 3 4 6" xfId="37545"/>
    <cellStyle name="Eingabe 2 12 2 3 4 7" xfId="44361"/>
    <cellStyle name="Eingabe 2 12 2 3 4 8" xfId="50884"/>
    <cellStyle name="Eingabe 2 12 2 3 5" xfId="4555"/>
    <cellStyle name="Eingabe 2 12 2 3 5 2" xfId="11665"/>
    <cellStyle name="Eingabe 2 12 2 3 5 3" xfId="17958"/>
    <cellStyle name="Eingabe 2 12 2 3 5 4" xfId="24897"/>
    <cellStyle name="Eingabe 2 12 2 3 5 5" xfId="31562"/>
    <cellStyle name="Eingabe 2 12 2 3 5 6" xfId="38232"/>
    <cellStyle name="Eingabe 2 12 2 3 5 7" xfId="45048"/>
    <cellStyle name="Eingabe 2 12 2 3 5 8" xfId="51571"/>
    <cellStyle name="Eingabe 2 12 2 3 6" xfId="5240"/>
    <cellStyle name="Eingabe 2 12 2 3 6 2" xfId="12350"/>
    <cellStyle name="Eingabe 2 12 2 3 6 3" xfId="18643"/>
    <cellStyle name="Eingabe 2 12 2 3 6 4" xfId="25582"/>
    <cellStyle name="Eingabe 2 12 2 3 6 5" xfId="32247"/>
    <cellStyle name="Eingabe 2 12 2 3 6 6" xfId="38917"/>
    <cellStyle name="Eingabe 2 12 2 3 6 7" xfId="45733"/>
    <cellStyle name="Eingabe 2 12 2 3 6 8" xfId="52256"/>
    <cellStyle name="Eingabe 2 12 2 3 7" xfId="5823"/>
    <cellStyle name="Eingabe 2 12 2 3 7 2" xfId="12933"/>
    <cellStyle name="Eingabe 2 12 2 3 7 3" xfId="19226"/>
    <cellStyle name="Eingabe 2 12 2 3 7 4" xfId="26165"/>
    <cellStyle name="Eingabe 2 12 2 3 7 5" xfId="32830"/>
    <cellStyle name="Eingabe 2 12 2 3 7 6" xfId="39500"/>
    <cellStyle name="Eingabe 2 12 2 3 7 7" xfId="46316"/>
    <cellStyle name="Eingabe 2 12 2 3 7 8" xfId="52839"/>
    <cellStyle name="Eingabe 2 12 2 3 8" xfId="6281"/>
    <cellStyle name="Eingabe 2 12 2 3 8 2" xfId="13391"/>
    <cellStyle name="Eingabe 2 12 2 3 8 3" xfId="19684"/>
    <cellStyle name="Eingabe 2 12 2 3 8 4" xfId="26623"/>
    <cellStyle name="Eingabe 2 12 2 3 8 5" xfId="33288"/>
    <cellStyle name="Eingabe 2 12 2 3 8 6" xfId="39958"/>
    <cellStyle name="Eingabe 2 12 2 3 8 7" xfId="46774"/>
    <cellStyle name="Eingabe 2 12 2 3 8 8" xfId="53297"/>
    <cellStyle name="Eingabe 2 12 2 3 9" xfId="6935"/>
    <cellStyle name="Eingabe 2 12 2 3 9 2" xfId="14045"/>
    <cellStyle name="Eingabe 2 12 2 3 9 3" xfId="20338"/>
    <cellStyle name="Eingabe 2 12 2 3 9 4" xfId="27277"/>
    <cellStyle name="Eingabe 2 12 2 3 9 5" xfId="33942"/>
    <cellStyle name="Eingabe 2 12 2 3 9 6" xfId="40612"/>
    <cellStyle name="Eingabe 2 12 2 3 9 7" xfId="47428"/>
    <cellStyle name="Eingabe 2 12 2 3 9 8" xfId="53951"/>
    <cellStyle name="Eingabe 2 12 2 4" xfId="2256"/>
    <cellStyle name="Eingabe 2 12 2 4 2" xfId="9366"/>
    <cellStyle name="Eingabe 2 12 2 4 3" xfId="15659"/>
    <cellStyle name="Eingabe 2 12 2 4 4" xfId="22598"/>
    <cellStyle name="Eingabe 2 12 2 4 5" xfId="29263"/>
    <cellStyle name="Eingabe 2 12 2 4 6" xfId="35933"/>
    <cellStyle name="Eingabe 2 12 2 4 7" xfId="42749"/>
    <cellStyle name="Eingabe 2 12 2 4 8" xfId="49272"/>
    <cellStyle name="Eingabe 2 12 2 5" xfId="2946"/>
    <cellStyle name="Eingabe 2 12 2 5 2" xfId="10056"/>
    <cellStyle name="Eingabe 2 12 2 5 3" xfId="16349"/>
    <cellStyle name="Eingabe 2 12 2 5 4" xfId="23288"/>
    <cellStyle name="Eingabe 2 12 2 5 5" xfId="29953"/>
    <cellStyle name="Eingabe 2 12 2 5 6" xfId="36623"/>
    <cellStyle name="Eingabe 2 12 2 5 7" xfId="43439"/>
    <cellStyle name="Eingabe 2 12 2 5 8" xfId="49962"/>
    <cellStyle name="Eingabe 2 12 2 6" xfId="3633"/>
    <cellStyle name="Eingabe 2 12 2 6 2" xfId="10743"/>
    <cellStyle name="Eingabe 2 12 2 6 3" xfId="17036"/>
    <cellStyle name="Eingabe 2 12 2 6 4" xfId="23975"/>
    <cellStyle name="Eingabe 2 12 2 6 5" xfId="30640"/>
    <cellStyle name="Eingabe 2 12 2 6 6" xfId="37310"/>
    <cellStyle name="Eingabe 2 12 2 6 7" xfId="44126"/>
    <cellStyle name="Eingabe 2 12 2 6 8" xfId="50649"/>
    <cellStyle name="Eingabe 2 12 2 7" xfId="4320"/>
    <cellStyle name="Eingabe 2 12 2 7 2" xfId="11430"/>
    <cellStyle name="Eingabe 2 12 2 7 3" xfId="17723"/>
    <cellStyle name="Eingabe 2 12 2 7 4" xfId="24662"/>
    <cellStyle name="Eingabe 2 12 2 7 5" xfId="31327"/>
    <cellStyle name="Eingabe 2 12 2 7 6" xfId="37997"/>
    <cellStyle name="Eingabe 2 12 2 7 7" xfId="44813"/>
    <cellStyle name="Eingabe 2 12 2 7 8" xfId="51336"/>
    <cellStyle name="Eingabe 2 12 2 8" xfId="5005"/>
    <cellStyle name="Eingabe 2 12 2 8 2" xfId="12115"/>
    <cellStyle name="Eingabe 2 12 2 8 3" xfId="18408"/>
    <cellStyle name="Eingabe 2 12 2 8 4" xfId="25347"/>
    <cellStyle name="Eingabe 2 12 2 8 5" xfId="32012"/>
    <cellStyle name="Eingabe 2 12 2 8 6" xfId="38682"/>
    <cellStyle name="Eingabe 2 12 2 8 7" xfId="45498"/>
    <cellStyle name="Eingabe 2 12 2 8 8" xfId="52021"/>
    <cellStyle name="Eingabe 2 12 2 9" xfId="4914"/>
    <cellStyle name="Eingabe 2 12 2 9 2" xfId="12024"/>
    <cellStyle name="Eingabe 2 12 2 9 3" xfId="18317"/>
    <cellStyle name="Eingabe 2 12 2 9 4" xfId="25256"/>
    <cellStyle name="Eingabe 2 12 2 9 5" xfId="31921"/>
    <cellStyle name="Eingabe 2 12 2 9 6" xfId="38591"/>
    <cellStyle name="Eingabe 2 12 2 9 7" xfId="45407"/>
    <cellStyle name="Eingabe 2 12 2 9 8" xfId="51930"/>
    <cellStyle name="Eingabe 2 12 3" xfId="730"/>
    <cellStyle name="Eingabe 2 12 3 10" xfId="6784"/>
    <cellStyle name="Eingabe 2 12 3 10 2" xfId="13894"/>
    <cellStyle name="Eingabe 2 12 3 10 3" xfId="20187"/>
    <cellStyle name="Eingabe 2 12 3 10 4" xfId="27126"/>
    <cellStyle name="Eingabe 2 12 3 10 5" xfId="33791"/>
    <cellStyle name="Eingabe 2 12 3 10 6" xfId="40461"/>
    <cellStyle name="Eingabe 2 12 3 10 7" xfId="47277"/>
    <cellStyle name="Eingabe 2 12 3 10 8" xfId="53800"/>
    <cellStyle name="Eingabe 2 12 3 11" xfId="7300"/>
    <cellStyle name="Eingabe 2 12 3 11 2" xfId="14410"/>
    <cellStyle name="Eingabe 2 12 3 11 3" xfId="20703"/>
    <cellStyle name="Eingabe 2 12 3 11 4" xfId="27642"/>
    <cellStyle name="Eingabe 2 12 3 11 5" xfId="34307"/>
    <cellStyle name="Eingabe 2 12 3 11 6" xfId="40977"/>
    <cellStyle name="Eingabe 2 12 3 11 7" xfId="47793"/>
    <cellStyle name="Eingabe 2 12 3 11 8" xfId="54316"/>
    <cellStyle name="Eingabe 2 12 3 12" xfId="1469"/>
    <cellStyle name="Eingabe 2 12 3 12 2" xfId="8579"/>
    <cellStyle name="Eingabe 2 12 3 12 3" xfId="14872"/>
    <cellStyle name="Eingabe 2 12 3 12 4" xfId="21811"/>
    <cellStyle name="Eingabe 2 12 3 12 5" xfId="28476"/>
    <cellStyle name="Eingabe 2 12 3 12 6" xfId="35146"/>
    <cellStyle name="Eingabe 2 12 3 12 7" xfId="41962"/>
    <cellStyle name="Eingabe 2 12 3 12 8" xfId="48485"/>
    <cellStyle name="Eingabe 2 12 3 13" xfId="7747"/>
    <cellStyle name="Eingabe 2 12 3 14" xfId="21109"/>
    <cellStyle name="Eingabe 2 12 3 15" xfId="21273"/>
    <cellStyle name="Eingabe 2 12 3 16" xfId="41355"/>
    <cellStyle name="Eingabe 2 12 3 17" xfId="41578"/>
    <cellStyle name="Eingabe 2 12 3 2" xfId="1192"/>
    <cellStyle name="Eingabe 2 12 3 2 10" xfId="1865"/>
    <cellStyle name="Eingabe 2 12 3 2 10 2" xfId="8975"/>
    <cellStyle name="Eingabe 2 12 3 2 10 3" xfId="15268"/>
    <cellStyle name="Eingabe 2 12 3 2 10 4" xfId="22207"/>
    <cellStyle name="Eingabe 2 12 3 2 10 5" xfId="28872"/>
    <cellStyle name="Eingabe 2 12 3 2 10 6" xfId="35542"/>
    <cellStyle name="Eingabe 2 12 3 2 10 7" xfId="42358"/>
    <cellStyle name="Eingabe 2 12 3 2 10 8" xfId="48881"/>
    <cellStyle name="Eingabe 2 12 3 2 11" xfId="14595"/>
    <cellStyle name="Eingabe 2 12 3 2 12" xfId="28199"/>
    <cellStyle name="Eingabe 2 12 3 2 13" xfId="34869"/>
    <cellStyle name="Eingabe 2 12 3 2 14" xfId="48211"/>
    <cellStyle name="Eingabe 2 12 3 2 2" xfId="2736"/>
    <cellStyle name="Eingabe 2 12 3 2 2 2" xfId="9846"/>
    <cellStyle name="Eingabe 2 12 3 2 2 3" xfId="16139"/>
    <cellStyle name="Eingabe 2 12 3 2 2 4" xfId="23078"/>
    <cellStyle name="Eingabe 2 12 3 2 2 5" xfId="29743"/>
    <cellStyle name="Eingabe 2 12 3 2 2 6" xfId="36413"/>
    <cellStyle name="Eingabe 2 12 3 2 2 7" xfId="43229"/>
    <cellStyle name="Eingabe 2 12 3 2 2 8" xfId="49752"/>
    <cellStyle name="Eingabe 2 12 3 2 3" xfId="3426"/>
    <cellStyle name="Eingabe 2 12 3 2 3 2" xfId="10536"/>
    <cellStyle name="Eingabe 2 12 3 2 3 3" xfId="16829"/>
    <cellStyle name="Eingabe 2 12 3 2 3 4" xfId="23768"/>
    <cellStyle name="Eingabe 2 12 3 2 3 5" xfId="30433"/>
    <cellStyle name="Eingabe 2 12 3 2 3 6" xfId="37103"/>
    <cellStyle name="Eingabe 2 12 3 2 3 7" xfId="43919"/>
    <cellStyle name="Eingabe 2 12 3 2 3 8" xfId="50442"/>
    <cellStyle name="Eingabe 2 12 3 2 4" xfId="4113"/>
    <cellStyle name="Eingabe 2 12 3 2 4 2" xfId="11223"/>
    <cellStyle name="Eingabe 2 12 3 2 4 3" xfId="17516"/>
    <cellStyle name="Eingabe 2 12 3 2 4 4" xfId="24455"/>
    <cellStyle name="Eingabe 2 12 3 2 4 5" xfId="31120"/>
    <cellStyle name="Eingabe 2 12 3 2 4 6" xfId="37790"/>
    <cellStyle name="Eingabe 2 12 3 2 4 7" xfId="44606"/>
    <cellStyle name="Eingabe 2 12 3 2 4 8" xfId="51129"/>
    <cellStyle name="Eingabe 2 12 3 2 5" xfId="4800"/>
    <cellStyle name="Eingabe 2 12 3 2 5 2" xfId="11910"/>
    <cellStyle name="Eingabe 2 12 3 2 5 3" xfId="18203"/>
    <cellStyle name="Eingabe 2 12 3 2 5 4" xfId="25142"/>
    <cellStyle name="Eingabe 2 12 3 2 5 5" xfId="31807"/>
    <cellStyle name="Eingabe 2 12 3 2 5 6" xfId="38477"/>
    <cellStyle name="Eingabe 2 12 3 2 5 7" xfId="45293"/>
    <cellStyle name="Eingabe 2 12 3 2 5 8" xfId="51816"/>
    <cellStyle name="Eingabe 2 12 3 2 6" xfId="5485"/>
    <cellStyle name="Eingabe 2 12 3 2 6 2" xfId="12595"/>
    <cellStyle name="Eingabe 2 12 3 2 6 3" xfId="18888"/>
    <cellStyle name="Eingabe 2 12 3 2 6 4" xfId="25827"/>
    <cellStyle name="Eingabe 2 12 3 2 6 5" xfId="32492"/>
    <cellStyle name="Eingabe 2 12 3 2 6 6" xfId="39162"/>
    <cellStyle name="Eingabe 2 12 3 2 6 7" xfId="45978"/>
    <cellStyle name="Eingabe 2 12 3 2 6 8" xfId="52501"/>
    <cellStyle name="Eingabe 2 12 3 2 7" xfId="6068"/>
    <cellStyle name="Eingabe 2 12 3 2 7 2" xfId="13178"/>
    <cellStyle name="Eingabe 2 12 3 2 7 3" xfId="19471"/>
    <cellStyle name="Eingabe 2 12 3 2 7 4" xfId="26410"/>
    <cellStyle name="Eingabe 2 12 3 2 7 5" xfId="33075"/>
    <cellStyle name="Eingabe 2 12 3 2 7 6" xfId="39745"/>
    <cellStyle name="Eingabe 2 12 3 2 7 7" xfId="46561"/>
    <cellStyle name="Eingabe 2 12 3 2 7 8" xfId="53084"/>
    <cellStyle name="Eingabe 2 12 3 2 8" xfId="6526"/>
    <cellStyle name="Eingabe 2 12 3 2 8 2" xfId="13636"/>
    <cellStyle name="Eingabe 2 12 3 2 8 3" xfId="19929"/>
    <cellStyle name="Eingabe 2 12 3 2 8 4" xfId="26868"/>
    <cellStyle name="Eingabe 2 12 3 2 8 5" xfId="33533"/>
    <cellStyle name="Eingabe 2 12 3 2 8 6" xfId="40203"/>
    <cellStyle name="Eingabe 2 12 3 2 8 7" xfId="47019"/>
    <cellStyle name="Eingabe 2 12 3 2 8 8" xfId="53542"/>
    <cellStyle name="Eingabe 2 12 3 2 9" xfId="7180"/>
    <cellStyle name="Eingabe 2 12 3 2 9 2" xfId="14290"/>
    <cellStyle name="Eingabe 2 12 3 2 9 3" xfId="20583"/>
    <cellStyle name="Eingabe 2 12 3 2 9 4" xfId="27522"/>
    <cellStyle name="Eingabe 2 12 3 2 9 5" xfId="34187"/>
    <cellStyle name="Eingabe 2 12 3 2 9 6" xfId="40857"/>
    <cellStyle name="Eingabe 2 12 3 2 9 7" xfId="47673"/>
    <cellStyle name="Eingabe 2 12 3 2 9 8" xfId="54196"/>
    <cellStyle name="Eingabe 2 12 3 3" xfId="1026"/>
    <cellStyle name="Eingabe 2 12 3 3 10" xfId="1699"/>
    <cellStyle name="Eingabe 2 12 3 3 10 2" xfId="8809"/>
    <cellStyle name="Eingabe 2 12 3 3 10 3" xfId="15102"/>
    <cellStyle name="Eingabe 2 12 3 3 10 4" xfId="22041"/>
    <cellStyle name="Eingabe 2 12 3 3 10 5" xfId="28706"/>
    <cellStyle name="Eingabe 2 12 3 3 10 6" xfId="35376"/>
    <cellStyle name="Eingabe 2 12 3 3 10 7" xfId="42192"/>
    <cellStyle name="Eingabe 2 12 3 3 10 8" xfId="48715"/>
    <cellStyle name="Eingabe 2 12 3 3 11" xfId="318"/>
    <cellStyle name="Eingabe 2 12 3 3 12" xfId="28033"/>
    <cellStyle name="Eingabe 2 12 3 3 13" xfId="34703"/>
    <cellStyle name="Eingabe 2 12 3 3 14" xfId="48045"/>
    <cellStyle name="Eingabe 2 12 3 3 2" xfId="2570"/>
    <cellStyle name="Eingabe 2 12 3 3 2 2" xfId="9680"/>
    <cellStyle name="Eingabe 2 12 3 3 2 3" xfId="15973"/>
    <cellStyle name="Eingabe 2 12 3 3 2 4" xfId="22912"/>
    <cellStyle name="Eingabe 2 12 3 3 2 5" xfId="29577"/>
    <cellStyle name="Eingabe 2 12 3 3 2 6" xfId="36247"/>
    <cellStyle name="Eingabe 2 12 3 3 2 7" xfId="43063"/>
    <cellStyle name="Eingabe 2 12 3 3 2 8" xfId="49586"/>
    <cellStyle name="Eingabe 2 12 3 3 3" xfId="3260"/>
    <cellStyle name="Eingabe 2 12 3 3 3 2" xfId="10370"/>
    <cellStyle name="Eingabe 2 12 3 3 3 3" xfId="16663"/>
    <cellStyle name="Eingabe 2 12 3 3 3 4" xfId="23602"/>
    <cellStyle name="Eingabe 2 12 3 3 3 5" xfId="30267"/>
    <cellStyle name="Eingabe 2 12 3 3 3 6" xfId="36937"/>
    <cellStyle name="Eingabe 2 12 3 3 3 7" xfId="43753"/>
    <cellStyle name="Eingabe 2 12 3 3 3 8" xfId="50276"/>
    <cellStyle name="Eingabe 2 12 3 3 4" xfId="3947"/>
    <cellStyle name="Eingabe 2 12 3 3 4 2" xfId="11057"/>
    <cellStyle name="Eingabe 2 12 3 3 4 3" xfId="17350"/>
    <cellStyle name="Eingabe 2 12 3 3 4 4" xfId="24289"/>
    <cellStyle name="Eingabe 2 12 3 3 4 5" xfId="30954"/>
    <cellStyle name="Eingabe 2 12 3 3 4 6" xfId="37624"/>
    <cellStyle name="Eingabe 2 12 3 3 4 7" xfId="44440"/>
    <cellStyle name="Eingabe 2 12 3 3 4 8" xfId="50963"/>
    <cellStyle name="Eingabe 2 12 3 3 5" xfId="4634"/>
    <cellStyle name="Eingabe 2 12 3 3 5 2" xfId="11744"/>
    <cellStyle name="Eingabe 2 12 3 3 5 3" xfId="18037"/>
    <cellStyle name="Eingabe 2 12 3 3 5 4" xfId="24976"/>
    <cellStyle name="Eingabe 2 12 3 3 5 5" xfId="31641"/>
    <cellStyle name="Eingabe 2 12 3 3 5 6" xfId="38311"/>
    <cellStyle name="Eingabe 2 12 3 3 5 7" xfId="45127"/>
    <cellStyle name="Eingabe 2 12 3 3 5 8" xfId="51650"/>
    <cellStyle name="Eingabe 2 12 3 3 6" xfId="5319"/>
    <cellStyle name="Eingabe 2 12 3 3 6 2" xfId="12429"/>
    <cellStyle name="Eingabe 2 12 3 3 6 3" xfId="18722"/>
    <cellStyle name="Eingabe 2 12 3 3 6 4" xfId="25661"/>
    <cellStyle name="Eingabe 2 12 3 3 6 5" xfId="32326"/>
    <cellStyle name="Eingabe 2 12 3 3 6 6" xfId="38996"/>
    <cellStyle name="Eingabe 2 12 3 3 6 7" xfId="45812"/>
    <cellStyle name="Eingabe 2 12 3 3 6 8" xfId="52335"/>
    <cellStyle name="Eingabe 2 12 3 3 7" xfId="5902"/>
    <cellStyle name="Eingabe 2 12 3 3 7 2" xfId="13012"/>
    <cellStyle name="Eingabe 2 12 3 3 7 3" xfId="19305"/>
    <cellStyle name="Eingabe 2 12 3 3 7 4" xfId="26244"/>
    <cellStyle name="Eingabe 2 12 3 3 7 5" xfId="32909"/>
    <cellStyle name="Eingabe 2 12 3 3 7 6" xfId="39579"/>
    <cellStyle name="Eingabe 2 12 3 3 7 7" xfId="46395"/>
    <cellStyle name="Eingabe 2 12 3 3 7 8" xfId="52918"/>
    <cellStyle name="Eingabe 2 12 3 3 8" xfId="6360"/>
    <cellStyle name="Eingabe 2 12 3 3 8 2" xfId="13470"/>
    <cellStyle name="Eingabe 2 12 3 3 8 3" xfId="19763"/>
    <cellStyle name="Eingabe 2 12 3 3 8 4" xfId="26702"/>
    <cellStyle name="Eingabe 2 12 3 3 8 5" xfId="33367"/>
    <cellStyle name="Eingabe 2 12 3 3 8 6" xfId="40037"/>
    <cellStyle name="Eingabe 2 12 3 3 8 7" xfId="46853"/>
    <cellStyle name="Eingabe 2 12 3 3 8 8" xfId="53376"/>
    <cellStyle name="Eingabe 2 12 3 3 9" xfId="7014"/>
    <cellStyle name="Eingabe 2 12 3 3 9 2" xfId="14124"/>
    <cellStyle name="Eingabe 2 12 3 3 9 3" xfId="20417"/>
    <cellStyle name="Eingabe 2 12 3 3 9 4" xfId="27356"/>
    <cellStyle name="Eingabe 2 12 3 3 9 5" xfId="34021"/>
    <cellStyle name="Eingabe 2 12 3 3 9 6" xfId="40691"/>
    <cellStyle name="Eingabe 2 12 3 3 9 7" xfId="47507"/>
    <cellStyle name="Eingabe 2 12 3 3 9 8" xfId="54030"/>
    <cellStyle name="Eingabe 2 12 3 4" xfId="2340"/>
    <cellStyle name="Eingabe 2 12 3 4 2" xfId="9450"/>
    <cellStyle name="Eingabe 2 12 3 4 3" xfId="15743"/>
    <cellStyle name="Eingabe 2 12 3 4 4" xfId="22682"/>
    <cellStyle name="Eingabe 2 12 3 4 5" xfId="29347"/>
    <cellStyle name="Eingabe 2 12 3 4 6" xfId="36017"/>
    <cellStyle name="Eingabe 2 12 3 4 7" xfId="42833"/>
    <cellStyle name="Eingabe 2 12 3 4 8" xfId="49356"/>
    <cellStyle name="Eingabe 2 12 3 5" xfId="3030"/>
    <cellStyle name="Eingabe 2 12 3 5 2" xfId="10140"/>
    <cellStyle name="Eingabe 2 12 3 5 3" xfId="16433"/>
    <cellStyle name="Eingabe 2 12 3 5 4" xfId="23372"/>
    <cellStyle name="Eingabe 2 12 3 5 5" xfId="30037"/>
    <cellStyle name="Eingabe 2 12 3 5 6" xfId="36707"/>
    <cellStyle name="Eingabe 2 12 3 5 7" xfId="43523"/>
    <cellStyle name="Eingabe 2 12 3 5 8" xfId="50046"/>
    <cellStyle name="Eingabe 2 12 3 6" xfId="3717"/>
    <cellStyle name="Eingabe 2 12 3 6 2" xfId="10827"/>
    <cellStyle name="Eingabe 2 12 3 6 3" xfId="17120"/>
    <cellStyle name="Eingabe 2 12 3 6 4" xfId="24059"/>
    <cellStyle name="Eingabe 2 12 3 6 5" xfId="30724"/>
    <cellStyle name="Eingabe 2 12 3 6 6" xfId="37394"/>
    <cellStyle name="Eingabe 2 12 3 6 7" xfId="44210"/>
    <cellStyle name="Eingabe 2 12 3 6 8" xfId="50733"/>
    <cellStyle name="Eingabe 2 12 3 7" xfId="4404"/>
    <cellStyle name="Eingabe 2 12 3 7 2" xfId="11514"/>
    <cellStyle name="Eingabe 2 12 3 7 3" xfId="17807"/>
    <cellStyle name="Eingabe 2 12 3 7 4" xfId="24746"/>
    <cellStyle name="Eingabe 2 12 3 7 5" xfId="31411"/>
    <cellStyle name="Eingabe 2 12 3 7 6" xfId="38081"/>
    <cellStyle name="Eingabe 2 12 3 7 7" xfId="44897"/>
    <cellStyle name="Eingabe 2 12 3 7 8" xfId="51420"/>
    <cellStyle name="Eingabe 2 12 3 8" xfId="5089"/>
    <cellStyle name="Eingabe 2 12 3 8 2" xfId="12199"/>
    <cellStyle name="Eingabe 2 12 3 8 3" xfId="18492"/>
    <cellStyle name="Eingabe 2 12 3 8 4" xfId="25431"/>
    <cellStyle name="Eingabe 2 12 3 8 5" xfId="32096"/>
    <cellStyle name="Eingabe 2 12 3 8 6" xfId="38766"/>
    <cellStyle name="Eingabe 2 12 3 8 7" xfId="45582"/>
    <cellStyle name="Eingabe 2 12 3 8 8" xfId="52105"/>
    <cellStyle name="Eingabe 2 12 3 9" xfId="6130"/>
    <cellStyle name="Eingabe 2 12 3 9 2" xfId="13240"/>
    <cellStyle name="Eingabe 2 12 3 9 3" xfId="19533"/>
    <cellStyle name="Eingabe 2 12 3 9 4" xfId="26472"/>
    <cellStyle name="Eingabe 2 12 3 9 5" xfId="33137"/>
    <cellStyle name="Eingabe 2 12 3 9 6" xfId="39807"/>
    <cellStyle name="Eingabe 2 12 3 9 7" xfId="46623"/>
    <cellStyle name="Eingabe 2 12 3 9 8" xfId="53146"/>
    <cellStyle name="Eingabe 2 12 4" xfId="2119"/>
    <cellStyle name="Eingabe 2 12 4 2" xfId="9229"/>
    <cellStyle name="Eingabe 2 12 4 3" xfId="15522"/>
    <cellStyle name="Eingabe 2 12 4 4" xfId="22461"/>
    <cellStyle name="Eingabe 2 12 4 5" xfId="29126"/>
    <cellStyle name="Eingabe 2 12 4 6" xfId="35796"/>
    <cellStyle name="Eingabe 2 12 4 7" xfId="42612"/>
    <cellStyle name="Eingabe 2 12 4 8" xfId="49135"/>
    <cellStyle name="Eingabe 2 12 5" xfId="2807"/>
    <cellStyle name="Eingabe 2 12 5 2" xfId="9917"/>
    <cellStyle name="Eingabe 2 12 5 3" xfId="16210"/>
    <cellStyle name="Eingabe 2 12 5 4" xfId="23149"/>
    <cellStyle name="Eingabe 2 12 5 5" xfId="29814"/>
    <cellStyle name="Eingabe 2 12 5 6" xfId="36484"/>
    <cellStyle name="Eingabe 2 12 5 7" xfId="43300"/>
    <cellStyle name="Eingabe 2 12 5 8" xfId="49823"/>
    <cellStyle name="Eingabe 2 12 6" xfId="3495"/>
    <cellStyle name="Eingabe 2 12 6 2" xfId="10605"/>
    <cellStyle name="Eingabe 2 12 6 3" xfId="16898"/>
    <cellStyle name="Eingabe 2 12 6 4" xfId="23837"/>
    <cellStyle name="Eingabe 2 12 6 5" xfId="30502"/>
    <cellStyle name="Eingabe 2 12 6 6" xfId="37172"/>
    <cellStyle name="Eingabe 2 12 6 7" xfId="43988"/>
    <cellStyle name="Eingabe 2 12 6 8" xfId="50511"/>
    <cellStyle name="Eingabe 2 12 7" xfId="4182"/>
    <cellStyle name="Eingabe 2 12 7 2" xfId="11292"/>
    <cellStyle name="Eingabe 2 12 7 3" xfId="17585"/>
    <cellStyle name="Eingabe 2 12 7 4" xfId="24524"/>
    <cellStyle name="Eingabe 2 12 7 5" xfId="31189"/>
    <cellStyle name="Eingabe 2 12 7 6" xfId="37859"/>
    <cellStyle name="Eingabe 2 12 7 7" xfId="44675"/>
    <cellStyle name="Eingabe 2 12 7 8" xfId="51198"/>
    <cellStyle name="Eingabe 2 12 8" xfId="4871"/>
    <cellStyle name="Eingabe 2 12 8 2" xfId="11981"/>
    <cellStyle name="Eingabe 2 12 8 3" xfId="18274"/>
    <cellStyle name="Eingabe 2 12 8 4" xfId="25213"/>
    <cellStyle name="Eingabe 2 12 8 5" xfId="31878"/>
    <cellStyle name="Eingabe 2 12 8 6" xfId="38548"/>
    <cellStyle name="Eingabe 2 12 8 7" xfId="45364"/>
    <cellStyle name="Eingabe 2 12 8 8" xfId="51887"/>
    <cellStyle name="Eingabe 2 12 9" xfId="5554"/>
    <cellStyle name="Eingabe 2 12 9 2" xfId="12664"/>
    <cellStyle name="Eingabe 2 12 9 3" xfId="18957"/>
    <cellStyle name="Eingabe 2 12 9 4" xfId="25896"/>
    <cellStyle name="Eingabe 2 12 9 5" xfId="32561"/>
    <cellStyle name="Eingabe 2 12 9 6" xfId="39231"/>
    <cellStyle name="Eingabe 2 12 9 7" xfId="46047"/>
    <cellStyle name="Eingabe 2 12 9 8" xfId="52570"/>
    <cellStyle name="Eingabe 2 13" xfId="430"/>
    <cellStyle name="Eingabe 2 13 10" xfId="5631"/>
    <cellStyle name="Eingabe 2 13 10 2" xfId="12741"/>
    <cellStyle name="Eingabe 2 13 10 3" xfId="19034"/>
    <cellStyle name="Eingabe 2 13 10 4" xfId="25973"/>
    <cellStyle name="Eingabe 2 13 10 5" xfId="32638"/>
    <cellStyle name="Eingabe 2 13 10 6" xfId="39308"/>
    <cellStyle name="Eingabe 2 13 10 7" xfId="46124"/>
    <cellStyle name="Eingabe 2 13 10 8" xfId="52647"/>
    <cellStyle name="Eingabe 2 13 11" xfId="5731"/>
    <cellStyle name="Eingabe 2 13 11 2" xfId="12841"/>
    <cellStyle name="Eingabe 2 13 11 3" xfId="19134"/>
    <cellStyle name="Eingabe 2 13 11 4" xfId="26073"/>
    <cellStyle name="Eingabe 2 13 11 5" xfId="32738"/>
    <cellStyle name="Eingabe 2 13 11 6" xfId="39408"/>
    <cellStyle name="Eingabe 2 13 11 7" xfId="46224"/>
    <cellStyle name="Eingabe 2 13 11 8" xfId="52747"/>
    <cellStyle name="Eingabe 2 13 12" xfId="1228"/>
    <cellStyle name="Eingabe 2 13 12 2" xfId="8338"/>
    <cellStyle name="Eingabe 2 13 12 3" xfId="14631"/>
    <cellStyle name="Eingabe 2 13 12 4" xfId="21570"/>
    <cellStyle name="Eingabe 2 13 12 5" xfId="28235"/>
    <cellStyle name="Eingabe 2 13 12 6" xfId="34905"/>
    <cellStyle name="Eingabe 2 13 12 7" xfId="41724"/>
    <cellStyle name="Eingabe 2 13 12 8" xfId="48247"/>
    <cellStyle name="Eingabe 2 13 13" xfId="8011"/>
    <cellStyle name="Eingabe 2 13 14" xfId="303"/>
    <cellStyle name="Eingabe 2 13 15" xfId="41618"/>
    <cellStyle name="Eingabe 2 13 2" xfId="631"/>
    <cellStyle name="Eingabe 2 13 2 10" xfId="6699"/>
    <cellStyle name="Eingabe 2 13 2 10 2" xfId="13809"/>
    <cellStyle name="Eingabe 2 13 2 10 3" xfId="20102"/>
    <cellStyle name="Eingabe 2 13 2 10 4" xfId="27041"/>
    <cellStyle name="Eingabe 2 13 2 10 5" xfId="33706"/>
    <cellStyle name="Eingabe 2 13 2 10 6" xfId="40376"/>
    <cellStyle name="Eingabe 2 13 2 10 7" xfId="47192"/>
    <cellStyle name="Eingabe 2 13 2 10 8" xfId="53715"/>
    <cellStyle name="Eingabe 2 13 2 11" xfId="7312"/>
    <cellStyle name="Eingabe 2 13 2 11 2" xfId="14422"/>
    <cellStyle name="Eingabe 2 13 2 11 3" xfId="20715"/>
    <cellStyle name="Eingabe 2 13 2 11 4" xfId="27654"/>
    <cellStyle name="Eingabe 2 13 2 11 5" xfId="34319"/>
    <cellStyle name="Eingabe 2 13 2 11 6" xfId="40989"/>
    <cellStyle name="Eingabe 2 13 2 11 7" xfId="47805"/>
    <cellStyle name="Eingabe 2 13 2 11 8" xfId="54328"/>
    <cellStyle name="Eingabe 2 13 2 12" xfId="1384"/>
    <cellStyle name="Eingabe 2 13 2 12 2" xfId="8494"/>
    <cellStyle name="Eingabe 2 13 2 12 3" xfId="14787"/>
    <cellStyle name="Eingabe 2 13 2 12 4" xfId="21726"/>
    <cellStyle name="Eingabe 2 13 2 12 5" xfId="28391"/>
    <cellStyle name="Eingabe 2 13 2 12 6" xfId="35061"/>
    <cellStyle name="Eingabe 2 13 2 12 7" xfId="41877"/>
    <cellStyle name="Eingabe 2 13 2 12 8" xfId="48400"/>
    <cellStyle name="Eingabe 2 13 2 13" xfId="7875"/>
    <cellStyle name="Eingabe 2 13 2 14" xfId="21010"/>
    <cellStyle name="Eingabe 2 13 2 15" xfId="21305"/>
    <cellStyle name="Eingabe 2 13 2 16" xfId="41260"/>
    <cellStyle name="Eingabe 2 13 2 17" xfId="41658"/>
    <cellStyle name="Eingabe 2 13 2 2" xfId="1147"/>
    <cellStyle name="Eingabe 2 13 2 2 10" xfId="1820"/>
    <cellStyle name="Eingabe 2 13 2 2 10 2" xfId="8930"/>
    <cellStyle name="Eingabe 2 13 2 2 10 3" xfId="15223"/>
    <cellStyle name="Eingabe 2 13 2 2 10 4" xfId="22162"/>
    <cellStyle name="Eingabe 2 13 2 2 10 5" xfId="28827"/>
    <cellStyle name="Eingabe 2 13 2 2 10 6" xfId="35497"/>
    <cellStyle name="Eingabe 2 13 2 2 10 7" xfId="42313"/>
    <cellStyle name="Eingabe 2 13 2 2 10 8" xfId="48836"/>
    <cellStyle name="Eingabe 2 13 2 2 11" xfId="297"/>
    <cellStyle name="Eingabe 2 13 2 2 12" xfId="28154"/>
    <cellStyle name="Eingabe 2 13 2 2 13" xfId="34824"/>
    <cellStyle name="Eingabe 2 13 2 2 14" xfId="48166"/>
    <cellStyle name="Eingabe 2 13 2 2 2" xfId="2691"/>
    <cellStyle name="Eingabe 2 13 2 2 2 2" xfId="9801"/>
    <cellStyle name="Eingabe 2 13 2 2 2 3" xfId="16094"/>
    <cellStyle name="Eingabe 2 13 2 2 2 4" xfId="23033"/>
    <cellStyle name="Eingabe 2 13 2 2 2 5" xfId="29698"/>
    <cellStyle name="Eingabe 2 13 2 2 2 6" xfId="36368"/>
    <cellStyle name="Eingabe 2 13 2 2 2 7" xfId="43184"/>
    <cellStyle name="Eingabe 2 13 2 2 2 8" xfId="49707"/>
    <cellStyle name="Eingabe 2 13 2 2 3" xfId="3381"/>
    <cellStyle name="Eingabe 2 13 2 2 3 2" xfId="10491"/>
    <cellStyle name="Eingabe 2 13 2 2 3 3" xfId="16784"/>
    <cellStyle name="Eingabe 2 13 2 2 3 4" xfId="23723"/>
    <cellStyle name="Eingabe 2 13 2 2 3 5" xfId="30388"/>
    <cellStyle name="Eingabe 2 13 2 2 3 6" xfId="37058"/>
    <cellStyle name="Eingabe 2 13 2 2 3 7" xfId="43874"/>
    <cellStyle name="Eingabe 2 13 2 2 3 8" xfId="50397"/>
    <cellStyle name="Eingabe 2 13 2 2 4" xfId="4068"/>
    <cellStyle name="Eingabe 2 13 2 2 4 2" xfId="11178"/>
    <cellStyle name="Eingabe 2 13 2 2 4 3" xfId="17471"/>
    <cellStyle name="Eingabe 2 13 2 2 4 4" xfId="24410"/>
    <cellStyle name="Eingabe 2 13 2 2 4 5" xfId="31075"/>
    <cellStyle name="Eingabe 2 13 2 2 4 6" xfId="37745"/>
    <cellStyle name="Eingabe 2 13 2 2 4 7" xfId="44561"/>
    <cellStyle name="Eingabe 2 13 2 2 4 8" xfId="51084"/>
    <cellStyle name="Eingabe 2 13 2 2 5" xfId="4755"/>
    <cellStyle name="Eingabe 2 13 2 2 5 2" xfId="11865"/>
    <cellStyle name="Eingabe 2 13 2 2 5 3" xfId="18158"/>
    <cellStyle name="Eingabe 2 13 2 2 5 4" xfId="25097"/>
    <cellStyle name="Eingabe 2 13 2 2 5 5" xfId="31762"/>
    <cellStyle name="Eingabe 2 13 2 2 5 6" xfId="38432"/>
    <cellStyle name="Eingabe 2 13 2 2 5 7" xfId="45248"/>
    <cellStyle name="Eingabe 2 13 2 2 5 8" xfId="51771"/>
    <cellStyle name="Eingabe 2 13 2 2 6" xfId="5440"/>
    <cellStyle name="Eingabe 2 13 2 2 6 2" xfId="12550"/>
    <cellStyle name="Eingabe 2 13 2 2 6 3" xfId="18843"/>
    <cellStyle name="Eingabe 2 13 2 2 6 4" xfId="25782"/>
    <cellStyle name="Eingabe 2 13 2 2 6 5" xfId="32447"/>
    <cellStyle name="Eingabe 2 13 2 2 6 6" xfId="39117"/>
    <cellStyle name="Eingabe 2 13 2 2 6 7" xfId="45933"/>
    <cellStyle name="Eingabe 2 13 2 2 6 8" xfId="52456"/>
    <cellStyle name="Eingabe 2 13 2 2 7" xfId="6023"/>
    <cellStyle name="Eingabe 2 13 2 2 7 2" xfId="13133"/>
    <cellStyle name="Eingabe 2 13 2 2 7 3" xfId="19426"/>
    <cellStyle name="Eingabe 2 13 2 2 7 4" xfId="26365"/>
    <cellStyle name="Eingabe 2 13 2 2 7 5" xfId="33030"/>
    <cellStyle name="Eingabe 2 13 2 2 7 6" xfId="39700"/>
    <cellStyle name="Eingabe 2 13 2 2 7 7" xfId="46516"/>
    <cellStyle name="Eingabe 2 13 2 2 7 8" xfId="53039"/>
    <cellStyle name="Eingabe 2 13 2 2 8" xfId="6481"/>
    <cellStyle name="Eingabe 2 13 2 2 8 2" xfId="13591"/>
    <cellStyle name="Eingabe 2 13 2 2 8 3" xfId="19884"/>
    <cellStyle name="Eingabe 2 13 2 2 8 4" xfId="26823"/>
    <cellStyle name="Eingabe 2 13 2 2 8 5" xfId="33488"/>
    <cellStyle name="Eingabe 2 13 2 2 8 6" xfId="40158"/>
    <cellStyle name="Eingabe 2 13 2 2 8 7" xfId="46974"/>
    <cellStyle name="Eingabe 2 13 2 2 8 8" xfId="53497"/>
    <cellStyle name="Eingabe 2 13 2 2 9" xfId="7135"/>
    <cellStyle name="Eingabe 2 13 2 2 9 2" xfId="14245"/>
    <cellStyle name="Eingabe 2 13 2 2 9 3" xfId="20538"/>
    <cellStyle name="Eingabe 2 13 2 2 9 4" xfId="27477"/>
    <cellStyle name="Eingabe 2 13 2 2 9 5" xfId="34142"/>
    <cellStyle name="Eingabe 2 13 2 2 9 6" xfId="40812"/>
    <cellStyle name="Eingabe 2 13 2 2 9 7" xfId="47628"/>
    <cellStyle name="Eingabe 2 13 2 2 9 8" xfId="54151"/>
    <cellStyle name="Eingabe 2 13 2 3" xfId="944"/>
    <cellStyle name="Eingabe 2 13 2 3 10" xfId="1619"/>
    <cellStyle name="Eingabe 2 13 2 3 10 2" xfId="8729"/>
    <cellStyle name="Eingabe 2 13 2 3 10 3" xfId="15022"/>
    <cellStyle name="Eingabe 2 13 2 3 10 4" xfId="21961"/>
    <cellStyle name="Eingabe 2 13 2 3 10 5" xfId="28626"/>
    <cellStyle name="Eingabe 2 13 2 3 10 6" xfId="35296"/>
    <cellStyle name="Eingabe 2 13 2 3 10 7" xfId="42112"/>
    <cellStyle name="Eingabe 2 13 2 3 10 8" xfId="48635"/>
    <cellStyle name="Eingabe 2 13 2 3 11" xfId="7827"/>
    <cellStyle name="Eingabe 2 13 2 3 12" xfId="27951"/>
    <cellStyle name="Eingabe 2 13 2 3 13" xfId="34623"/>
    <cellStyle name="Eingabe 2 13 2 3 14" xfId="7568"/>
    <cellStyle name="Eingabe 2 13 2 3 2" xfId="2490"/>
    <cellStyle name="Eingabe 2 13 2 3 2 2" xfId="9600"/>
    <cellStyle name="Eingabe 2 13 2 3 2 3" xfId="15893"/>
    <cellStyle name="Eingabe 2 13 2 3 2 4" xfId="22832"/>
    <cellStyle name="Eingabe 2 13 2 3 2 5" xfId="29497"/>
    <cellStyle name="Eingabe 2 13 2 3 2 6" xfId="36167"/>
    <cellStyle name="Eingabe 2 13 2 3 2 7" xfId="42983"/>
    <cellStyle name="Eingabe 2 13 2 3 2 8" xfId="49506"/>
    <cellStyle name="Eingabe 2 13 2 3 3" xfId="3180"/>
    <cellStyle name="Eingabe 2 13 2 3 3 2" xfId="10290"/>
    <cellStyle name="Eingabe 2 13 2 3 3 3" xfId="16583"/>
    <cellStyle name="Eingabe 2 13 2 3 3 4" xfId="23522"/>
    <cellStyle name="Eingabe 2 13 2 3 3 5" xfId="30187"/>
    <cellStyle name="Eingabe 2 13 2 3 3 6" xfId="36857"/>
    <cellStyle name="Eingabe 2 13 2 3 3 7" xfId="43673"/>
    <cellStyle name="Eingabe 2 13 2 3 3 8" xfId="50196"/>
    <cellStyle name="Eingabe 2 13 2 3 4" xfId="3867"/>
    <cellStyle name="Eingabe 2 13 2 3 4 2" xfId="10977"/>
    <cellStyle name="Eingabe 2 13 2 3 4 3" xfId="17270"/>
    <cellStyle name="Eingabe 2 13 2 3 4 4" xfId="24209"/>
    <cellStyle name="Eingabe 2 13 2 3 4 5" xfId="30874"/>
    <cellStyle name="Eingabe 2 13 2 3 4 6" xfId="37544"/>
    <cellStyle name="Eingabe 2 13 2 3 4 7" xfId="44360"/>
    <cellStyle name="Eingabe 2 13 2 3 4 8" xfId="50883"/>
    <cellStyle name="Eingabe 2 13 2 3 5" xfId="4554"/>
    <cellStyle name="Eingabe 2 13 2 3 5 2" xfId="11664"/>
    <cellStyle name="Eingabe 2 13 2 3 5 3" xfId="17957"/>
    <cellStyle name="Eingabe 2 13 2 3 5 4" xfId="24896"/>
    <cellStyle name="Eingabe 2 13 2 3 5 5" xfId="31561"/>
    <cellStyle name="Eingabe 2 13 2 3 5 6" xfId="38231"/>
    <cellStyle name="Eingabe 2 13 2 3 5 7" xfId="45047"/>
    <cellStyle name="Eingabe 2 13 2 3 5 8" xfId="51570"/>
    <cellStyle name="Eingabe 2 13 2 3 6" xfId="5239"/>
    <cellStyle name="Eingabe 2 13 2 3 6 2" xfId="12349"/>
    <cellStyle name="Eingabe 2 13 2 3 6 3" xfId="18642"/>
    <cellStyle name="Eingabe 2 13 2 3 6 4" xfId="25581"/>
    <cellStyle name="Eingabe 2 13 2 3 6 5" xfId="32246"/>
    <cellStyle name="Eingabe 2 13 2 3 6 6" xfId="38916"/>
    <cellStyle name="Eingabe 2 13 2 3 6 7" xfId="45732"/>
    <cellStyle name="Eingabe 2 13 2 3 6 8" xfId="52255"/>
    <cellStyle name="Eingabe 2 13 2 3 7" xfId="5822"/>
    <cellStyle name="Eingabe 2 13 2 3 7 2" xfId="12932"/>
    <cellStyle name="Eingabe 2 13 2 3 7 3" xfId="19225"/>
    <cellStyle name="Eingabe 2 13 2 3 7 4" xfId="26164"/>
    <cellStyle name="Eingabe 2 13 2 3 7 5" xfId="32829"/>
    <cellStyle name="Eingabe 2 13 2 3 7 6" xfId="39499"/>
    <cellStyle name="Eingabe 2 13 2 3 7 7" xfId="46315"/>
    <cellStyle name="Eingabe 2 13 2 3 7 8" xfId="52838"/>
    <cellStyle name="Eingabe 2 13 2 3 8" xfId="6280"/>
    <cellStyle name="Eingabe 2 13 2 3 8 2" xfId="13390"/>
    <cellStyle name="Eingabe 2 13 2 3 8 3" xfId="19683"/>
    <cellStyle name="Eingabe 2 13 2 3 8 4" xfId="26622"/>
    <cellStyle name="Eingabe 2 13 2 3 8 5" xfId="33287"/>
    <cellStyle name="Eingabe 2 13 2 3 8 6" xfId="39957"/>
    <cellStyle name="Eingabe 2 13 2 3 8 7" xfId="46773"/>
    <cellStyle name="Eingabe 2 13 2 3 8 8" xfId="53296"/>
    <cellStyle name="Eingabe 2 13 2 3 9" xfId="6934"/>
    <cellStyle name="Eingabe 2 13 2 3 9 2" xfId="14044"/>
    <cellStyle name="Eingabe 2 13 2 3 9 3" xfId="20337"/>
    <cellStyle name="Eingabe 2 13 2 3 9 4" xfId="27276"/>
    <cellStyle name="Eingabe 2 13 2 3 9 5" xfId="33941"/>
    <cellStyle name="Eingabe 2 13 2 3 9 6" xfId="40611"/>
    <cellStyle name="Eingabe 2 13 2 3 9 7" xfId="47427"/>
    <cellStyle name="Eingabe 2 13 2 3 9 8" xfId="53950"/>
    <cellStyle name="Eingabe 2 13 2 4" xfId="2255"/>
    <cellStyle name="Eingabe 2 13 2 4 2" xfId="9365"/>
    <cellStyle name="Eingabe 2 13 2 4 3" xfId="15658"/>
    <cellStyle name="Eingabe 2 13 2 4 4" xfId="22597"/>
    <cellStyle name="Eingabe 2 13 2 4 5" xfId="29262"/>
    <cellStyle name="Eingabe 2 13 2 4 6" xfId="35932"/>
    <cellStyle name="Eingabe 2 13 2 4 7" xfId="42748"/>
    <cellStyle name="Eingabe 2 13 2 4 8" xfId="49271"/>
    <cellStyle name="Eingabe 2 13 2 5" xfId="2945"/>
    <cellStyle name="Eingabe 2 13 2 5 2" xfId="10055"/>
    <cellStyle name="Eingabe 2 13 2 5 3" xfId="16348"/>
    <cellStyle name="Eingabe 2 13 2 5 4" xfId="23287"/>
    <cellStyle name="Eingabe 2 13 2 5 5" xfId="29952"/>
    <cellStyle name="Eingabe 2 13 2 5 6" xfId="36622"/>
    <cellStyle name="Eingabe 2 13 2 5 7" xfId="43438"/>
    <cellStyle name="Eingabe 2 13 2 5 8" xfId="49961"/>
    <cellStyle name="Eingabe 2 13 2 6" xfId="3632"/>
    <cellStyle name="Eingabe 2 13 2 6 2" xfId="10742"/>
    <cellStyle name="Eingabe 2 13 2 6 3" xfId="17035"/>
    <cellStyle name="Eingabe 2 13 2 6 4" xfId="23974"/>
    <cellStyle name="Eingabe 2 13 2 6 5" xfId="30639"/>
    <cellStyle name="Eingabe 2 13 2 6 6" xfId="37309"/>
    <cellStyle name="Eingabe 2 13 2 6 7" xfId="44125"/>
    <cellStyle name="Eingabe 2 13 2 6 8" xfId="50648"/>
    <cellStyle name="Eingabe 2 13 2 7" xfId="4319"/>
    <cellStyle name="Eingabe 2 13 2 7 2" xfId="11429"/>
    <cellStyle name="Eingabe 2 13 2 7 3" xfId="17722"/>
    <cellStyle name="Eingabe 2 13 2 7 4" xfId="24661"/>
    <cellStyle name="Eingabe 2 13 2 7 5" xfId="31326"/>
    <cellStyle name="Eingabe 2 13 2 7 6" xfId="37996"/>
    <cellStyle name="Eingabe 2 13 2 7 7" xfId="44812"/>
    <cellStyle name="Eingabe 2 13 2 7 8" xfId="51335"/>
    <cellStyle name="Eingabe 2 13 2 8" xfId="5004"/>
    <cellStyle name="Eingabe 2 13 2 8 2" xfId="12114"/>
    <cellStyle name="Eingabe 2 13 2 8 3" xfId="18407"/>
    <cellStyle name="Eingabe 2 13 2 8 4" xfId="25346"/>
    <cellStyle name="Eingabe 2 13 2 8 5" xfId="32011"/>
    <cellStyle name="Eingabe 2 13 2 8 6" xfId="38681"/>
    <cellStyle name="Eingabe 2 13 2 8 7" xfId="45497"/>
    <cellStyle name="Eingabe 2 13 2 8 8" xfId="52020"/>
    <cellStyle name="Eingabe 2 13 2 9" xfId="4227"/>
    <cellStyle name="Eingabe 2 13 2 9 2" xfId="11337"/>
    <cellStyle name="Eingabe 2 13 2 9 3" xfId="17630"/>
    <cellStyle name="Eingabe 2 13 2 9 4" xfId="24569"/>
    <cellStyle name="Eingabe 2 13 2 9 5" xfId="31234"/>
    <cellStyle name="Eingabe 2 13 2 9 6" xfId="37904"/>
    <cellStyle name="Eingabe 2 13 2 9 7" xfId="44720"/>
    <cellStyle name="Eingabe 2 13 2 9 8" xfId="51243"/>
    <cellStyle name="Eingabe 2 13 3" xfId="731"/>
    <cellStyle name="Eingabe 2 13 3 10" xfId="6785"/>
    <cellStyle name="Eingabe 2 13 3 10 2" xfId="13895"/>
    <cellStyle name="Eingabe 2 13 3 10 3" xfId="20188"/>
    <cellStyle name="Eingabe 2 13 3 10 4" xfId="27127"/>
    <cellStyle name="Eingabe 2 13 3 10 5" xfId="33792"/>
    <cellStyle name="Eingabe 2 13 3 10 6" xfId="40462"/>
    <cellStyle name="Eingabe 2 13 3 10 7" xfId="47278"/>
    <cellStyle name="Eingabe 2 13 3 10 8" xfId="53801"/>
    <cellStyle name="Eingabe 2 13 3 11" xfId="7346"/>
    <cellStyle name="Eingabe 2 13 3 11 2" xfId="14456"/>
    <cellStyle name="Eingabe 2 13 3 11 3" xfId="20749"/>
    <cellStyle name="Eingabe 2 13 3 11 4" xfId="27688"/>
    <cellStyle name="Eingabe 2 13 3 11 5" xfId="34353"/>
    <cellStyle name="Eingabe 2 13 3 11 6" xfId="41023"/>
    <cellStyle name="Eingabe 2 13 3 11 7" xfId="47839"/>
    <cellStyle name="Eingabe 2 13 3 11 8" xfId="54362"/>
    <cellStyle name="Eingabe 2 13 3 12" xfId="1470"/>
    <cellStyle name="Eingabe 2 13 3 12 2" xfId="8580"/>
    <cellStyle name="Eingabe 2 13 3 12 3" xfId="14873"/>
    <cellStyle name="Eingabe 2 13 3 12 4" xfId="21812"/>
    <cellStyle name="Eingabe 2 13 3 12 5" xfId="28477"/>
    <cellStyle name="Eingabe 2 13 3 12 6" xfId="35147"/>
    <cellStyle name="Eingabe 2 13 3 12 7" xfId="41963"/>
    <cellStyle name="Eingabe 2 13 3 12 8" xfId="48486"/>
    <cellStyle name="Eingabe 2 13 3 13" xfId="7548"/>
    <cellStyle name="Eingabe 2 13 3 14" xfId="21110"/>
    <cellStyle name="Eingabe 2 13 3 15" xfId="21450"/>
    <cellStyle name="Eingabe 2 13 3 16" xfId="41356"/>
    <cellStyle name="Eingabe 2 13 3 17" xfId="41541"/>
    <cellStyle name="Eingabe 2 13 3 2" xfId="1193"/>
    <cellStyle name="Eingabe 2 13 3 2 10" xfId="1866"/>
    <cellStyle name="Eingabe 2 13 3 2 10 2" xfId="8976"/>
    <cellStyle name="Eingabe 2 13 3 2 10 3" xfId="15269"/>
    <cellStyle name="Eingabe 2 13 3 2 10 4" xfId="22208"/>
    <cellStyle name="Eingabe 2 13 3 2 10 5" xfId="28873"/>
    <cellStyle name="Eingabe 2 13 3 2 10 6" xfId="35543"/>
    <cellStyle name="Eingabe 2 13 3 2 10 7" xfId="42359"/>
    <cellStyle name="Eingabe 2 13 3 2 10 8" xfId="48882"/>
    <cellStyle name="Eingabe 2 13 3 2 11" xfId="14596"/>
    <cellStyle name="Eingabe 2 13 3 2 12" xfId="28200"/>
    <cellStyle name="Eingabe 2 13 3 2 13" xfId="34870"/>
    <cellStyle name="Eingabe 2 13 3 2 14" xfId="48212"/>
    <cellStyle name="Eingabe 2 13 3 2 2" xfId="2737"/>
    <cellStyle name="Eingabe 2 13 3 2 2 2" xfId="9847"/>
    <cellStyle name="Eingabe 2 13 3 2 2 3" xfId="16140"/>
    <cellStyle name="Eingabe 2 13 3 2 2 4" xfId="23079"/>
    <cellStyle name="Eingabe 2 13 3 2 2 5" xfId="29744"/>
    <cellStyle name="Eingabe 2 13 3 2 2 6" xfId="36414"/>
    <cellStyle name="Eingabe 2 13 3 2 2 7" xfId="43230"/>
    <cellStyle name="Eingabe 2 13 3 2 2 8" xfId="49753"/>
    <cellStyle name="Eingabe 2 13 3 2 3" xfId="3427"/>
    <cellStyle name="Eingabe 2 13 3 2 3 2" xfId="10537"/>
    <cellStyle name="Eingabe 2 13 3 2 3 3" xfId="16830"/>
    <cellStyle name="Eingabe 2 13 3 2 3 4" xfId="23769"/>
    <cellStyle name="Eingabe 2 13 3 2 3 5" xfId="30434"/>
    <cellStyle name="Eingabe 2 13 3 2 3 6" xfId="37104"/>
    <cellStyle name="Eingabe 2 13 3 2 3 7" xfId="43920"/>
    <cellStyle name="Eingabe 2 13 3 2 3 8" xfId="50443"/>
    <cellStyle name="Eingabe 2 13 3 2 4" xfId="4114"/>
    <cellStyle name="Eingabe 2 13 3 2 4 2" xfId="11224"/>
    <cellStyle name="Eingabe 2 13 3 2 4 3" xfId="17517"/>
    <cellStyle name="Eingabe 2 13 3 2 4 4" xfId="24456"/>
    <cellStyle name="Eingabe 2 13 3 2 4 5" xfId="31121"/>
    <cellStyle name="Eingabe 2 13 3 2 4 6" xfId="37791"/>
    <cellStyle name="Eingabe 2 13 3 2 4 7" xfId="44607"/>
    <cellStyle name="Eingabe 2 13 3 2 4 8" xfId="51130"/>
    <cellStyle name="Eingabe 2 13 3 2 5" xfId="4801"/>
    <cellStyle name="Eingabe 2 13 3 2 5 2" xfId="11911"/>
    <cellStyle name="Eingabe 2 13 3 2 5 3" xfId="18204"/>
    <cellStyle name="Eingabe 2 13 3 2 5 4" xfId="25143"/>
    <cellStyle name="Eingabe 2 13 3 2 5 5" xfId="31808"/>
    <cellStyle name="Eingabe 2 13 3 2 5 6" xfId="38478"/>
    <cellStyle name="Eingabe 2 13 3 2 5 7" xfId="45294"/>
    <cellStyle name="Eingabe 2 13 3 2 5 8" xfId="51817"/>
    <cellStyle name="Eingabe 2 13 3 2 6" xfId="5486"/>
    <cellStyle name="Eingabe 2 13 3 2 6 2" xfId="12596"/>
    <cellStyle name="Eingabe 2 13 3 2 6 3" xfId="18889"/>
    <cellStyle name="Eingabe 2 13 3 2 6 4" xfId="25828"/>
    <cellStyle name="Eingabe 2 13 3 2 6 5" xfId="32493"/>
    <cellStyle name="Eingabe 2 13 3 2 6 6" xfId="39163"/>
    <cellStyle name="Eingabe 2 13 3 2 6 7" xfId="45979"/>
    <cellStyle name="Eingabe 2 13 3 2 6 8" xfId="52502"/>
    <cellStyle name="Eingabe 2 13 3 2 7" xfId="6069"/>
    <cellStyle name="Eingabe 2 13 3 2 7 2" xfId="13179"/>
    <cellStyle name="Eingabe 2 13 3 2 7 3" xfId="19472"/>
    <cellStyle name="Eingabe 2 13 3 2 7 4" xfId="26411"/>
    <cellStyle name="Eingabe 2 13 3 2 7 5" xfId="33076"/>
    <cellStyle name="Eingabe 2 13 3 2 7 6" xfId="39746"/>
    <cellStyle name="Eingabe 2 13 3 2 7 7" xfId="46562"/>
    <cellStyle name="Eingabe 2 13 3 2 7 8" xfId="53085"/>
    <cellStyle name="Eingabe 2 13 3 2 8" xfId="6527"/>
    <cellStyle name="Eingabe 2 13 3 2 8 2" xfId="13637"/>
    <cellStyle name="Eingabe 2 13 3 2 8 3" xfId="19930"/>
    <cellStyle name="Eingabe 2 13 3 2 8 4" xfId="26869"/>
    <cellStyle name="Eingabe 2 13 3 2 8 5" xfId="33534"/>
    <cellStyle name="Eingabe 2 13 3 2 8 6" xfId="40204"/>
    <cellStyle name="Eingabe 2 13 3 2 8 7" xfId="47020"/>
    <cellStyle name="Eingabe 2 13 3 2 8 8" xfId="53543"/>
    <cellStyle name="Eingabe 2 13 3 2 9" xfId="7181"/>
    <cellStyle name="Eingabe 2 13 3 2 9 2" xfId="14291"/>
    <cellStyle name="Eingabe 2 13 3 2 9 3" xfId="20584"/>
    <cellStyle name="Eingabe 2 13 3 2 9 4" xfId="27523"/>
    <cellStyle name="Eingabe 2 13 3 2 9 5" xfId="34188"/>
    <cellStyle name="Eingabe 2 13 3 2 9 6" xfId="40858"/>
    <cellStyle name="Eingabe 2 13 3 2 9 7" xfId="47674"/>
    <cellStyle name="Eingabe 2 13 3 2 9 8" xfId="54197"/>
    <cellStyle name="Eingabe 2 13 3 3" xfId="1027"/>
    <cellStyle name="Eingabe 2 13 3 3 10" xfId="1700"/>
    <cellStyle name="Eingabe 2 13 3 3 10 2" xfId="8810"/>
    <cellStyle name="Eingabe 2 13 3 3 10 3" xfId="15103"/>
    <cellStyle name="Eingabe 2 13 3 3 10 4" xfId="22042"/>
    <cellStyle name="Eingabe 2 13 3 3 10 5" xfId="28707"/>
    <cellStyle name="Eingabe 2 13 3 3 10 6" xfId="35377"/>
    <cellStyle name="Eingabe 2 13 3 3 10 7" xfId="42193"/>
    <cellStyle name="Eingabe 2 13 3 3 10 8" xfId="48716"/>
    <cellStyle name="Eingabe 2 13 3 3 11" xfId="7930"/>
    <cellStyle name="Eingabe 2 13 3 3 12" xfId="28034"/>
    <cellStyle name="Eingabe 2 13 3 3 13" xfId="34704"/>
    <cellStyle name="Eingabe 2 13 3 3 14" xfId="48046"/>
    <cellStyle name="Eingabe 2 13 3 3 2" xfId="2571"/>
    <cellStyle name="Eingabe 2 13 3 3 2 2" xfId="9681"/>
    <cellStyle name="Eingabe 2 13 3 3 2 3" xfId="15974"/>
    <cellStyle name="Eingabe 2 13 3 3 2 4" xfId="22913"/>
    <cellStyle name="Eingabe 2 13 3 3 2 5" xfId="29578"/>
    <cellStyle name="Eingabe 2 13 3 3 2 6" xfId="36248"/>
    <cellStyle name="Eingabe 2 13 3 3 2 7" xfId="43064"/>
    <cellStyle name="Eingabe 2 13 3 3 2 8" xfId="49587"/>
    <cellStyle name="Eingabe 2 13 3 3 3" xfId="3261"/>
    <cellStyle name="Eingabe 2 13 3 3 3 2" xfId="10371"/>
    <cellStyle name="Eingabe 2 13 3 3 3 3" xfId="16664"/>
    <cellStyle name="Eingabe 2 13 3 3 3 4" xfId="23603"/>
    <cellStyle name="Eingabe 2 13 3 3 3 5" xfId="30268"/>
    <cellStyle name="Eingabe 2 13 3 3 3 6" xfId="36938"/>
    <cellStyle name="Eingabe 2 13 3 3 3 7" xfId="43754"/>
    <cellStyle name="Eingabe 2 13 3 3 3 8" xfId="50277"/>
    <cellStyle name="Eingabe 2 13 3 3 4" xfId="3948"/>
    <cellStyle name="Eingabe 2 13 3 3 4 2" xfId="11058"/>
    <cellStyle name="Eingabe 2 13 3 3 4 3" xfId="17351"/>
    <cellStyle name="Eingabe 2 13 3 3 4 4" xfId="24290"/>
    <cellStyle name="Eingabe 2 13 3 3 4 5" xfId="30955"/>
    <cellStyle name="Eingabe 2 13 3 3 4 6" xfId="37625"/>
    <cellStyle name="Eingabe 2 13 3 3 4 7" xfId="44441"/>
    <cellStyle name="Eingabe 2 13 3 3 4 8" xfId="50964"/>
    <cellStyle name="Eingabe 2 13 3 3 5" xfId="4635"/>
    <cellStyle name="Eingabe 2 13 3 3 5 2" xfId="11745"/>
    <cellStyle name="Eingabe 2 13 3 3 5 3" xfId="18038"/>
    <cellStyle name="Eingabe 2 13 3 3 5 4" xfId="24977"/>
    <cellStyle name="Eingabe 2 13 3 3 5 5" xfId="31642"/>
    <cellStyle name="Eingabe 2 13 3 3 5 6" xfId="38312"/>
    <cellStyle name="Eingabe 2 13 3 3 5 7" xfId="45128"/>
    <cellStyle name="Eingabe 2 13 3 3 5 8" xfId="51651"/>
    <cellStyle name="Eingabe 2 13 3 3 6" xfId="5320"/>
    <cellStyle name="Eingabe 2 13 3 3 6 2" xfId="12430"/>
    <cellStyle name="Eingabe 2 13 3 3 6 3" xfId="18723"/>
    <cellStyle name="Eingabe 2 13 3 3 6 4" xfId="25662"/>
    <cellStyle name="Eingabe 2 13 3 3 6 5" xfId="32327"/>
    <cellStyle name="Eingabe 2 13 3 3 6 6" xfId="38997"/>
    <cellStyle name="Eingabe 2 13 3 3 6 7" xfId="45813"/>
    <cellStyle name="Eingabe 2 13 3 3 6 8" xfId="52336"/>
    <cellStyle name="Eingabe 2 13 3 3 7" xfId="5903"/>
    <cellStyle name="Eingabe 2 13 3 3 7 2" xfId="13013"/>
    <cellStyle name="Eingabe 2 13 3 3 7 3" xfId="19306"/>
    <cellStyle name="Eingabe 2 13 3 3 7 4" xfId="26245"/>
    <cellStyle name="Eingabe 2 13 3 3 7 5" xfId="32910"/>
    <cellStyle name="Eingabe 2 13 3 3 7 6" xfId="39580"/>
    <cellStyle name="Eingabe 2 13 3 3 7 7" xfId="46396"/>
    <cellStyle name="Eingabe 2 13 3 3 7 8" xfId="52919"/>
    <cellStyle name="Eingabe 2 13 3 3 8" xfId="6361"/>
    <cellStyle name="Eingabe 2 13 3 3 8 2" xfId="13471"/>
    <cellStyle name="Eingabe 2 13 3 3 8 3" xfId="19764"/>
    <cellStyle name="Eingabe 2 13 3 3 8 4" xfId="26703"/>
    <cellStyle name="Eingabe 2 13 3 3 8 5" xfId="33368"/>
    <cellStyle name="Eingabe 2 13 3 3 8 6" xfId="40038"/>
    <cellStyle name="Eingabe 2 13 3 3 8 7" xfId="46854"/>
    <cellStyle name="Eingabe 2 13 3 3 8 8" xfId="53377"/>
    <cellStyle name="Eingabe 2 13 3 3 9" xfId="7015"/>
    <cellStyle name="Eingabe 2 13 3 3 9 2" xfId="14125"/>
    <cellStyle name="Eingabe 2 13 3 3 9 3" xfId="20418"/>
    <cellStyle name="Eingabe 2 13 3 3 9 4" xfId="27357"/>
    <cellStyle name="Eingabe 2 13 3 3 9 5" xfId="34022"/>
    <cellStyle name="Eingabe 2 13 3 3 9 6" xfId="40692"/>
    <cellStyle name="Eingabe 2 13 3 3 9 7" xfId="47508"/>
    <cellStyle name="Eingabe 2 13 3 3 9 8" xfId="54031"/>
    <cellStyle name="Eingabe 2 13 3 4" xfId="2341"/>
    <cellStyle name="Eingabe 2 13 3 4 2" xfId="9451"/>
    <cellStyle name="Eingabe 2 13 3 4 3" xfId="15744"/>
    <cellStyle name="Eingabe 2 13 3 4 4" xfId="22683"/>
    <cellStyle name="Eingabe 2 13 3 4 5" xfId="29348"/>
    <cellStyle name="Eingabe 2 13 3 4 6" xfId="36018"/>
    <cellStyle name="Eingabe 2 13 3 4 7" xfId="42834"/>
    <cellStyle name="Eingabe 2 13 3 4 8" xfId="49357"/>
    <cellStyle name="Eingabe 2 13 3 5" xfId="3031"/>
    <cellStyle name="Eingabe 2 13 3 5 2" xfId="10141"/>
    <cellStyle name="Eingabe 2 13 3 5 3" xfId="16434"/>
    <cellStyle name="Eingabe 2 13 3 5 4" xfId="23373"/>
    <cellStyle name="Eingabe 2 13 3 5 5" xfId="30038"/>
    <cellStyle name="Eingabe 2 13 3 5 6" xfId="36708"/>
    <cellStyle name="Eingabe 2 13 3 5 7" xfId="43524"/>
    <cellStyle name="Eingabe 2 13 3 5 8" xfId="50047"/>
    <cellStyle name="Eingabe 2 13 3 6" xfId="3718"/>
    <cellStyle name="Eingabe 2 13 3 6 2" xfId="10828"/>
    <cellStyle name="Eingabe 2 13 3 6 3" xfId="17121"/>
    <cellStyle name="Eingabe 2 13 3 6 4" xfId="24060"/>
    <cellStyle name="Eingabe 2 13 3 6 5" xfId="30725"/>
    <cellStyle name="Eingabe 2 13 3 6 6" xfId="37395"/>
    <cellStyle name="Eingabe 2 13 3 6 7" xfId="44211"/>
    <cellStyle name="Eingabe 2 13 3 6 8" xfId="50734"/>
    <cellStyle name="Eingabe 2 13 3 7" xfId="4405"/>
    <cellStyle name="Eingabe 2 13 3 7 2" xfId="11515"/>
    <cellStyle name="Eingabe 2 13 3 7 3" xfId="17808"/>
    <cellStyle name="Eingabe 2 13 3 7 4" xfId="24747"/>
    <cellStyle name="Eingabe 2 13 3 7 5" xfId="31412"/>
    <cellStyle name="Eingabe 2 13 3 7 6" xfId="38082"/>
    <cellStyle name="Eingabe 2 13 3 7 7" xfId="44898"/>
    <cellStyle name="Eingabe 2 13 3 7 8" xfId="51421"/>
    <cellStyle name="Eingabe 2 13 3 8" xfId="5090"/>
    <cellStyle name="Eingabe 2 13 3 8 2" xfId="12200"/>
    <cellStyle name="Eingabe 2 13 3 8 3" xfId="18493"/>
    <cellStyle name="Eingabe 2 13 3 8 4" xfId="25432"/>
    <cellStyle name="Eingabe 2 13 3 8 5" xfId="32097"/>
    <cellStyle name="Eingabe 2 13 3 8 6" xfId="38767"/>
    <cellStyle name="Eingabe 2 13 3 8 7" xfId="45583"/>
    <cellStyle name="Eingabe 2 13 3 8 8" xfId="52106"/>
    <cellStyle name="Eingabe 2 13 3 9" xfId="6131"/>
    <cellStyle name="Eingabe 2 13 3 9 2" xfId="13241"/>
    <cellStyle name="Eingabe 2 13 3 9 3" xfId="19534"/>
    <cellStyle name="Eingabe 2 13 3 9 4" xfId="26473"/>
    <cellStyle name="Eingabe 2 13 3 9 5" xfId="33138"/>
    <cellStyle name="Eingabe 2 13 3 9 6" xfId="39808"/>
    <cellStyle name="Eingabe 2 13 3 9 7" xfId="46624"/>
    <cellStyle name="Eingabe 2 13 3 9 8" xfId="53147"/>
    <cellStyle name="Eingabe 2 13 4" xfId="2056"/>
    <cellStyle name="Eingabe 2 13 4 2" xfId="9166"/>
    <cellStyle name="Eingabe 2 13 4 3" xfId="15459"/>
    <cellStyle name="Eingabe 2 13 4 4" xfId="22398"/>
    <cellStyle name="Eingabe 2 13 4 5" xfId="29063"/>
    <cellStyle name="Eingabe 2 13 4 6" xfId="35733"/>
    <cellStyle name="Eingabe 2 13 4 7" xfId="42549"/>
    <cellStyle name="Eingabe 2 13 4 8" xfId="49072"/>
    <cellStyle name="Eingabe 2 13 5" xfId="2026"/>
    <cellStyle name="Eingabe 2 13 5 2" xfId="9136"/>
    <cellStyle name="Eingabe 2 13 5 3" xfId="15429"/>
    <cellStyle name="Eingabe 2 13 5 4" xfId="22368"/>
    <cellStyle name="Eingabe 2 13 5 5" xfId="29033"/>
    <cellStyle name="Eingabe 2 13 5 6" xfId="35703"/>
    <cellStyle name="Eingabe 2 13 5 7" xfId="42519"/>
    <cellStyle name="Eingabe 2 13 5 8" xfId="49042"/>
    <cellStyle name="Eingabe 2 13 6" xfId="2824"/>
    <cellStyle name="Eingabe 2 13 6 2" xfId="9934"/>
    <cellStyle name="Eingabe 2 13 6 3" xfId="16227"/>
    <cellStyle name="Eingabe 2 13 6 4" xfId="23166"/>
    <cellStyle name="Eingabe 2 13 6 5" xfId="29831"/>
    <cellStyle name="Eingabe 2 13 6 6" xfId="36501"/>
    <cellStyle name="Eingabe 2 13 6 7" xfId="43317"/>
    <cellStyle name="Eingabe 2 13 6 8" xfId="49840"/>
    <cellStyle name="Eingabe 2 13 7" xfId="3511"/>
    <cellStyle name="Eingabe 2 13 7 2" xfId="10621"/>
    <cellStyle name="Eingabe 2 13 7 3" xfId="16914"/>
    <cellStyle name="Eingabe 2 13 7 4" xfId="23853"/>
    <cellStyle name="Eingabe 2 13 7 5" xfId="30518"/>
    <cellStyle name="Eingabe 2 13 7 6" xfId="37188"/>
    <cellStyle name="Eingabe 2 13 7 7" xfId="44004"/>
    <cellStyle name="Eingabe 2 13 7 8" xfId="50527"/>
    <cellStyle name="Eingabe 2 13 8" xfId="1958"/>
    <cellStyle name="Eingabe 2 13 8 2" xfId="9068"/>
    <cellStyle name="Eingabe 2 13 8 3" xfId="15361"/>
    <cellStyle name="Eingabe 2 13 8 4" xfId="22300"/>
    <cellStyle name="Eingabe 2 13 8 5" xfId="28965"/>
    <cellStyle name="Eingabe 2 13 8 6" xfId="35635"/>
    <cellStyle name="Eingabe 2 13 8 7" xfId="42451"/>
    <cellStyle name="Eingabe 2 13 8 8" xfId="48974"/>
    <cellStyle name="Eingabe 2 13 9" xfId="4887"/>
    <cellStyle name="Eingabe 2 13 9 2" xfId="11997"/>
    <cellStyle name="Eingabe 2 13 9 3" xfId="18290"/>
    <cellStyle name="Eingabe 2 13 9 4" xfId="25229"/>
    <cellStyle name="Eingabe 2 13 9 5" xfId="31894"/>
    <cellStyle name="Eingabe 2 13 9 6" xfId="38564"/>
    <cellStyle name="Eingabe 2 13 9 7" xfId="45380"/>
    <cellStyle name="Eingabe 2 13 9 8" xfId="51903"/>
    <cellStyle name="Eingabe 2 14" xfId="480"/>
    <cellStyle name="Eingabe 2 14 10" xfId="5697"/>
    <cellStyle name="Eingabe 2 14 10 2" xfId="12807"/>
    <cellStyle name="Eingabe 2 14 10 3" xfId="19100"/>
    <cellStyle name="Eingabe 2 14 10 4" xfId="26039"/>
    <cellStyle name="Eingabe 2 14 10 5" xfId="32704"/>
    <cellStyle name="Eingabe 2 14 10 6" xfId="39374"/>
    <cellStyle name="Eingabe 2 14 10 7" xfId="46190"/>
    <cellStyle name="Eingabe 2 14 10 8" xfId="52713"/>
    <cellStyle name="Eingabe 2 14 11" xfId="6584"/>
    <cellStyle name="Eingabe 2 14 11 2" xfId="13694"/>
    <cellStyle name="Eingabe 2 14 11 3" xfId="19987"/>
    <cellStyle name="Eingabe 2 14 11 4" xfId="26926"/>
    <cellStyle name="Eingabe 2 14 11 5" xfId="33591"/>
    <cellStyle name="Eingabe 2 14 11 6" xfId="40261"/>
    <cellStyle name="Eingabe 2 14 11 7" xfId="47077"/>
    <cellStyle name="Eingabe 2 14 11 8" xfId="53600"/>
    <cellStyle name="Eingabe 2 14 12" xfId="1278"/>
    <cellStyle name="Eingabe 2 14 12 2" xfId="8388"/>
    <cellStyle name="Eingabe 2 14 12 3" xfId="14681"/>
    <cellStyle name="Eingabe 2 14 12 4" xfId="21620"/>
    <cellStyle name="Eingabe 2 14 12 5" xfId="28285"/>
    <cellStyle name="Eingabe 2 14 12 6" xfId="34955"/>
    <cellStyle name="Eingabe 2 14 12 7" xfId="41774"/>
    <cellStyle name="Eingabe 2 14 12 8" xfId="48297"/>
    <cellStyle name="Eingabe 2 14 13" xfId="8020"/>
    <cellStyle name="Eingabe 2 14 14" xfId="7764"/>
    <cellStyle name="Eingabe 2 14 15" xfId="41612"/>
    <cellStyle name="Eingabe 2 14 2" xfId="630"/>
    <cellStyle name="Eingabe 2 14 2 10" xfId="6698"/>
    <cellStyle name="Eingabe 2 14 2 10 2" xfId="13808"/>
    <cellStyle name="Eingabe 2 14 2 10 3" xfId="20101"/>
    <cellStyle name="Eingabe 2 14 2 10 4" xfId="27040"/>
    <cellStyle name="Eingabe 2 14 2 10 5" xfId="33705"/>
    <cellStyle name="Eingabe 2 14 2 10 6" xfId="40375"/>
    <cellStyle name="Eingabe 2 14 2 10 7" xfId="47191"/>
    <cellStyle name="Eingabe 2 14 2 10 8" xfId="53714"/>
    <cellStyle name="Eingabe 2 14 2 11" xfId="7467"/>
    <cellStyle name="Eingabe 2 14 2 11 2" xfId="14577"/>
    <cellStyle name="Eingabe 2 14 2 11 3" xfId="20870"/>
    <cellStyle name="Eingabe 2 14 2 11 4" xfId="27809"/>
    <cellStyle name="Eingabe 2 14 2 11 5" xfId="34474"/>
    <cellStyle name="Eingabe 2 14 2 11 6" xfId="41144"/>
    <cellStyle name="Eingabe 2 14 2 11 7" xfId="47960"/>
    <cellStyle name="Eingabe 2 14 2 11 8" xfId="54483"/>
    <cellStyle name="Eingabe 2 14 2 12" xfId="1383"/>
    <cellStyle name="Eingabe 2 14 2 12 2" xfId="8493"/>
    <cellStyle name="Eingabe 2 14 2 12 3" xfId="14786"/>
    <cellStyle name="Eingabe 2 14 2 12 4" xfId="21725"/>
    <cellStyle name="Eingabe 2 14 2 12 5" xfId="28390"/>
    <cellStyle name="Eingabe 2 14 2 12 6" xfId="35060"/>
    <cellStyle name="Eingabe 2 14 2 12 7" xfId="41876"/>
    <cellStyle name="Eingabe 2 14 2 12 8" xfId="48399"/>
    <cellStyle name="Eingabe 2 14 2 13" xfId="8317"/>
    <cellStyle name="Eingabe 2 14 2 14" xfId="21009"/>
    <cellStyle name="Eingabe 2 14 2 15" xfId="21383"/>
    <cellStyle name="Eingabe 2 14 2 16" xfId="41259"/>
    <cellStyle name="Eingabe 2 14 2 17" xfId="41521"/>
    <cellStyle name="Eingabe 2 14 2 2" xfId="1146"/>
    <cellStyle name="Eingabe 2 14 2 2 10" xfId="1819"/>
    <cellStyle name="Eingabe 2 14 2 2 10 2" xfId="8929"/>
    <cellStyle name="Eingabe 2 14 2 2 10 3" xfId="15222"/>
    <cellStyle name="Eingabe 2 14 2 2 10 4" xfId="22161"/>
    <cellStyle name="Eingabe 2 14 2 2 10 5" xfId="28826"/>
    <cellStyle name="Eingabe 2 14 2 2 10 6" xfId="35496"/>
    <cellStyle name="Eingabe 2 14 2 2 10 7" xfId="42312"/>
    <cellStyle name="Eingabe 2 14 2 2 10 8" xfId="48835"/>
    <cellStyle name="Eingabe 2 14 2 2 11" xfId="7524"/>
    <cellStyle name="Eingabe 2 14 2 2 12" xfId="28153"/>
    <cellStyle name="Eingabe 2 14 2 2 13" xfId="34823"/>
    <cellStyle name="Eingabe 2 14 2 2 14" xfId="48165"/>
    <cellStyle name="Eingabe 2 14 2 2 2" xfId="2690"/>
    <cellStyle name="Eingabe 2 14 2 2 2 2" xfId="9800"/>
    <cellStyle name="Eingabe 2 14 2 2 2 3" xfId="16093"/>
    <cellStyle name="Eingabe 2 14 2 2 2 4" xfId="23032"/>
    <cellStyle name="Eingabe 2 14 2 2 2 5" xfId="29697"/>
    <cellStyle name="Eingabe 2 14 2 2 2 6" xfId="36367"/>
    <cellStyle name="Eingabe 2 14 2 2 2 7" xfId="43183"/>
    <cellStyle name="Eingabe 2 14 2 2 2 8" xfId="49706"/>
    <cellStyle name="Eingabe 2 14 2 2 3" xfId="3380"/>
    <cellStyle name="Eingabe 2 14 2 2 3 2" xfId="10490"/>
    <cellStyle name="Eingabe 2 14 2 2 3 3" xfId="16783"/>
    <cellStyle name="Eingabe 2 14 2 2 3 4" xfId="23722"/>
    <cellStyle name="Eingabe 2 14 2 2 3 5" xfId="30387"/>
    <cellStyle name="Eingabe 2 14 2 2 3 6" xfId="37057"/>
    <cellStyle name="Eingabe 2 14 2 2 3 7" xfId="43873"/>
    <cellStyle name="Eingabe 2 14 2 2 3 8" xfId="50396"/>
    <cellStyle name="Eingabe 2 14 2 2 4" xfId="4067"/>
    <cellStyle name="Eingabe 2 14 2 2 4 2" xfId="11177"/>
    <cellStyle name="Eingabe 2 14 2 2 4 3" xfId="17470"/>
    <cellStyle name="Eingabe 2 14 2 2 4 4" xfId="24409"/>
    <cellStyle name="Eingabe 2 14 2 2 4 5" xfId="31074"/>
    <cellStyle name="Eingabe 2 14 2 2 4 6" xfId="37744"/>
    <cellStyle name="Eingabe 2 14 2 2 4 7" xfId="44560"/>
    <cellStyle name="Eingabe 2 14 2 2 4 8" xfId="51083"/>
    <cellStyle name="Eingabe 2 14 2 2 5" xfId="4754"/>
    <cellStyle name="Eingabe 2 14 2 2 5 2" xfId="11864"/>
    <cellStyle name="Eingabe 2 14 2 2 5 3" xfId="18157"/>
    <cellStyle name="Eingabe 2 14 2 2 5 4" xfId="25096"/>
    <cellStyle name="Eingabe 2 14 2 2 5 5" xfId="31761"/>
    <cellStyle name="Eingabe 2 14 2 2 5 6" xfId="38431"/>
    <cellStyle name="Eingabe 2 14 2 2 5 7" xfId="45247"/>
    <cellStyle name="Eingabe 2 14 2 2 5 8" xfId="51770"/>
    <cellStyle name="Eingabe 2 14 2 2 6" xfId="5439"/>
    <cellStyle name="Eingabe 2 14 2 2 6 2" xfId="12549"/>
    <cellStyle name="Eingabe 2 14 2 2 6 3" xfId="18842"/>
    <cellStyle name="Eingabe 2 14 2 2 6 4" xfId="25781"/>
    <cellStyle name="Eingabe 2 14 2 2 6 5" xfId="32446"/>
    <cellStyle name="Eingabe 2 14 2 2 6 6" xfId="39116"/>
    <cellStyle name="Eingabe 2 14 2 2 6 7" xfId="45932"/>
    <cellStyle name="Eingabe 2 14 2 2 6 8" xfId="52455"/>
    <cellStyle name="Eingabe 2 14 2 2 7" xfId="6022"/>
    <cellStyle name="Eingabe 2 14 2 2 7 2" xfId="13132"/>
    <cellStyle name="Eingabe 2 14 2 2 7 3" xfId="19425"/>
    <cellStyle name="Eingabe 2 14 2 2 7 4" xfId="26364"/>
    <cellStyle name="Eingabe 2 14 2 2 7 5" xfId="33029"/>
    <cellStyle name="Eingabe 2 14 2 2 7 6" xfId="39699"/>
    <cellStyle name="Eingabe 2 14 2 2 7 7" xfId="46515"/>
    <cellStyle name="Eingabe 2 14 2 2 7 8" xfId="53038"/>
    <cellStyle name="Eingabe 2 14 2 2 8" xfId="6480"/>
    <cellStyle name="Eingabe 2 14 2 2 8 2" xfId="13590"/>
    <cellStyle name="Eingabe 2 14 2 2 8 3" xfId="19883"/>
    <cellStyle name="Eingabe 2 14 2 2 8 4" xfId="26822"/>
    <cellStyle name="Eingabe 2 14 2 2 8 5" xfId="33487"/>
    <cellStyle name="Eingabe 2 14 2 2 8 6" xfId="40157"/>
    <cellStyle name="Eingabe 2 14 2 2 8 7" xfId="46973"/>
    <cellStyle name="Eingabe 2 14 2 2 8 8" xfId="53496"/>
    <cellStyle name="Eingabe 2 14 2 2 9" xfId="7134"/>
    <cellStyle name="Eingabe 2 14 2 2 9 2" xfId="14244"/>
    <cellStyle name="Eingabe 2 14 2 2 9 3" xfId="20537"/>
    <cellStyle name="Eingabe 2 14 2 2 9 4" xfId="27476"/>
    <cellStyle name="Eingabe 2 14 2 2 9 5" xfId="34141"/>
    <cellStyle name="Eingabe 2 14 2 2 9 6" xfId="40811"/>
    <cellStyle name="Eingabe 2 14 2 2 9 7" xfId="47627"/>
    <cellStyle name="Eingabe 2 14 2 2 9 8" xfId="54150"/>
    <cellStyle name="Eingabe 2 14 2 3" xfId="943"/>
    <cellStyle name="Eingabe 2 14 2 3 10" xfId="1618"/>
    <cellStyle name="Eingabe 2 14 2 3 10 2" xfId="8728"/>
    <cellStyle name="Eingabe 2 14 2 3 10 3" xfId="15021"/>
    <cellStyle name="Eingabe 2 14 2 3 10 4" xfId="21960"/>
    <cellStyle name="Eingabe 2 14 2 3 10 5" xfId="28625"/>
    <cellStyle name="Eingabe 2 14 2 3 10 6" xfId="35295"/>
    <cellStyle name="Eingabe 2 14 2 3 10 7" xfId="42111"/>
    <cellStyle name="Eingabe 2 14 2 3 10 8" xfId="48634"/>
    <cellStyle name="Eingabe 2 14 2 3 11" xfId="8117"/>
    <cellStyle name="Eingabe 2 14 2 3 12" xfId="27950"/>
    <cellStyle name="Eingabe 2 14 2 3 13" xfId="34622"/>
    <cellStyle name="Eingabe 2 14 2 3 14" xfId="7576"/>
    <cellStyle name="Eingabe 2 14 2 3 2" xfId="2489"/>
    <cellStyle name="Eingabe 2 14 2 3 2 2" xfId="9599"/>
    <cellStyle name="Eingabe 2 14 2 3 2 3" xfId="15892"/>
    <cellStyle name="Eingabe 2 14 2 3 2 4" xfId="22831"/>
    <cellStyle name="Eingabe 2 14 2 3 2 5" xfId="29496"/>
    <cellStyle name="Eingabe 2 14 2 3 2 6" xfId="36166"/>
    <cellStyle name="Eingabe 2 14 2 3 2 7" xfId="42982"/>
    <cellStyle name="Eingabe 2 14 2 3 2 8" xfId="49505"/>
    <cellStyle name="Eingabe 2 14 2 3 3" xfId="3179"/>
    <cellStyle name="Eingabe 2 14 2 3 3 2" xfId="10289"/>
    <cellStyle name="Eingabe 2 14 2 3 3 3" xfId="16582"/>
    <cellStyle name="Eingabe 2 14 2 3 3 4" xfId="23521"/>
    <cellStyle name="Eingabe 2 14 2 3 3 5" xfId="30186"/>
    <cellStyle name="Eingabe 2 14 2 3 3 6" xfId="36856"/>
    <cellStyle name="Eingabe 2 14 2 3 3 7" xfId="43672"/>
    <cellStyle name="Eingabe 2 14 2 3 3 8" xfId="50195"/>
    <cellStyle name="Eingabe 2 14 2 3 4" xfId="3866"/>
    <cellStyle name="Eingabe 2 14 2 3 4 2" xfId="10976"/>
    <cellStyle name="Eingabe 2 14 2 3 4 3" xfId="17269"/>
    <cellStyle name="Eingabe 2 14 2 3 4 4" xfId="24208"/>
    <cellStyle name="Eingabe 2 14 2 3 4 5" xfId="30873"/>
    <cellStyle name="Eingabe 2 14 2 3 4 6" xfId="37543"/>
    <cellStyle name="Eingabe 2 14 2 3 4 7" xfId="44359"/>
    <cellStyle name="Eingabe 2 14 2 3 4 8" xfId="50882"/>
    <cellStyle name="Eingabe 2 14 2 3 5" xfId="4553"/>
    <cellStyle name="Eingabe 2 14 2 3 5 2" xfId="11663"/>
    <cellStyle name="Eingabe 2 14 2 3 5 3" xfId="17956"/>
    <cellStyle name="Eingabe 2 14 2 3 5 4" xfId="24895"/>
    <cellStyle name="Eingabe 2 14 2 3 5 5" xfId="31560"/>
    <cellStyle name="Eingabe 2 14 2 3 5 6" xfId="38230"/>
    <cellStyle name="Eingabe 2 14 2 3 5 7" xfId="45046"/>
    <cellStyle name="Eingabe 2 14 2 3 5 8" xfId="51569"/>
    <cellStyle name="Eingabe 2 14 2 3 6" xfId="5238"/>
    <cellStyle name="Eingabe 2 14 2 3 6 2" xfId="12348"/>
    <cellStyle name="Eingabe 2 14 2 3 6 3" xfId="18641"/>
    <cellStyle name="Eingabe 2 14 2 3 6 4" xfId="25580"/>
    <cellStyle name="Eingabe 2 14 2 3 6 5" xfId="32245"/>
    <cellStyle name="Eingabe 2 14 2 3 6 6" xfId="38915"/>
    <cellStyle name="Eingabe 2 14 2 3 6 7" xfId="45731"/>
    <cellStyle name="Eingabe 2 14 2 3 6 8" xfId="52254"/>
    <cellStyle name="Eingabe 2 14 2 3 7" xfId="5821"/>
    <cellStyle name="Eingabe 2 14 2 3 7 2" xfId="12931"/>
    <cellStyle name="Eingabe 2 14 2 3 7 3" xfId="19224"/>
    <cellStyle name="Eingabe 2 14 2 3 7 4" xfId="26163"/>
    <cellStyle name="Eingabe 2 14 2 3 7 5" xfId="32828"/>
    <cellStyle name="Eingabe 2 14 2 3 7 6" xfId="39498"/>
    <cellStyle name="Eingabe 2 14 2 3 7 7" xfId="46314"/>
    <cellStyle name="Eingabe 2 14 2 3 7 8" xfId="52837"/>
    <cellStyle name="Eingabe 2 14 2 3 8" xfId="6279"/>
    <cellStyle name="Eingabe 2 14 2 3 8 2" xfId="13389"/>
    <cellStyle name="Eingabe 2 14 2 3 8 3" xfId="19682"/>
    <cellStyle name="Eingabe 2 14 2 3 8 4" xfId="26621"/>
    <cellStyle name="Eingabe 2 14 2 3 8 5" xfId="33286"/>
    <cellStyle name="Eingabe 2 14 2 3 8 6" xfId="39956"/>
    <cellStyle name="Eingabe 2 14 2 3 8 7" xfId="46772"/>
    <cellStyle name="Eingabe 2 14 2 3 8 8" xfId="53295"/>
    <cellStyle name="Eingabe 2 14 2 3 9" xfId="6933"/>
    <cellStyle name="Eingabe 2 14 2 3 9 2" xfId="14043"/>
    <cellStyle name="Eingabe 2 14 2 3 9 3" xfId="20336"/>
    <cellStyle name="Eingabe 2 14 2 3 9 4" xfId="27275"/>
    <cellStyle name="Eingabe 2 14 2 3 9 5" xfId="33940"/>
    <cellStyle name="Eingabe 2 14 2 3 9 6" xfId="40610"/>
    <cellStyle name="Eingabe 2 14 2 3 9 7" xfId="47426"/>
    <cellStyle name="Eingabe 2 14 2 3 9 8" xfId="53949"/>
    <cellStyle name="Eingabe 2 14 2 4" xfId="2254"/>
    <cellStyle name="Eingabe 2 14 2 4 2" xfId="9364"/>
    <cellStyle name="Eingabe 2 14 2 4 3" xfId="15657"/>
    <cellStyle name="Eingabe 2 14 2 4 4" xfId="22596"/>
    <cellStyle name="Eingabe 2 14 2 4 5" xfId="29261"/>
    <cellStyle name="Eingabe 2 14 2 4 6" xfId="35931"/>
    <cellStyle name="Eingabe 2 14 2 4 7" xfId="42747"/>
    <cellStyle name="Eingabe 2 14 2 4 8" xfId="49270"/>
    <cellStyle name="Eingabe 2 14 2 5" xfId="2944"/>
    <cellStyle name="Eingabe 2 14 2 5 2" xfId="10054"/>
    <cellStyle name="Eingabe 2 14 2 5 3" xfId="16347"/>
    <cellStyle name="Eingabe 2 14 2 5 4" xfId="23286"/>
    <cellStyle name="Eingabe 2 14 2 5 5" xfId="29951"/>
    <cellStyle name="Eingabe 2 14 2 5 6" xfId="36621"/>
    <cellStyle name="Eingabe 2 14 2 5 7" xfId="43437"/>
    <cellStyle name="Eingabe 2 14 2 5 8" xfId="49960"/>
    <cellStyle name="Eingabe 2 14 2 6" xfId="3631"/>
    <cellStyle name="Eingabe 2 14 2 6 2" xfId="10741"/>
    <cellStyle name="Eingabe 2 14 2 6 3" xfId="17034"/>
    <cellStyle name="Eingabe 2 14 2 6 4" xfId="23973"/>
    <cellStyle name="Eingabe 2 14 2 6 5" xfId="30638"/>
    <cellStyle name="Eingabe 2 14 2 6 6" xfId="37308"/>
    <cellStyle name="Eingabe 2 14 2 6 7" xfId="44124"/>
    <cellStyle name="Eingabe 2 14 2 6 8" xfId="50647"/>
    <cellStyle name="Eingabe 2 14 2 7" xfId="4318"/>
    <cellStyle name="Eingabe 2 14 2 7 2" xfId="11428"/>
    <cellStyle name="Eingabe 2 14 2 7 3" xfId="17721"/>
    <cellStyle name="Eingabe 2 14 2 7 4" xfId="24660"/>
    <cellStyle name="Eingabe 2 14 2 7 5" xfId="31325"/>
    <cellStyle name="Eingabe 2 14 2 7 6" xfId="37995"/>
    <cellStyle name="Eingabe 2 14 2 7 7" xfId="44811"/>
    <cellStyle name="Eingabe 2 14 2 7 8" xfId="51334"/>
    <cellStyle name="Eingabe 2 14 2 8" xfId="5003"/>
    <cellStyle name="Eingabe 2 14 2 8 2" xfId="12113"/>
    <cellStyle name="Eingabe 2 14 2 8 3" xfId="18406"/>
    <cellStyle name="Eingabe 2 14 2 8 4" xfId="25345"/>
    <cellStyle name="Eingabe 2 14 2 8 5" xfId="32010"/>
    <cellStyle name="Eingabe 2 14 2 8 6" xfId="38680"/>
    <cellStyle name="Eingabe 2 14 2 8 7" xfId="45496"/>
    <cellStyle name="Eingabe 2 14 2 8 8" xfId="52019"/>
    <cellStyle name="Eingabe 2 14 2 9" xfId="2156"/>
    <cellStyle name="Eingabe 2 14 2 9 2" xfId="9266"/>
    <cellStyle name="Eingabe 2 14 2 9 3" xfId="15559"/>
    <cellStyle name="Eingabe 2 14 2 9 4" xfId="22498"/>
    <cellStyle name="Eingabe 2 14 2 9 5" xfId="29163"/>
    <cellStyle name="Eingabe 2 14 2 9 6" xfId="35833"/>
    <cellStyle name="Eingabe 2 14 2 9 7" xfId="42649"/>
    <cellStyle name="Eingabe 2 14 2 9 8" xfId="49172"/>
    <cellStyle name="Eingabe 2 14 3" xfId="732"/>
    <cellStyle name="Eingabe 2 14 3 10" xfId="6786"/>
    <cellStyle name="Eingabe 2 14 3 10 2" xfId="13896"/>
    <cellStyle name="Eingabe 2 14 3 10 3" xfId="20189"/>
    <cellStyle name="Eingabe 2 14 3 10 4" xfId="27128"/>
    <cellStyle name="Eingabe 2 14 3 10 5" xfId="33793"/>
    <cellStyle name="Eingabe 2 14 3 10 6" xfId="40463"/>
    <cellStyle name="Eingabe 2 14 3 10 7" xfId="47279"/>
    <cellStyle name="Eingabe 2 14 3 10 8" xfId="53802"/>
    <cellStyle name="Eingabe 2 14 3 11" xfId="7433"/>
    <cellStyle name="Eingabe 2 14 3 11 2" xfId="14543"/>
    <cellStyle name="Eingabe 2 14 3 11 3" xfId="20836"/>
    <cellStyle name="Eingabe 2 14 3 11 4" xfId="27775"/>
    <cellStyle name="Eingabe 2 14 3 11 5" xfId="34440"/>
    <cellStyle name="Eingabe 2 14 3 11 6" xfId="41110"/>
    <cellStyle name="Eingabe 2 14 3 11 7" xfId="47926"/>
    <cellStyle name="Eingabe 2 14 3 11 8" xfId="54449"/>
    <cellStyle name="Eingabe 2 14 3 12" xfId="1471"/>
    <cellStyle name="Eingabe 2 14 3 12 2" xfId="8581"/>
    <cellStyle name="Eingabe 2 14 3 12 3" xfId="14874"/>
    <cellStyle name="Eingabe 2 14 3 12 4" xfId="21813"/>
    <cellStyle name="Eingabe 2 14 3 12 5" xfId="28478"/>
    <cellStyle name="Eingabe 2 14 3 12 6" xfId="35148"/>
    <cellStyle name="Eingabe 2 14 3 12 7" xfId="41964"/>
    <cellStyle name="Eingabe 2 14 3 12 8" xfId="48487"/>
    <cellStyle name="Eingabe 2 14 3 13" xfId="8064"/>
    <cellStyle name="Eingabe 2 14 3 14" xfId="21111"/>
    <cellStyle name="Eingabe 2 14 3 15" xfId="7668"/>
    <cellStyle name="Eingabe 2 14 3 16" xfId="41357"/>
    <cellStyle name="Eingabe 2 14 3 17" xfId="7885"/>
    <cellStyle name="Eingabe 2 14 3 2" xfId="1194"/>
    <cellStyle name="Eingabe 2 14 3 2 10" xfId="1867"/>
    <cellStyle name="Eingabe 2 14 3 2 10 2" xfId="8977"/>
    <cellStyle name="Eingabe 2 14 3 2 10 3" xfId="15270"/>
    <cellStyle name="Eingabe 2 14 3 2 10 4" xfId="22209"/>
    <cellStyle name="Eingabe 2 14 3 2 10 5" xfId="28874"/>
    <cellStyle name="Eingabe 2 14 3 2 10 6" xfId="35544"/>
    <cellStyle name="Eingabe 2 14 3 2 10 7" xfId="42360"/>
    <cellStyle name="Eingabe 2 14 3 2 10 8" xfId="48883"/>
    <cellStyle name="Eingabe 2 14 3 2 11" xfId="14597"/>
    <cellStyle name="Eingabe 2 14 3 2 12" xfId="28201"/>
    <cellStyle name="Eingabe 2 14 3 2 13" xfId="34871"/>
    <cellStyle name="Eingabe 2 14 3 2 14" xfId="48213"/>
    <cellStyle name="Eingabe 2 14 3 2 2" xfId="2738"/>
    <cellStyle name="Eingabe 2 14 3 2 2 2" xfId="9848"/>
    <cellStyle name="Eingabe 2 14 3 2 2 3" xfId="16141"/>
    <cellStyle name="Eingabe 2 14 3 2 2 4" xfId="23080"/>
    <cellStyle name="Eingabe 2 14 3 2 2 5" xfId="29745"/>
    <cellStyle name="Eingabe 2 14 3 2 2 6" xfId="36415"/>
    <cellStyle name="Eingabe 2 14 3 2 2 7" xfId="43231"/>
    <cellStyle name="Eingabe 2 14 3 2 2 8" xfId="49754"/>
    <cellStyle name="Eingabe 2 14 3 2 3" xfId="3428"/>
    <cellStyle name="Eingabe 2 14 3 2 3 2" xfId="10538"/>
    <cellStyle name="Eingabe 2 14 3 2 3 3" xfId="16831"/>
    <cellStyle name="Eingabe 2 14 3 2 3 4" xfId="23770"/>
    <cellStyle name="Eingabe 2 14 3 2 3 5" xfId="30435"/>
    <cellStyle name="Eingabe 2 14 3 2 3 6" xfId="37105"/>
    <cellStyle name="Eingabe 2 14 3 2 3 7" xfId="43921"/>
    <cellStyle name="Eingabe 2 14 3 2 3 8" xfId="50444"/>
    <cellStyle name="Eingabe 2 14 3 2 4" xfId="4115"/>
    <cellStyle name="Eingabe 2 14 3 2 4 2" xfId="11225"/>
    <cellStyle name="Eingabe 2 14 3 2 4 3" xfId="17518"/>
    <cellStyle name="Eingabe 2 14 3 2 4 4" xfId="24457"/>
    <cellStyle name="Eingabe 2 14 3 2 4 5" xfId="31122"/>
    <cellStyle name="Eingabe 2 14 3 2 4 6" xfId="37792"/>
    <cellStyle name="Eingabe 2 14 3 2 4 7" xfId="44608"/>
    <cellStyle name="Eingabe 2 14 3 2 4 8" xfId="51131"/>
    <cellStyle name="Eingabe 2 14 3 2 5" xfId="4802"/>
    <cellStyle name="Eingabe 2 14 3 2 5 2" xfId="11912"/>
    <cellStyle name="Eingabe 2 14 3 2 5 3" xfId="18205"/>
    <cellStyle name="Eingabe 2 14 3 2 5 4" xfId="25144"/>
    <cellStyle name="Eingabe 2 14 3 2 5 5" xfId="31809"/>
    <cellStyle name="Eingabe 2 14 3 2 5 6" xfId="38479"/>
    <cellStyle name="Eingabe 2 14 3 2 5 7" xfId="45295"/>
    <cellStyle name="Eingabe 2 14 3 2 5 8" xfId="51818"/>
    <cellStyle name="Eingabe 2 14 3 2 6" xfId="5487"/>
    <cellStyle name="Eingabe 2 14 3 2 6 2" xfId="12597"/>
    <cellStyle name="Eingabe 2 14 3 2 6 3" xfId="18890"/>
    <cellStyle name="Eingabe 2 14 3 2 6 4" xfId="25829"/>
    <cellStyle name="Eingabe 2 14 3 2 6 5" xfId="32494"/>
    <cellStyle name="Eingabe 2 14 3 2 6 6" xfId="39164"/>
    <cellStyle name="Eingabe 2 14 3 2 6 7" xfId="45980"/>
    <cellStyle name="Eingabe 2 14 3 2 6 8" xfId="52503"/>
    <cellStyle name="Eingabe 2 14 3 2 7" xfId="6070"/>
    <cellStyle name="Eingabe 2 14 3 2 7 2" xfId="13180"/>
    <cellStyle name="Eingabe 2 14 3 2 7 3" xfId="19473"/>
    <cellStyle name="Eingabe 2 14 3 2 7 4" xfId="26412"/>
    <cellStyle name="Eingabe 2 14 3 2 7 5" xfId="33077"/>
    <cellStyle name="Eingabe 2 14 3 2 7 6" xfId="39747"/>
    <cellStyle name="Eingabe 2 14 3 2 7 7" xfId="46563"/>
    <cellStyle name="Eingabe 2 14 3 2 7 8" xfId="53086"/>
    <cellStyle name="Eingabe 2 14 3 2 8" xfId="6528"/>
    <cellStyle name="Eingabe 2 14 3 2 8 2" xfId="13638"/>
    <cellStyle name="Eingabe 2 14 3 2 8 3" xfId="19931"/>
    <cellStyle name="Eingabe 2 14 3 2 8 4" xfId="26870"/>
    <cellStyle name="Eingabe 2 14 3 2 8 5" xfId="33535"/>
    <cellStyle name="Eingabe 2 14 3 2 8 6" xfId="40205"/>
    <cellStyle name="Eingabe 2 14 3 2 8 7" xfId="47021"/>
    <cellStyle name="Eingabe 2 14 3 2 8 8" xfId="53544"/>
    <cellStyle name="Eingabe 2 14 3 2 9" xfId="7182"/>
    <cellStyle name="Eingabe 2 14 3 2 9 2" xfId="14292"/>
    <cellStyle name="Eingabe 2 14 3 2 9 3" xfId="20585"/>
    <cellStyle name="Eingabe 2 14 3 2 9 4" xfId="27524"/>
    <cellStyle name="Eingabe 2 14 3 2 9 5" xfId="34189"/>
    <cellStyle name="Eingabe 2 14 3 2 9 6" xfId="40859"/>
    <cellStyle name="Eingabe 2 14 3 2 9 7" xfId="47675"/>
    <cellStyle name="Eingabe 2 14 3 2 9 8" xfId="54198"/>
    <cellStyle name="Eingabe 2 14 3 3" xfId="1028"/>
    <cellStyle name="Eingabe 2 14 3 3 10" xfId="1701"/>
    <cellStyle name="Eingabe 2 14 3 3 10 2" xfId="8811"/>
    <cellStyle name="Eingabe 2 14 3 3 10 3" xfId="15104"/>
    <cellStyle name="Eingabe 2 14 3 3 10 4" xfId="22043"/>
    <cellStyle name="Eingabe 2 14 3 3 10 5" xfId="28708"/>
    <cellStyle name="Eingabe 2 14 3 3 10 6" xfId="35378"/>
    <cellStyle name="Eingabe 2 14 3 3 10 7" xfId="42194"/>
    <cellStyle name="Eingabe 2 14 3 3 10 8" xfId="48717"/>
    <cellStyle name="Eingabe 2 14 3 3 11" xfId="7648"/>
    <cellStyle name="Eingabe 2 14 3 3 12" xfId="28035"/>
    <cellStyle name="Eingabe 2 14 3 3 13" xfId="34705"/>
    <cellStyle name="Eingabe 2 14 3 3 14" xfId="48047"/>
    <cellStyle name="Eingabe 2 14 3 3 2" xfId="2572"/>
    <cellStyle name="Eingabe 2 14 3 3 2 2" xfId="9682"/>
    <cellStyle name="Eingabe 2 14 3 3 2 3" xfId="15975"/>
    <cellStyle name="Eingabe 2 14 3 3 2 4" xfId="22914"/>
    <cellStyle name="Eingabe 2 14 3 3 2 5" xfId="29579"/>
    <cellStyle name="Eingabe 2 14 3 3 2 6" xfId="36249"/>
    <cellStyle name="Eingabe 2 14 3 3 2 7" xfId="43065"/>
    <cellStyle name="Eingabe 2 14 3 3 2 8" xfId="49588"/>
    <cellStyle name="Eingabe 2 14 3 3 3" xfId="3262"/>
    <cellStyle name="Eingabe 2 14 3 3 3 2" xfId="10372"/>
    <cellStyle name="Eingabe 2 14 3 3 3 3" xfId="16665"/>
    <cellStyle name="Eingabe 2 14 3 3 3 4" xfId="23604"/>
    <cellStyle name="Eingabe 2 14 3 3 3 5" xfId="30269"/>
    <cellStyle name="Eingabe 2 14 3 3 3 6" xfId="36939"/>
    <cellStyle name="Eingabe 2 14 3 3 3 7" xfId="43755"/>
    <cellStyle name="Eingabe 2 14 3 3 3 8" xfId="50278"/>
    <cellStyle name="Eingabe 2 14 3 3 4" xfId="3949"/>
    <cellStyle name="Eingabe 2 14 3 3 4 2" xfId="11059"/>
    <cellStyle name="Eingabe 2 14 3 3 4 3" xfId="17352"/>
    <cellStyle name="Eingabe 2 14 3 3 4 4" xfId="24291"/>
    <cellStyle name="Eingabe 2 14 3 3 4 5" xfId="30956"/>
    <cellStyle name="Eingabe 2 14 3 3 4 6" xfId="37626"/>
    <cellStyle name="Eingabe 2 14 3 3 4 7" xfId="44442"/>
    <cellStyle name="Eingabe 2 14 3 3 4 8" xfId="50965"/>
    <cellStyle name="Eingabe 2 14 3 3 5" xfId="4636"/>
    <cellStyle name="Eingabe 2 14 3 3 5 2" xfId="11746"/>
    <cellStyle name="Eingabe 2 14 3 3 5 3" xfId="18039"/>
    <cellStyle name="Eingabe 2 14 3 3 5 4" xfId="24978"/>
    <cellStyle name="Eingabe 2 14 3 3 5 5" xfId="31643"/>
    <cellStyle name="Eingabe 2 14 3 3 5 6" xfId="38313"/>
    <cellStyle name="Eingabe 2 14 3 3 5 7" xfId="45129"/>
    <cellStyle name="Eingabe 2 14 3 3 5 8" xfId="51652"/>
    <cellStyle name="Eingabe 2 14 3 3 6" xfId="5321"/>
    <cellStyle name="Eingabe 2 14 3 3 6 2" xfId="12431"/>
    <cellStyle name="Eingabe 2 14 3 3 6 3" xfId="18724"/>
    <cellStyle name="Eingabe 2 14 3 3 6 4" xfId="25663"/>
    <cellStyle name="Eingabe 2 14 3 3 6 5" xfId="32328"/>
    <cellStyle name="Eingabe 2 14 3 3 6 6" xfId="38998"/>
    <cellStyle name="Eingabe 2 14 3 3 6 7" xfId="45814"/>
    <cellStyle name="Eingabe 2 14 3 3 6 8" xfId="52337"/>
    <cellStyle name="Eingabe 2 14 3 3 7" xfId="5904"/>
    <cellStyle name="Eingabe 2 14 3 3 7 2" xfId="13014"/>
    <cellStyle name="Eingabe 2 14 3 3 7 3" xfId="19307"/>
    <cellStyle name="Eingabe 2 14 3 3 7 4" xfId="26246"/>
    <cellStyle name="Eingabe 2 14 3 3 7 5" xfId="32911"/>
    <cellStyle name="Eingabe 2 14 3 3 7 6" xfId="39581"/>
    <cellStyle name="Eingabe 2 14 3 3 7 7" xfId="46397"/>
    <cellStyle name="Eingabe 2 14 3 3 7 8" xfId="52920"/>
    <cellStyle name="Eingabe 2 14 3 3 8" xfId="6362"/>
    <cellStyle name="Eingabe 2 14 3 3 8 2" xfId="13472"/>
    <cellStyle name="Eingabe 2 14 3 3 8 3" xfId="19765"/>
    <cellStyle name="Eingabe 2 14 3 3 8 4" xfId="26704"/>
    <cellStyle name="Eingabe 2 14 3 3 8 5" xfId="33369"/>
    <cellStyle name="Eingabe 2 14 3 3 8 6" xfId="40039"/>
    <cellStyle name="Eingabe 2 14 3 3 8 7" xfId="46855"/>
    <cellStyle name="Eingabe 2 14 3 3 8 8" xfId="53378"/>
    <cellStyle name="Eingabe 2 14 3 3 9" xfId="7016"/>
    <cellStyle name="Eingabe 2 14 3 3 9 2" xfId="14126"/>
    <cellStyle name="Eingabe 2 14 3 3 9 3" xfId="20419"/>
    <cellStyle name="Eingabe 2 14 3 3 9 4" xfId="27358"/>
    <cellStyle name="Eingabe 2 14 3 3 9 5" xfId="34023"/>
    <cellStyle name="Eingabe 2 14 3 3 9 6" xfId="40693"/>
    <cellStyle name="Eingabe 2 14 3 3 9 7" xfId="47509"/>
    <cellStyle name="Eingabe 2 14 3 3 9 8" xfId="54032"/>
    <cellStyle name="Eingabe 2 14 3 4" xfId="2342"/>
    <cellStyle name="Eingabe 2 14 3 4 2" xfId="9452"/>
    <cellStyle name="Eingabe 2 14 3 4 3" xfId="15745"/>
    <cellStyle name="Eingabe 2 14 3 4 4" xfId="22684"/>
    <cellStyle name="Eingabe 2 14 3 4 5" xfId="29349"/>
    <cellStyle name="Eingabe 2 14 3 4 6" xfId="36019"/>
    <cellStyle name="Eingabe 2 14 3 4 7" xfId="42835"/>
    <cellStyle name="Eingabe 2 14 3 4 8" xfId="49358"/>
    <cellStyle name="Eingabe 2 14 3 5" xfId="3032"/>
    <cellStyle name="Eingabe 2 14 3 5 2" xfId="10142"/>
    <cellStyle name="Eingabe 2 14 3 5 3" xfId="16435"/>
    <cellStyle name="Eingabe 2 14 3 5 4" xfId="23374"/>
    <cellStyle name="Eingabe 2 14 3 5 5" xfId="30039"/>
    <cellStyle name="Eingabe 2 14 3 5 6" xfId="36709"/>
    <cellStyle name="Eingabe 2 14 3 5 7" xfId="43525"/>
    <cellStyle name="Eingabe 2 14 3 5 8" xfId="50048"/>
    <cellStyle name="Eingabe 2 14 3 6" xfId="3719"/>
    <cellStyle name="Eingabe 2 14 3 6 2" xfId="10829"/>
    <cellStyle name="Eingabe 2 14 3 6 3" xfId="17122"/>
    <cellStyle name="Eingabe 2 14 3 6 4" xfId="24061"/>
    <cellStyle name="Eingabe 2 14 3 6 5" xfId="30726"/>
    <cellStyle name="Eingabe 2 14 3 6 6" xfId="37396"/>
    <cellStyle name="Eingabe 2 14 3 6 7" xfId="44212"/>
    <cellStyle name="Eingabe 2 14 3 6 8" xfId="50735"/>
    <cellStyle name="Eingabe 2 14 3 7" xfId="4406"/>
    <cellStyle name="Eingabe 2 14 3 7 2" xfId="11516"/>
    <cellStyle name="Eingabe 2 14 3 7 3" xfId="17809"/>
    <cellStyle name="Eingabe 2 14 3 7 4" xfId="24748"/>
    <cellStyle name="Eingabe 2 14 3 7 5" xfId="31413"/>
    <cellStyle name="Eingabe 2 14 3 7 6" xfId="38083"/>
    <cellStyle name="Eingabe 2 14 3 7 7" xfId="44899"/>
    <cellStyle name="Eingabe 2 14 3 7 8" xfId="51422"/>
    <cellStyle name="Eingabe 2 14 3 8" xfId="5091"/>
    <cellStyle name="Eingabe 2 14 3 8 2" xfId="12201"/>
    <cellStyle name="Eingabe 2 14 3 8 3" xfId="18494"/>
    <cellStyle name="Eingabe 2 14 3 8 4" xfId="25433"/>
    <cellStyle name="Eingabe 2 14 3 8 5" xfId="32098"/>
    <cellStyle name="Eingabe 2 14 3 8 6" xfId="38768"/>
    <cellStyle name="Eingabe 2 14 3 8 7" xfId="45584"/>
    <cellStyle name="Eingabe 2 14 3 8 8" xfId="52107"/>
    <cellStyle name="Eingabe 2 14 3 9" xfId="6132"/>
    <cellStyle name="Eingabe 2 14 3 9 2" xfId="13242"/>
    <cellStyle name="Eingabe 2 14 3 9 3" xfId="19535"/>
    <cellStyle name="Eingabe 2 14 3 9 4" xfId="26474"/>
    <cellStyle name="Eingabe 2 14 3 9 5" xfId="33139"/>
    <cellStyle name="Eingabe 2 14 3 9 6" xfId="39809"/>
    <cellStyle name="Eingabe 2 14 3 9 7" xfId="46625"/>
    <cellStyle name="Eingabe 2 14 3 9 8" xfId="53148"/>
    <cellStyle name="Eingabe 2 14 4" xfId="2106"/>
    <cellStyle name="Eingabe 2 14 4 2" xfId="9216"/>
    <cellStyle name="Eingabe 2 14 4 3" xfId="15509"/>
    <cellStyle name="Eingabe 2 14 4 4" xfId="22448"/>
    <cellStyle name="Eingabe 2 14 4 5" xfId="29113"/>
    <cellStyle name="Eingabe 2 14 4 6" xfId="35783"/>
    <cellStyle name="Eingabe 2 14 4 7" xfId="42599"/>
    <cellStyle name="Eingabe 2 14 4 8" xfId="49122"/>
    <cellStyle name="Eingabe 2 14 5" xfId="2794"/>
    <cellStyle name="Eingabe 2 14 5 2" xfId="9904"/>
    <cellStyle name="Eingabe 2 14 5 3" xfId="16197"/>
    <cellStyle name="Eingabe 2 14 5 4" xfId="23136"/>
    <cellStyle name="Eingabe 2 14 5 5" xfId="29801"/>
    <cellStyle name="Eingabe 2 14 5 6" xfId="36471"/>
    <cellStyle name="Eingabe 2 14 5 7" xfId="43287"/>
    <cellStyle name="Eingabe 2 14 5 8" xfId="49810"/>
    <cellStyle name="Eingabe 2 14 6" xfId="3482"/>
    <cellStyle name="Eingabe 2 14 6 2" xfId="10592"/>
    <cellStyle name="Eingabe 2 14 6 3" xfId="16885"/>
    <cellStyle name="Eingabe 2 14 6 4" xfId="23824"/>
    <cellStyle name="Eingabe 2 14 6 5" xfId="30489"/>
    <cellStyle name="Eingabe 2 14 6 6" xfId="37159"/>
    <cellStyle name="Eingabe 2 14 6 7" xfId="43975"/>
    <cellStyle name="Eingabe 2 14 6 8" xfId="50498"/>
    <cellStyle name="Eingabe 2 14 7" xfId="4169"/>
    <cellStyle name="Eingabe 2 14 7 2" xfId="11279"/>
    <cellStyle name="Eingabe 2 14 7 3" xfId="17572"/>
    <cellStyle name="Eingabe 2 14 7 4" xfId="24511"/>
    <cellStyle name="Eingabe 2 14 7 5" xfId="31176"/>
    <cellStyle name="Eingabe 2 14 7 6" xfId="37846"/>
    <cellStyle name="Eingabe 2 14 7 7" xfId="44662"/>
    <cellStyle name="Eingabe 2 14 7 8" xfId="51185"/>
    <cellStyle name="Eingabe 2 14 8" xfId="4858"/>
    <cellStyle name="Eingabe 2 14 8 2" xfId="11968"/>
    <cellStyle name="Eingabe 2 14 8 3" xfId="18261"/>
    <cellStyle name="Eingabe 2 14 8 4" xfId="25200"/>
    <cellStyle name="Eingabe 2 14 8 5" xfId="31865"/>
    <cellStyle name="Eingabe 2 14 8 6" xfId="38535"/>
    <cellStyle name="Eingabe 2 14 8 7" xfId="45351"/>
    <cellStyle name="Eingabe 2 14 8 8" xfId="51874"/>
    <cellStyle name="Eingabe 2 14 9" xfId="5541"/>
    <cellStyle name="Eingabe 2 14 9 2" xfId="12651"/>
    <cellStyle name="Eingabe 2 14 9 3" xfId="18944"/>
    <cellStyle name="Eingabe 2 14 9 4" xfId="25883"/>
    <cellStyle name="Eingabe 2 14 9 5" xfId="32548"/>
    <cellStyle name="Eingabe 2 14 9 6" xfId="39218"/>
    <cellStyle name="Eingabe 2 14 9 7" xfId="46034"/>
    <cellStyle name="Eingabe 2 14 9 8" xfId="52557"/>
    <cellStyle name="Eingabe 2 15" xfId="502"/>
    <cellStyle name="Eingabe 2 15 10" xfId="5666"/>
    <cellStyle name="Eingabe 2 15 10 2" xfId="12776"/>
    <cellStyle name="Eingabe 2 15 10 3" xfId="19069"/>
    <cellStyle name="Eingabe 2 15 10 4" xfId="26008"/>
    <cellStyle name="Eingabe 2 15 10 5" xfId="32673"/>
    <cellStyle name="Eingabe 2 15 10 6" xfId="39343"/>
    <cellStyle name="Eingabe 2 15 10 7" xfId="46159"/>
    <cellStyle name="Eingabe 2 15 10 8" xfId="52682"/>
    <cellStyle name="Eingabe 2 15 11" xfId="6606"/>
    <cellStyle name="Eingabe 2 15 11 2" xfId="13716"/>
    <cellStyle name="Eingabe 2 15 11 3" xfId="20009"/>
    <cellStyle name="Eingabe 2 15 11 4" xfId="26948"/>
    <cellStyle name="Eingabe 2 15 11 5" xfId="33613"/>
    <cellStyle name="Eingabe 2 15 11 6" xfId="40283"/>
    <cellStyle name="Eingabe 2 15 11 7" xfId="47099"/>
    <cellStyle name="Eingabe 2 15 11 8" xfId="53622"/>
    <cellStyle name="Eingabe 2 15 12" xfId="1300"/>
    <cellStyle name="Eingabe 2 15 12 2" xfId="8410"/>
    <cellStyle name="Eingabe 2 15 12 3" xfId="14703"/>
    <cellStyle name="Eingabe 2 15 12 4" xfId="21642"/>
    <cellStyle name="Eingabe 2 15 12 5" xfId="28307"/>
    <cellStyle name="Eingabe 2 15 12 6" xfId="34977"/>
    <cellStyle name="Eingabe 2 15 12 7" xfId="41796"/>
    <cellStyle name="Eingabe 2 15 12 8" xfId="48319"/>
    <cellStyle name="Eingabe 2 15 13" xfId="7609"/>
    <cellStyle name="Eingabe 2 15 14" xfId="7519"/>
    <cellStyle name="Eingabe 2 15 15" xfId="21226"/>
    <cellStyle name="Eingabe 2 15 2" xfId="629"/>
    <cellStyle name="Eingabe 2 15 2 10" xfId="6697"/>
    <cellStyle name="Eingabe 2 15 2 10 2" xfId="13807"/>
    <cellStyle name="Eingabe 2 15 2 10 3" xfId="20100"/>
    <cellStyle name="Eingabe 2 15 2 10 4" xfId="27039"/>
    <cellStyle name="Eingabe 2 15 2 10 5" xfId="33704"/>
    <cellStyle name="Eingabe 2 15 2 10 6" xfId="40374"/>
    <cellStyle name="Eingabe 2 15 2 10 7" xfId="47190"/>
    <cellStyle name="Eingabe 2 15 2 10 8" xfId="53713"/>
    <cellStyle name="Eingabe 2 15 2 11" xfId="7391"/>
    <cellStyle name="Eingabe 2 15 2 11 2" xfId="14501"/>
    <cellStyle name="Eingabe 2 15 2 11 3" xfId="20794"/>
    <cellStyle name="Eingabe 2 15 2 11 4" xfId="27733"/>
    <cellStyle name="Eingabe 2 15 2 11 5" xfId="34398"/>
    <cellStyle name="Eingabe 2 15 2 11 6" xfId="41068"/>
    <cellStyle name="Eingabe 2 15 2 11 7" xfId="47884"/>
    <cellStyle name="Eingabe 2 15 2 11 8" xfId="54407"/>
    <cellStyle name="Eingabe 2 15 2 12" xfId="1382"/>
    <cellStyle name="Eingabe 2 15 2 12 2" xfId="8492"/>
    <cellStyle name="Eingabe 2 15 2 12 3" xfId="14785"/>
    <cellStyle name="Eingabe 2 15 2 12 4" xfId="21724"/>
    <cellStyle name="Eingabe 2 15 2 12 5" xfId="28389"/>
    <cellStyle name="Eingabe 2 15 2 12 6" xfId="35059"/>
    <cellStyle name="Eingabe 2 15 2 12 7" xfId="41875"/>
    <cellStyle name="Eingabe 2 15 2 12 8" xfId="48398"/>
    <cellStyle name="Eingabe 2 15 2 13" xfId="8164"/>
    <cellStyle name="Eingabe 2 15 2 14" xfId="21008"/>
    <cellStyle name="Eingabe 2 15 2 15" xfId="21279"/>
    <cellStyle name="Eingabe 2 15 2 16" xfId="41258"/>
    <cellStyle name="Eingabe 2 15 2 17" xfId="41697"/>
    <cellStyle name="Eingabe 2 15 2 2" xfId="1145"/>
    <cellStyle name="Eingabe 2 15 2 2 10" xfId="1818"/>
    <cellStyle name="Eingabe 2 15 2 2 10 2" xfId="8928"/>
    <cellStyle name="Eingabe 2 15 2 2 10 3" xfId="15221"/>
    <cellStyle name="Eingabe 2 15 2 2 10 4" xfId="22160"/>
    <cellStyle name="Eingabe 2 15 2 2 10 5" xfId="28825"/>
    <cellStyle name="Eingabe 2 15 2 2 10 6" xfId="35495"/>
    <cellStyle name="Eingabe 2 15 2 2 10 7" xfId="42311"/>
    <cellStyle name="Eingabe 2 15 2 2 10 8" xfId="48834"/>
    <cellStyle name="Eingabe 2 15 2 2 11" xfId="7480"/>
    <cellStyle name="Eingabe 2 15 2 2 12" xfId="28152"/>
    <cellStyle name="Eingabe 2 15 2 2 13" xfId="34822"/>
    <cellStyle name="Eingabe 2 15 2 2 14" xfId="48164"/>
    <cellStyle name="Eingabe 2 15 2 2 2" xfId="2689"/>
    <cellStyle name="Eingabe 2 15 2 2 2 2" xfId="9799"/>
    <cellStyle name="Eingabe 2 15 2 2 2 3" xfId="16092"/>
    <cellStyle name="Eingabe 2 15 2 2 2 4" xfId="23031"/>
    <cellStyle name="Eingabe 2 15 2 2 2 5" xfId="29696"/>
    <cellStyle name="Eingabe 2 15 2 2 2 6" xfId="36366"/>
    <cellStyle name="Eingabe 2 15 2 2 2 7" xfId="43182"/>
    <cellStyle name="Eingabe 2 15 2 2 2 8" xfId="49705"/>
    <cellStyle name="Eingabe 2 15 2 2 3" xfId="3379"/>
    <cellStyle name="Eingabe 2 15 2 2 3 2" xfId="10489"/>
    <cellStyle name="Eingabe 2 15 2 2 3 3" xfId="16782"/>
    <cellStyle name="Eingabe 2 15 2 2 3 4" xfId="23721"/>
    <cellStyle name="Eingabe 2 15 2 2 3 5" xfId="30386"/>
    <cellStyle name="Eingabe 2 15 2 2 3 6" xfId="37056"/>
    <cellStyle name="Eingabe 2 15 2 2 3 7" xfId="43872"/>
    <cellStyle name="Eingabe 2 15 2 2 3 8" xfId="50395"/>
    <cellStyle name="Eingabe 2 15 2 2 4" xfId="4066"/>
    <cellStyle name="Eingabe 2 15 2 2 4 2" xfId="11176"/>
    <cellStyle name="Eingabe 2 15 2 2 4 3" xfId="17469"/>
    <cellStyle name="Eingabe 2 15 2 2 4 4" xfId="24408"/>
    <cellStyle name="Eingabe 2 15 2 2 4 5" xfId="31073"/>
    <cellStyle name="Eingabe 2 15 2 2 4 6" xfId="37743"/>
    <cellStyle name="Eingabe 2 15 2 2 4 7" xfId="44559"/>
    <cellStyle name="Eingabe 2 15 2 2 4 8" xfId="51082"/>
    <cellStyle name="Eingabe 2 15 2 2 5" xfId="4753"/>
    <cellStyle name="Eingabe 2 15 2 2 5 2" xfId="11863"/>
    <cellStyle name="Eingabe 2 15 2 2 5 3" xfId="18156"/>
    <cellStyle name="Eingabe 2 15 2 2 5 4" xfId="25095"/>
    <cellStyle name="Eingabe 2 15 2 2 5 5" xfId="31760"/>
    <cellStyle name="Eingabe 2 15 2 2 5 6" xfId="38430"/>
    <cellStyle name="Eingabe 2 15 2 2 5 7" xfId="45246"/>
    <cellStyle name="Eingabe 2 15 2 2 5 8" xfId="51769"/>
    <cellStyle name="Eingabe 2 15 2 2 6" xfId="5438"/>
    <cellStyle name="Eingabe 2 15 2 2 6 2" xfId="12548"/>
    <cellStyle name="Eingabe 2 15 2 2 6 3" xfId="18841"/>
    <cellStyle name="Eingabe 2 15 2 2 6 4" xfId="25780"/>
    <cellStyle name="Eingabe 2 15 2 2 6 5" xfId="32445"/>
    <cellStyle name="Eingabe 2 15 2 2 6 6" xfId="39115"/>
    <cellStyle name="Eingabe 2 15 2 2 6 7" xfId="45931"/>
    <cellStyle name="Eingabe 2 15 2 2 6 8" xfId="52454"/>
    <cellStyle name="Eingabe 2 15 2 2 7" xfId="6021"/>
    <cellStyle name="Eingabe 2 15 2 2 7 2" xfId="13131"/>
    <cellStyle name="Eingabe 2 15 2 2 7 3" xfId="19424"/>
    <cellStyle name="Eingabe 2 15 2 2 7 4" xfId="26363"/>
    <cellStyle name="Eingabe 2 15 2 2 7 5" xfId="33028"/>
    <cellStyle name="Eingabe 2 15 2 2 7 6" xfId="39698"/>
    <cellStyle name="Eingabe 2 15 2 2 7 7" xfId="46514"/>
    <cellStyle name="Eingabe 2 15 2 2 7 8" xfId="53037"/>
    <cellStyle name="Eingabe 2 15 2 2 8" xfId="6479"/>
    <cellStyle name="Eingabe 2 15 2 2 8 2" xfId="13589"/>
    <cellStyle name="Eingabe 2 15 2 2 8 3" xfId="19882"/>
    <cellStyle name="Eingabe 2 15 2 2 8 4" xfId="26821"/>
    <cellStyle name="Eingabe 2 15 2 2 8 5" xfId="33486"/>
    <cellStyle name="Eingabe 2 15 2 2 8 6" xfId="40156"/>
    <cellStyle name="Eingabe 2 15 2 2 8 7" xfId="46972"/>
    <cellStyle name="Eingabe 2 15 2 2 8 8" xfId="53495"/>
    <cellStyle name="Eingabe 2 15 2 2 9" xfId="7133"/>
    <cellStyle name="Eingabe 2 15 2 2 9 2" xfId="14243"/>
    <cellStyle name="Eingabe 2 15 2 2 9 3" xfId="20536"/>
    <cellStyle name="Eingabe 2 15 2 2 9 4" xfId="27475"/>
    <cellStyle name="Eingabe 2 15 2 2 9 5" xfId="34140"/>
    <cellStyle name="Eingabe 2 15 2 2 9 6" xfId="40810"/>
    <cellStyle name="Eingabe 2 15 2 2 9 7" xfId="47626"/>
    <cellStyle name="Eingabe 2 15 2 2 9 8" xfId="54149"/>
    <cellStyle name="Eingabe 2 15 2 3" xfId="942"/>
    <cellStyle name="Eingabe 2 15 2 3 10" xfId="1617"/>
    <cellStyle name="Eingabe 2 15 2 3 10 2" xfId="8727"/>
    <cellStyle name="Eingabe 2 15 2 3 10 3" xfId="15020"/>
    <cellStyle name="Eingabe 2 15 2 3 10 4" xfId="21959"/>
    <cellStyle name="Eingabe 2 15 2 3 10 5" xfId="28624"/>
    <cellStyle name="Eingabe 2 15 2 3 10 6" xfId="35294"/>
    <cellStyle name="Eingabe 2 15 2 3 10 7" xfId="42110"/>
    <cellStyle name="Eingabe 2 15 2 3 10 8" xfId="48633"/>
    <cellStyle name="Eingabe 2 15 2 3 11" xfId="7598"/>
    <cellStyle name="Eingabe 2 15 2 3 12" xfId="27949"/>
    <cellStyle name="Eingabe 2 15 2 3 13" xfId="34621"/>
    <cellStyle name="Eingabe 2 15 2 3 14" xfId="21263"/>
    <cellStyle name="Eingabe 2 15 2 3 2" xfId="2488"/>
    <cellStyle name="Eingabe 2 15 2 3 2 2" xfId="9598"/>
    <cellStyle name="Eingabe 2 15 2 3 2 3" xfId="15891"/>
    <cellStyle name="Eingabe 2 15 2 3 2 4" xfId="22830"/>
    <cellStyle name="Eingabe 2 15 2 3 2 5" xfId="29495"/>
    <cellStyle name="Eingabe 2 15 2 3 2 6" xfId="36165"/>
    <cellStyle name="Eingabe 2 15 2 3 2 7" xfId="42981"/>
    <cellStyle name="Eingabe 2 15 2 3 2 8" xfId="49504"/>
    <cellStyle name="Eingabe 2 15 2 3 3" xfId="3178"/>
    <cellStyle name="Eingabe 2 15 2 3 3 2" xfId="10288"/>
    <cellStyle name="Eingabe 2 15 2 3 3 3" xfId="16581"/>
    <cellStyle name="Eingabe 2 15 2 3 3 4" xfId="23520"/>
    <cellStyle name="Eingabe 2 15 2 3 3 5" xfId="30185"/>
    <cellStyle name="Eingabe 2 15 2 3 3 6" xfId="36855"/>
    <cellStyle name="Eingabe 2 15 2 3 3 7" xfId="43671"/>
    <cellStyle name="Eingabe 2 15 2 3 3 8" xfId="50194"/>
    <cellStyle name="Eingabe 2 15 2 3 4" xfId="3865"/>
    <cellStyle name="Eingabe 2 15 2 3 4 2" xfId="10975"/>
    <cellStyle name="Eingabe 2 15 2 3 4 3" xfId="17268"/>
    <cellStyle name="Eingabe 2 15 2 3 4 4" xfId="24207"/>
    <cellStyle name="Eingabe 2 15 2 3 4 5" xfId="30872"/>
    <cellStyle name="Eingabe 2 15 2 3 4 6" xfId="37542"/>
    <cellStyle name="Eingabe 2 15 2 3 4 7" xfId="44358"/>
    <cellStyle name="Eingabe 2 15 2 3 4 8" xfId="50881"/>
    <cellStyle name="Eingabe 2 15 2 3 5" xfId="4552"/>
    <cellStyle name="Eingabe 2 15 2 3 5 2" xfId="11662"/>
    <cellStyle name="Eingabe 2 15 2 3 5 3" xfId="17955"/>
    <cellStyle name="Eingabe 2 15 2 3 5 4" xfId="24894"/>
    <cellStyle name="Eingabe 2 15 2 3 5 5" xfId="31559"/>
    <cellStyle name="Eingabe 2 15 2 3 5 6" xfId="38229"/>
    <cellStyle name="Eingabe 2 15 2 3 5 7" xfId="45045"/>
    <cellStyle name="Eingabe 2 15 2 3 5 8" xfId="51568"/>
    <cellStyle name="Eingabe 2 15 2 3 6" xfId="5237"/>
    <cellStyle name="Eingabe 2 15 2 3 6 2" xfId="12347"/>
    <cellStyle name="Eingabe 2 15 2 3 6 3" xfId="18640"/>
    <cellStyle name="Eingabe 2 15 2 3 6 4" xfId="25579"/>
    <cellStyle name="Eingabe 2 15 2 3 6 5" xfId="32244"/>
    <cellStyle name="Eingabe 2 15 2 3 6 6" xfId="38914"/>
    <cellStyle name="Eingabe 2 15 2 3 6 7" xfId="45730"/>
    <cellStyle name="Eingabe 2 15 2 3 6 8" xfId="52253"/>
    <cellStyle name="Eingabe 2 15 2 3 7" xfId="5820"/>
    <cellStyle name="Eingabe 2 15 2 3 7 2" xfId="12930"/>
    <cellStyle name="Eingabe 2 15 2 3 7 3" xfId="19223"/>
    <cellStyle name="Eingabe 2 15 2 3 7 4" xfId="26162"/>
    <cellStyle name="Eingabe 2 15 2 3 7 5" xfId="32827"/>
    <cellStyle name="Eingabe 2 15 2 3 7 6" xfId="39497"/>
    <cellStyle name="Eingabe 2 15 2 3 7 7" xfId="46313"/>
    <cellStyle name="Eingabe 2 15 2 3 7 8" xfId="52836"/>
    <cellStyle name="Eingabe 2 15 2 3 8" xfId="6278"/>
    <cellStyle name="Eingabe 2 15 2 3 8 2" xfId="13388"/>
    <cellStyle name="Eingabe 2 15 2 3 8 3" xfId="19681"/>
    <cellStyle name="Eingabe 2 15 2 3 8 4" xfId="26620"/>
    <cellStyle name="Eingabe 2 15 2 3 8 5" xfId="33285"/>
    <cellStyle name="Eingabe 2 15 2 3 8 6" xfId="39955"/>
    <cellStyle name="Eingabe 2 15 2 3 8 7" xfId="46771"/>
    <cellStyle name="Eingabe 2 15 2 3 8 8" xfId="53294"/>
    <cellStyle name="Eingabe 2 15 2 3 9" xfId="6932"/>
    <cellStyle name="Eingabe 2 15 2 3 9 2" xfId="14042"/>
    <cellStyle name="Eingabe 2 15 2 3 9 3" xfId="20335"/>
    <cellStyle name="Eingabe 2 15 2 3 9 4" xfId="27274"/>
    <cellStyle name="Eingabe 2 15 2 3 9 5" xfId="33939"/>
    <cellStyle name="Eingabe 2 15 2 3 9 6" xfId="40609"/>
    <cellStyle name="Eingabe 2 15 2 3 9 7" xfId="47425"/>
    <cellStyle name="Eingabe 2 15 2 3 9 8" xfId="53948"/>
    <cellStyle name="Eingabe 2 15 2 4" xfId="2253"/>
    <cellStyle name="Eingabe 2 15 2 4 2" xfId="9363"/>
    <cellStyle name="Eingabe 2 15 2 4 3" xfId="15656"/>
    <cellStyle name="Eingabe 2 15 2 4 4" xfId="22595"/>
    <cellStyle name="Eingabe 2 15 2 4 5" xfId="29260"/>
    <cellStyle name="Eingabe 2 15 2 4 6" xfId="35930"/>
    <cellStyle name="Eingabe 2 15 2 4 7" xfId="42746"/>
    <cellStyle name="Eingabe 2 15 2 4 8" xfId="49269"/>
    <cellStyle name="Eingabe 2 15 2 5" xfId="2943"/>
    <cellStyle name="Eingabe 2 15 2 5 2" xfId="10053"/>
    <cellStyle name="Eingabe 2 15 2 5 3" xfId="16346"/>
    <cellStyle name="Eingabe 2 15 2 5 4" xfId="23285"/>
    <cellStyle name="Eingabe 2 15 2 5 5" xfId="29950"/>
    <cellStyle name="Eingabe 2 15 2 5 6" xfId="36620"/>
    <cellStyle name="Eingabe 2 15 2 5 7" xfId="43436"/>
    <cellStyle name="Eingabe 2 15 2 5 8" xfId="49959"/>
    <cellStyle name="Eingabe 2 15 2 6" xfId="3630"/>
    <cellStyle name="Eingabe 2 15 2 6 2" xfId="10740"/>
    <cellStyle name="Eingabe 2 15 2 6 3" xfId="17033"/>
    <cellStyle name="Eingabe 2 15 2 6 4" xfId="23972"/>
    <cellStyle name="Eingabe 2 15 2 6 5" xfId="30637"/>
    <cellStyle name="Eingabe 2 15 2 6 6" xfId="37307"/>
    <cellStyle name="Eingabe 2 15 2 6 7" xfId="44123"/>
    <cellStyle name="Eingabe 2 15 2 6 8" xfId="50646"/>
    <cellStyle name="Eingabe 2 15 2 7" xfId="4317"/>
    <cellStyle name="Eingabe 2 15 2 7 2" xfId="11427"/>
    <cellStyle name="Eingabe 2 15 2 7 3" xfId="17720"/>
    <cellStyle name="Eingabe 2 15 2 7 4" xfId="24659"/>
    <cellStyle name="Eingabe 2 15 2 7 5" xfId="31324"/>
    <cellStyle name="Eingabe 2 15 2 7 6" xfId="37994"/>
    <cellStyle name="Eingabe 2 15 2 7 7" xfId="44810"/>
    <cellStyle name="Eingabe 2 15 2 7 8" xfId="51333"/>
    <cellStyle name="Eingabe 2 15 2 8" xfId="5002"/>
    <cellStyle name="Eingabe 2 15 2 8 2" xfId="12112"/>
    <cellStyle name="Eingabe 2 15 2 8 3" xfId="18405"/>
    <cellStyle name="Eingabe 2 15 2 8 4" xfId="25344"/>
    <cellStyle name="Eingabe 2 15 2 8 5" xfId="32009"/>
    <cellStyle name="Eingabe 2 15 2 8 6" xfId="38679"/>
    <cellStyle name="Eingabe 2 15 2 8 7" xfId="45495"/>
    <cellStyle name="Eingabe 2 15 2 8 8" xfId="52018"/>
    <cellStyle name="Eingabe 2 15 2 9" xfId="4893"/>
    <cellStyle name="Eingabe 2 15 2 9 2" xfId="12003"/>
    <cellStyle name="Eingabe 2 15 2 9 3" xfId="18296"/>
    <cellStyle name="Eingabe 2 15 2 9 4" xfId="25235"/>
    <cellStyle name="Eingabe 2 15 2 9 5" xfId="31900"/>
    <cellStyle name="Eingabe 2 15 2 9 6" xfId="38570"/>
    <cellStyle name="Eingabe 2 15 2 9 7" xfId="45386"/>
    <cellStyle name="Eingabe 2 15 2 9 8" xfId="51909"/>
    <cellStyle name="Eingabe 2 15 3" xfId="733"/>
    <cellStyle name="Eingabe 2 15 3 10" xfId="6787"/>
    <cellStyle name="Eingabe 2 15 3 10 2" xfId="13897"/>
    <cellStyle name="Eingabe 2 15 3 10 3" xfId="20190"/>
    <cellStyle name="Eingabe 2 15 3 10 4" xfId="27129"/>
    <cellStyle name="Eingabe 2 15 3 10 5" xfId="33794"/>
    <cellStyle name="Eingabe 2 15 3 10 6" xfId="40464"/>
    <cellStyle name="Eingabe 2 15 3 10 7" xfId="47280"/>
    <cellStyle name="Eingabe 2 15 3 10 8" xfId="53803"/>
    <cellStyle name="Eingabe 2 15 3 11" xfId="7267"/>
    <cellStyle name="Eingabe 2 15 3 11 2" xfId="14377"/>
    <cellStyle name="Eingabe 2 15 3 11 3" xfId="20670"/>
    <cellStyle name="Eingabe 2 15 3 11 4" xfId="27609"/>
    <cellStyle name="Eingabe 2 15 3 11 5" xfId="34274"/>
    <cellStyle name="Eingabe 2 15 3 11 6" xfId="40944"/>
    <cellStyle name="Eingabe 2 15 3 11 7" xfId="47760"/>
    <cellStyle name="Eingabe 2 15 3 11 8" xfId="54283"/>
    <cellStyle name="Eingabe 2 15 3 12" xfId="1472"/>
    <cellStyle name="Eingabe 2 15 3 12 2" xfId="8582"/>
    <cellStyle name="Eingabe 2 15 3 12 3" xfId="14875"/>
    <cellStyle name="Eingabe 2 15 3 12 4" xfId="21814"/>
    <cellStyle name="Eingabe 2 15 3 12 5" xfId="28479"/>
    <cellStyle name="Eingabe 2 15 3 12 6" xfId="35149"/>
    <cellStyle name="Eingabe 2 15 3 12 7" xfId="41965"/>
    <cellStyle name="Eingabe 2 15 3 12 8" xfId="48488"/>
    <cellStyle name="Eingabe 2 15 3 13" xfId="8261"/>
    <cellStyle name="Eingabe 2 15 3 14" xfId="21112"/>
    <cellStyle name="Eingabe 2 15 3 15" xfId="21257"/>
    <cellStyle name="Eingabe 2 15 3 16" xfId="41358"/>
    <cellStyle name="Eingabe 2 15 3 17" xfId="41577"/>
    <cellStyle name="Eingabe 2 15 3 2" xfId="1195"/>
    <cellStyle name="Eingabe 2 15 3 2 10" xfId="1868"/>
    <cellStyle name="Eingabe 2 15 3 2 10 2" xfId="8978"/>
    <cellStyle name="Eingabe 2 15 3 2 10 3" xfId="15271"/>
    <cellStyle name="Eingabe 2 15 3 2 10 4" xfId="22210"/>
    <cellStyle name="Eingabe 2 15 3 2 10 5" xfId="28875"/>
    <cellStyle name="Eingabe 2 15 3 2 10 6" xfId="35545"/>
    <cellStyle name="Eingabe 2 15 3 2 10 7" xfId="42361"/>
    <cellStyle name="Eingabe 2 15 3 2 10 8" xfId="48884"/>
    <cellStyle name="Eingabe 2 15 3 2 11" xfId="14598"/>
    <cellStyle name="Eingabe 2 15 3 2 12" xfId="28202"/>
    <cellStyle name="Eingabe 2 15 3 2 13" xfId="34872"/>
    <cellStyle name="Eingabe 2 15 3 2 14" xfId="48214"/>
    <cellStyle name="Eingabe 2 15 3 2 2" xfId="2739"/>
    <cellStyle name="Eingabe 2 15 3 2 2 2" xfId="9849"/>
    <cellStyle name="Eingabe 2 15 3 2 2 3" xfId="16142"/>
    <cellStyle name="Eingabe 2 15 3 2 2 4" xfId="23081"/>
    <cellStyle name="Eingabe 2 15 3 2 2 5" xfId="29746"/>
    <cellStyle name="Eingabe 2 15 3 2 2 6" xfId="36416"/>
    <cellStyle name="Eingabe 2 15 3 2 2 7" xfId="43232"/>
    <cellStyle name="Eingabe 2 15 3 2 2 8" xfId="49755"/>
    <cellStyle name="Eingabe 2 15 3 2 3" xfId="3429"/>
    <cellStyle name="Eingabe 2 15 3 2 3 2" xfId="10539"/>
    <cellStyle name="Eingabe 2 15 3 2 3 3" xfId="16832"/>
    <cellStyle name="Eingabe 2 15 3 2 3 4" xfId="23771"/>
    <cellStyle name="Eingabe 2 15 3 2 3 5" xfId="30436"/>
    <cellStyle name="Eingabe 2 15 3 2 3 6" xfId="37106"/>
    <cellStyle name="Eingabe 2 15 3 2 3 7" xfId="43922"/>
    <cellStyle name="Eingabe 2 15 3 2 3 8" xfId="50445"/>
    <cellStyle name="Eingabe 2 15 3 2 4" xfId="4116"/>
    <cellStyle name="Eingabe 2 15 3 2 4 2" xfId="11226"/>
    <cellStyle name="Eingabe 2 15 3 2 4 3" xfId="17519"/>
    <cellStyle name="Eingabe 2 15 3 2 4 4" xfId="24458"/>
    <cellStyle name="Eingabe 2 15 3 2 4 5" xfId="31123"/>
    <cellStyle name="Eingabe 2 15 3 2 4 6" xfId="37793"/>
    <cellStyle name="Eingabe 2 15 3 2 4 7" xfId="44609"/>
    <cellStyle name="Eingabe 2 15 3 2 4 8" xfId="51132"/>
    <cellStyle name="Eingabe 2 15 3 2 5" xfId="4803"/>
    <cellStyle name="Eingabe 2 15 3 2 5 2" xfId="11913"/>
    <cellStyle name="Eingabe 2 15 3 2 5 3" xfId="18206"/>
    <cellStyle name="Eingabe 2 15 3 2 5 4" xfId="25145"/>
    <cellStyle name="Eingabe 2 15 3 2 5 5" xfId="31810"/>
    <cellStyle name="Eingabe 2 15 3 2 5 6" xfId="38480"/>
    <cellStyle name="Eingabe 2 15 3 2 5 7" xfId="45296"/>
    <cellStyle name="Eingabe 2 15 3 2 5 8" xfId="51819"/>
    <cellStyle name="Eingabe 2 15 3 2 6" xfId="5488"/>
    <cellStyle name="Eingabe 2 15 3 2 6 2" xfId="12598"/>
    <cellStyle name="Eingabe 2 15 3 2 6 3" xfId="18891"/>
    <cellStyle name="Eingabe 2 15 3 2 6 4" xfId="25830"/>
    <cellStyle name="Eingabe 2 15 3 2 6 5" xfId="32495"/>
    <cellStyle name="Eingabe 2 15 3 2 6 6" xfId="39165"/>
    <cellStyle name="Eingabe 2 15 3 2 6 7" xfId="45981"/>
    <cellStyle name="Eingabe 2 15 3 2 6 8" xfId="52504"/>
    <cellStyle name="Eingabe 2 15 3 2 7" xfId="6071"/>
    <cellStyle name="Eingabe 2 15 3 2 7 2" xfId="13181"/>
    <cellStyle name="Eingabe 2 15 3 2 7 3" xfId="19474"/>
    <cellStyle name="Eingabe 2 15 3 2 7 4" xfId="26413"/>
    <cellStyle name="Eingabe 2 15 3 2 7 5" xfId="33078"/>
    <cellStyle name="Eingabe 2 15 3 2 7 6" xfId="39748"/>
    <cellStyle name="Eingabe 2 15 3 2 7 7" xfId="46564"/>
    <cellStyle name="Eingabe 2 15 3 2 7 8" xfId="53087"/>
    <cellStyle name="Eingabe 2 15 3 2 8" xfId="6529"/>
    <cellStyle name="Eingabe 2 15 3 2 8 2" xfId="13639"/>
    <cellStyle name="Eingabe 2 15 3 2 8 3" xfId="19932"/>
    <cellStyle name="Eingabe 2 15 3 2 8 4" xfId="26871"/>
    <cellStyle name="Eingabe 2 15 3 2 8 5" xfId="33536"/>
    <cellStyle name="Eingabe 2 15 3 2 8 6" xfId="40206"/>
    <cellStyle name="Eingabe 2 15 3 2 8 7" xfId="47022"/>
    <cellStyle name="Eingabe 2 15 3 2 8 8" xfId="53545"/>
    <cellStyle name="Eingabe 2 15 3 2 9" xfId="7183"/>
    <cellStyle name="Eingabe 2 15 3 2 9 2" xfId="14293"/>
    <cellStyle name="Eingabe 2 15 3 2 9 3" xfId="20586"/>
    <cellStyle name="Eingabe 2 15 3 2 9 4" xfId="27525"/>
    <cellStyle name="Eingabe 2 15 3 2 9 5" xfId="34190"/>
    <cellStyle name="Eingabe 2 15 3 2 9 6" xfId="40860"/>
    <cellStyle name="Eingabe 2 15 3 2 9 7" xfId="47676"/>
    <cellStyle name="Eingabe 2 15 3 2 9 8" xfId="54199"/>
    <cellStyle name="Eingabe 2 15 3 3" xfId="1029"/>
    <cellStyle name="Eingabe 2 15 3 3 10" xfId="1702"/>
    <cellStyle name="Eingabe 2 15 3 3 10 2" xfId="8812"/>
    <cellStyle name="Eingabe 2 15 3 3 10 3" xfId="15105"/>
    <cellStyle name="Eingabe 2 15 3 3 10 4" xfId="22044"/>
    <cellStyle name="Eingabe 2 15 3 3 10 5" xfId="28709"/>
    <cellStyle name="Eingabe 2 15 3 3 10 6" xfId="35379"/>
    <cellStyle name="Eingabe 2 15 3 3 10 7" xfId="42195"/>
    <cellStyle name="Eingabe 2 15 3 3 10 8" xfId="48718"/>
    <cellStyle name="Eingabe 2 15 3 3 11" xfId="286"/>
    <cellStyle name="Eingabe 2 15 3 3 12" xfId="28036"/>
    <cellStyle name="Eingabe 2 15 3 3 13" xfId="34706"/>
    <cellStyle name="Eingabe 2 15 3 3 14" xfId="48048"/>
    <cellStyle name="Eingabe 2 15 3 3 2" xfId="2573"/>
    <cellStyle name="Eingabe 2 15 3 3 2 2" xfId="9683"/>
    <cellStyle name="Eingabe 2 15 3 3 2 3" xfId="15976"/>
    <cellStyle name="Eingabe 2 15 3 3 2 4" xfId="22915"/>
    <cellStyle name="Eingabe 2 15 3 3 2 5" xfId="29580"/>
    <cellStyle name="Eingabe 2 15 3 3 2 6" xfId="36250"/>
    <cellStyle name="Eingabe 2 15 3 3 2 7" xfId="43066"/>
    <cellStyle name="Eingabe 2 15 3 3 2 8" xfId="49589"/>
    <cellStyle name="Eingabe 2 15 3 3 3" xfId="3263"/>
    <cellStyle name="Eingabe 2 15 3 3 3 2" xfId="10373"/>
    <cellStyle name="Eingabe 2 15 3 3 3 3" xfId="16666"/>
    <cellStyle name="Eingabe 2 15 3 3 3 4" xfId="23605"/>
    <cellStyle name="Eingabe 2 15 3 3 3 5" xfId="30270"/>
    <cellStyle name="Eingabe 2 15 3 3 3 6" xfId="36940"/>
    <cellStyle name="Eingabe 2 15 3 3 3 7" xfId="43756"/>
    <cellStyle name="Eingabe 2 15 3 3 3 8" xfId="50279"/>
    <cellStyle name="Eingabe 2 15 3 3 4" xfId="3950"/>
    <cellStyle name="Eingabe 2 15 3 3 4 2" xfId="11060"/>
    <cellStyle name="Eingabe 2 15 3 3 4 3" xfId="17353"/>
    <cellStyle name="Eingabe 2 15 3 3 4 4" xfId="24292"/>
    <cellStyle name="Eingabe 2 15 3 3 4 5" xfId="30957"/>
    <cellStyle name="Eingabe 2 15 3 3 4 6" xfId="37627"/>
    <cellStyle name="Eingabe 2 15 3 3 4 7" xfId="44443"/>
    <cellStyle name="Eingabe 2 15 3 3 4 8" xfId="50966"/>
    <cellStyle name="Eingabe 2 15 3 3 5" xfId="4637"/>
    <cellStyle name="Eingabe 2 15 3 3 5 2" xfId="11747"/>
    <cellStyle name="Eingabe 2 15 3 3 5 3" xfId="18040"/>
    <cellStyle name="Eingabe 2 15 3 3 5 4" xfId="24979"/>
    <cellStyle name="Eingabe 2 15 3 3 5 5" xfId="31644"/>
    <cellStyle name="Eingabe 2 15 3 3 5 6" xfId="38314"/>
    <cellStyle name="Eingabe 2 15 3 3 5 7" xfId="45130"/>
    <cellStyle name="Eingabe 2 15 3 3 5 8" xfId="51653"/>
    <cellStyle name="Eingabe 2 15 3 3 6" xfId="5322"/>
    <cellStyle name="Eingabe 2 15 3 3 6 2" xfId="12432"/>
    <cellStyle name="Eingabe 2 15 3 3 6 3" xfId="18725"/>
    <cellStyle name="Eingabe 2 15 3 3 6 4" xfId="25664"/>
    <cellStyle name="Eingabe 2 15 3 3 6 5" xfId="32329"/>
    <cellStyle name="Eingabe 2 15 3 3 6 6" xfId="38999"/>
    <cellStyle name="Eingabe 2 15 3 3 6 7" xfId="45815"/>
    <cellStyle name="Eingabe 2 15 3 3 6 8" xfId="52338"/>
    <cellStyle name="Eingabe 2 15 3 3 7" xfId="5905"/>
    <cellStyle name="Eingabe 2 15 3 3 7 2" xfId="13015"/>
    <cellStyle name="Eingabe 2 15 3 3 7 3" xfId="19308"/>
    <cellStyle name="Eingabe 2 15 3 3 7 4" xfId="26247"/>
    <cellStyle name="Eingabe 2 15 3 3 7 5" xfId="32912"/>
    <cellStyle name="Eingabe 2 15 3 3 7 6" xfId="39582"/>
    <cellStyle name="Eingabe 2 15 3 3 7 7" xfId="46398"/>
    <cellStyle name="Eingabe 2 15 3 3 7 8" xfId="52921"/>
    <cellStyle name="Eingabe 2 15 3 3 8" xfId="6363"/>
    <cellStyle name="Eingabe 2 15 3 3 8 2" xfId="13473"/>
    <cellStyle name="Eingabe 2 15 3 3 8 3" xfId="19766"/>
    <cellStyle name="Eingabe 2 15 3 3 8 4" xfId="26705"/>
    <cellStyle name="Eingabe 2 15 3 3 8 5" xfId="33370"/>
    <cellStyle name="Eingabe 2 15 3 3 8 6" xfId="40040"/>
    <cellStyle name="Eingabe 2 15 3 3 8 7" xfId="46856"/>
    <cellStyle name="Eingabe 2 15 3 3 8 8" xfId="53379"/>
    <cellStyle name="Eingabe 2 15 3 3 9" xfId="7017"/>
    <cellStyle name="Eingabe 2 15 3 3 9 2" xfId="14127"/>
    <cellStyle name="Eingabe 2 15 3 3 9 3" xfId="20420"/>
    <cellStyle name="Eingabe 2 15 3 3 9 4" xfId="27359"/>
    <cellStyle name="Eingabe 2 15 3 3 9 5" xfId="34024"/>
    <cellStyle name="Eingabe 2 15 3 3 9 6" xfId="40694"/>
    <cellStyle name="Eingabe 2 15 3 3 9 7" xfId="47510"/>
    <cellStyle name="Eingabe 2 15 3 3 9 8" xfId="54033"/>
    <cellStyle name="Eingabe 2 15 3 4" xfId="2343"/>
    <cellStyle name="Eingabe 2 15 3 4 2" xfId="9453"/>
    <cellStyle name="Eingabe 2 15 3 4 3" xfId="15746"/>
    <cellStyle name="Eingabe 2 15 3 4 4" xfId="22685"/>
    <cellStyle name="Eingabe 2 15 3 4 5" xfId="29350"/>
    <cellStyle name="Eingabe 2 15 3 4 6" xfId="36020"/>
    <cellStyle name="Eingabe 2 15 3 4 7" xfId="42836"/>
    <cellStyle name="Eingabe 2 15 3 4 8" xfId="49359"/>
    <cellStyle name="Eingabe 2 15 3 5" xfId="3033"/>
    <cellStyle name="Eingabe 2 15 3 5 2" xfId="10143"/>
    <cellStyle name="Eingabe 2 15 3 5 3" xfId="16436"/>
    <cellStyle name="Eingabe 2 15 3 5 4" xfId="23375"/>
    <cellStyle name="Eingabe 2 15 3 5 5" xfId="30040"/>
    <cellStyle name="Eingabe 2 15 3 5 6" xfId="36710"/>
    <cellStyle name="Eingabe 2 15 3 5 7" xfId="43526"/>
    <cellStyle name="Eingabe 2 15 3 5 8" xfId="50049"/>
    <cellStyle name="Eingabe 2 15 3 6" xfId="3720"/>
    <cellStyle name="Eingabe 2 15 3 6 2" xfId="10830"/>
    <cellStyle name="Eingabe 2 15 3 6 3" xfId="17123"/>
    <cellStyle name="Eingabe 2 15 3 6 4" xfId="24062"/>
    <cellStyle name="Eingabe 2 15 3 6 5" xfId="30727"/>
    <cellStyle name="Eingabe 2 15 3 6 6" xfId="37397"/>
    <cellStyle name="Eingabe 2 15 3 6 7" xfId="44213"/>
    <cellStyle name="Eingabe 2 15 3 6 8" xfId="50736"/>
    <cellStyle name="Eingabe 2 15 3 7" xfId="4407"/>
    <cellStyle name="Eingabe 2 15 3 7 2" xfId="11517"/>
    <cellStyle name="Eingabe 2 15 3 7 3" xfId="17810"/>
    <cellStyle name="Eingabe 2 15 3 7 4" xfId="24749"/>
    <cellStyle name="Eingabe 2 15 3 7 5" xfId="31414"/>
    <cellStyle name="Eingabe 2 15 3 7 6" xfId="38084"/>
    <cellStyle name="Eingabe 2 15 3 7 7" xfId="44900"/>
    <cellStyle name="Eingabe 2 15 3 7 8" xfId="51423"/>
    <cellStyle name="Eingabe 2 15 3 8" xfId="5092"/>
    <cellStyle name="Eingabe 2 15 3 8 2" xfId="12202"/>
    <cellStyle name="Eingabe 2 15 3 8 3" xfId="18495"/>
    <cellStyle name="Eingabe 2 15 3 8 4" xfId="25434"/>
    <cellStyle name="Eingabe 2 15 3 8 5" xfId="32099"/>
    <cellStyle name="Eingabe 2 15 3 8 6" xfId="38769"/>
    <cellStyle name="Eingabe 2 15 3 8 7" xfId="45585"/>
    <cellStyle name="Eingabe 2 15 3 8 8" xfId="52108"/>
    <cellStyle name="Eingabe 2 15 3 9" xfId="6133"/>
    <cellStyle name="Eingabe 2 15 3 9 2" xfId="13243"/>
    <cellStyle name="Eingabe 2 15 3 9 3" xfId="19536"/>
    <cellStyle name="Eingabe 2 15 3 9 4" xfId="26475"/>
    <cellStyle name="Eingabe 2 15 3 9 5" xfId="33140"/>
    <cellStyle name="Eingabe 2 15 3 9 6" xfId="39810"/>
    <cellStyle name="Eingabe 2 15 3 9 7" xfId="46626"/>
    <cellStyle name="Eingabe 2 15 3 9 8" xfId="53149"/>
    <cellStyle name="Eingabe 2 15 4" xfId="2128"/>
    <cellStyle name="Eingabe 2 15 4 2" xfId="9238"/>
    <cellStyle name="Eingabe 2 15 4 3" xfId="15531"/>
    <cellStyle name="Eingabe 2 15 4 4" xfId="22470"/>
    <cellStyle name="Eingabe 2 15 4 5" xfId="29135"/>
    <cellStyle name="Eingabe 2 15 4 6" xfId="35805"/>
    <cellStyle name="Eingabe 2 15 4 7" xfId="42621"/>
    <cellStyle name="Eingabe 2 15 4 8" xfId="49144"/>
    <cellStyle name="Eingabe 2 15 5" xfId="2816"/>
    <cellStyle name="Eingabe 2 15 5 2" xfId="9926"/>
    <cellStyle name="Eingabe 2 15 5 3" xfId="16219"/>
    <cellStyle name="Eingabe 2 15 5 4" xfId="23158"/>
    <cellStyle name="Eingabe 2 15 5 5" xfId="29823"/>
    <cellStyle name="Eingabe 2 15 5 6" xfId="36493"/>
    <cellStyle name="Eingabe 2 15 5 7" xfId="43309"/>
    <cellStyle name="Eingabe 2 15 5 8" xfId="49832"/>
    <cellStyle name="Eingabe 2 15 6" xfId="3504"/>
    <cellStyle name="Eingabe 2 15 6 2" xfId="10614"/>
    <cellStyle name="Eingabe 2 15 6 3" xfId="16907"/>
    <cellStyle name="Eingabe 2 15 6 4" xfId="23846"/>
    <cellStyle name="Eingabe 2 15 6 5" xfId="30511"/>
    <cellStyle name="Eingabe 2 15 6 6" xfId="37181"/>
    <cellStyle name="Eingabe 2 15 6 7" xfId="43997"/>
    <cellStyle name="Eingabe 2 15 6 8" xfId="50520"/>
    <cellStyle name="Eingabe 2 15 7" xfId="4191"/>
    <cellStyle name="Eingabe 2 15 7 2" xfId="11301"/>
    <cellStyle name="Eingabe 2 15 7 3" xfId="17594"/>
    <cellStyle name="Eingabe 2 15 7 4" xfId="24533"/>
    <cellStyle name="Eingabe 2 15 7 5" xfId="31198"/>
    <cellStyle name="Eingabe 2 15 7 6" xfId="37868"/>
    <cellStyle name="Eingabe 2 15 7 7" xfId="44684"/>
    <cellStyle name="Eingabe 2 15 7 8" xfId="51207"/>
    <cellStyle name="Eingabe 2 15 8" xfId="4880"/>
    <cellStyle name="Eingabe 2 15 8 2" xfId="11990"/>
    <cellStyle name="Eingabe 2 15 8 3" xfId="18283"/>
    <cellStyle name="Eingabe 2 15 8 4" xfId="25222"/>
    <cellStyle name="Eingabe 2 15 8 5" xfId="31887"/>
    <cellStyle name="Eingabe 2 15 8 6" xfId="38557"/>
    <cellStyle name="Eingabe 2 15 8 7" xfId="45373"/>
    <cellStyle name="Eingabe 2 15 8 8" xfId="51896"/>
    <cellStyle name="Eingabe 2 15 9" xfId="5563"/>
    <cellStyle name="Eingabe 2 15 9 2" xfId="12673"/>
    <cellStyle name="Eingabe 2 15 9 3" xfId="18966"/>
    <cellStyle name="Eingabe 2 15 9 4" xfId="25905"/>
    <cellStyle name="Eingabe 2 15 9 5" xfId="32570"/>
    <cellStyle name="Eingabe 2 15 9 6" xfId="39240"/>
    <cellStyle name="Eingabe 2 15 9 7" xfId="46056"/>
    <cellStyle name="Eingabe 2 15 9 8" xfId="52579"/>
    <cellStyle name="Eingabe 2 16" xfId="369"/>
    <cellStyle name="Eingabe 2 16 10" xfId="5735"/>
    <cellStyle name="Eingabe 2 16 10 2" xfId="12845"/>
    <cellStyle name="Eingabe 2 16 10 3" xfId="19138"/>
    <cellStyle name="Eingabe 2 16 10 4" xfId="26077"/>
    <cellStyle name="Eingabe 2 16 10 5" xfId="32742"/>
    <cellStyle name="Eingabe 2 16 10 6" xfId="39412"/>
    <cellStyle name="Eingabe 2 16 10 7" xfId="46228"/>
    <cellStyle name="Eingabe 2 16 10 8" xfId="52751"/>
    <cellStyle name="Eingabe 2 16 11" xfId="5622"/>
    <cellStyle name="Eingabe 2 16 11 2" xfId="12732"/>
    <cellStyle name="Eingabe 2 16 11 3" xfId="19025"/>
    <cellStyle name="Eingabe 2 16 11 4" xfId="25964"/>
    <cellStyle name="Eingabe 2 16 11 5" xfId="32629"/>
    <cellStyle name="Eingabe 2 16 11 6" xfId="39299"/>
    <cellStyle name="Eingabe 2 16 11 7" xfId="46115"/>
    <cellStyle name="Eingabe 2 16 11 8" xfId="52638"/>
    <cellStyle name="Eingabe 2 16 12" xfId="810"/>
    <cellStyle name="Eingabe 2 16 12 2" xfId="7927"/>
    <cellStyle name="Eingabe 2 16 12 3" xfId="8066"/>
    <cellStyle name="Eingabe 2 16 12 4" xfId="21189"/>
    <cellStyle name="Eingabe 2 16 12 5" xfId="27824"/>
    <cellStyle name="Eingabe 2 16 12 6" xfId="34498"/>
    <cellStyle name="Eingabe 2 16 12 7" xfId="41435"/>
    <cellStyle name="Eingabe 2 16 12 8" xfId="41305"/>
    <cellStyle name="Eingabe 2 16 13" xfId="8154"/>
    <cellStyle name="Eingabe 2 16 14" xfId="7911"/>
    <cellStyle name="Eingabe 2 16 15" xfId="331"/>
    <cellStyle name="Eingabe 2 16 2" xfId="628"/>
    <cellStyle name="Eingabe 2 16 2 10" xfId="6696"/>
    <cellStyle name="Eingabe 2 16 2 10 2" xfId="13806"/>
    <cellStyle name="Eingabe 2 16 2 10 3" xfId="20099"/>
    <cellStyle name="Eingabe 2 16 2 10 4" xfId="27038"/>
    <cellStyle name="Eingabe 2 16 2 10 5" xfId="33703"/>
    <cellStyle name="Eingabe 2 16 2 10 6" xfId="40373"/>
    <cellStyle name="Eingabe 2 16 2 10 7" xfId="47189"/>
    <cellStyle name="Eingabe 2 16 2 10 8" xfId="53712"/>
    <cellStyle name="Eingabe 2 16 2 11" xfId="7263"/>
    <cellStyle name="Eingabe 2 16 2 11 2" xfId="14373"/>
    <cellStyle name="Eingabe 2 16 2 11 3" xfId="20666"/>
    <cellStyle name="Eingabe 2 16 2 11 4" xfId="27605"/>
    <cellStyle name="Eingabe 2 16 2 11 5" xfId="34270"/>
    <cellStyle name="Eingabe 2 16 2 11 6" xfId="40940"/>
    <cellStyle name="Eingabe 2 16 2 11 7" xfId="47756"/>
    <cellStyle name="Eingabe 2 16 2 11 8" xfId="54279"/>
    <cellStyle name="Eingabe 2 16 2 12" xfId="1381"/>
    <cellStyle name="Eingabe 2 16 2 12 2" xfId="8491"/>
    <cellStyle name="Eingabe 2 16 2 12 3" xfId="14784"/>
    <cellStyle name="Eingabe 2 16 2 12 4" xfId="21723"/>
    <cellStyle name="Eingabe 2 16 2 12 5" xfId="28388"/>
    <cellStyle name="Eingabe 2 16 2 12 6" xfId="35058"/>
    <cellStyle name="Eingabe 2 16 2 12 7" xfId="41874"/>
    <cellStyle name="Eingabe 2 16 2 12 8" xfId="48397"/>
    <cellStyle name="Eingabe 2 16 2 13" xfId="7492"/>
    <cellStyle name="Eingabe 2 16 2 14" xfId="21007"/>
    <cellStyle name="Eingabe 2 16 2 15" xfId="21467"/>
    <cellStyle name="Eingabe 2 16 2 16" xfId="41257"/>
    <cellStyle name="Eingabe 2 16 2 17" xfId="41598"/>
    <cellStyle name="Eingabe 2 16 2 2" xfId="1144"/>
    <cellStyle name="Eingabe 2 16 2 2 10" xfId="1817"/>
    <cellStyle name="Eingabe 2 16 2 2 10 2" xfId="8927"/>
    <cellStyle name="Eingabe 2 16 2 2 10 3" xfId="15220"/>
    <cellStyle name="Eingabe 2 16 2 2 10 4" xfId="22159"/>
    <cellStyle name="Eingabe 2 16 2 2 10 5" xfId="28824"/>
    <cellStyle name="Eingabe 2 16 2 2 10 6" xfId="35494"/>
    <cellStyle name="Eingabe 2 16 2 2 10 7" xfId="42310"/>
    <cellStyle name="Eingabe 2 16 2 2 10 8" xfId="48833"/>
    <cellStyle name="Eingabe 2 16 2 2 11" xfId="7631"/>
    <cellStyle name="Eingabe 2 16 2 2 12" xfId="28151"/>
    <cellStyle name="Eingabe 2 16 2 2 13" xfId="34821"/>
    <cellStyle name="Eingabe 2 16 2 2 14" xfId="48163"/>
    <cellStyle name="Eingabe 2 16 2 2 2" xfId="2688"/>
    <cellStyle name="Eingabe 2 16 2 2 2 2" xfId="9798"/>
    <cellStyle name="Eingabe 2 16 2 2 2 3" xfId="16091"/>
    <cellStyle name="Eingabe 2 16 2 2 2 4" xfId="23030"/>
    <cellStyle name="Eingabe 2 16 2 2 2 5" xfId="29695"/>
    <cellStyle name="Eingabe 2 16 2 2 2 6" xfId="36365"/>
    <cellStyle name="Eingabe 2 16 2 2 2 7" xfId="43181"/>
    <cellStyle name="Eingabe 2 16 2 2 2 8" xfId="49704"/>
    <cellStyle name="Eingabe 2 16 2 2 3" xfId="3378"/>
    <cellStyle name="Eingabe 2 16 2 2 3 2" xfId="10488"/>
    <cellStyle name="Eingabe 2 16 2 2 3 3" xfId="16781"/>
    <cellStyle name="Eingabe 2 16 2 2 3 4" xfId="23720"/>
    <cellStyle name="Eingabe 2 16 2 2 3 5" xfId="30385"/>
    <cellStyle name="Eingabe 2 16 2 2 3 6" xfId="37055"/>
    <cellStyle name="Eingabe 2 16 2 2 3 7" xfId="43871"/>
    <cellStyle name="Eingabe 2 16 2 2 3 8" xfId="50394"/>
    <cellStyle name="Eingabe 2 16 2 2 4" xfId="4065"/>
    <cellStyle name="Eingabe 2 16 2 2 4 2" xfId="11175"/>
    <cellStyle name="Eingabe 2 16 2 2 4 3" xfId="17468"/>
    <cellStyle name="Eingabe 2 16 2 2 4 4" xfId="24407"/>
    <cellStyle name="Eingabe 2 16 2 2 4 5" xfId="31072"/>
    <cellStyle name="Eingabe 2 16 2 2 4 6" xfId="37742"/>
    <cellStyle name="Eingabe 2 16 2 2 4 7" xfId="44558"/>
    <cellStyle name="Eingabe 2 16 2 2 4 8" xfId="51081"/>
    <cellStyle name="Eingabe 2 16 2 2 5" xfId="4752"/>
    <cellStyle name="Eingabe 2 16 2 2 5 2" xfId="11862"/>
    <cellStyle name="Eingabe 2 16 2 2 5 3" xfId="18155"/>
    <cellStyle name="Eingabe 2 16 2 2 5 4" xfId="25094"/>
    <cellStyle name="Eingabe 2 16 2 2 5 5" xfId="31759"/>
    <cellStyle name="Eingabe 2 16 2 2 5 6" xfId="38429"/>
    <cellStyle name="Eingabe 2 16 2 2 5 7" xfId="45245"/>
    <cellStyle name="Eingabe 2 16 2 2 5 8" xfId="51768"/>
    <cellStyle name="Eingabe 2 16 2 2 6" xfId="5437"/>
    <cellStyle name="Eingabe 2 16 2 2 6 2" xfId="12547"/>
    <cellStyle name="Eingabe 2 16 2 2 6 3" xfId="18840"/>
    <cellStyle name="Eingabe 2 16 2 2 6 4" xfId="25779"/>
    <cellStyle name="Eingabe 2 16 2 2 6 5" xfId="32444"/>
    <cellStyle name="Eingabe 2 16 2 2 6 6" xfId="39114"/>
    <cellStyle name="Eingabe 2 16 2 2 6 7" xfId="45930"/>
    <cellStyle name="Eingabe 2 16 2 2 6 8" xfId="52453"/>
    <cellStyle name="Eingabe 2 16 2 2 7" xfId="6020"/>
    <cellStyle name="Eingabe 2 16 2 2 7 2" xfId="13130"/>
    <cellStyle name="Eingabe 2 16 2 2 7 3" xfId="19423"/>
    <cellStyle name="Eingabe 2 16 2 2 7 4" xfId="26362"/>
    <cellStyle name="Eingabe 2 16 2 2 7 5" xfId="33027"/>
    <cellStyle name="Eingabe 2 16 2 2 7 6" xfId="39697"/>
    <cellStyle name="Eingabe 2 16 2 2 7 7" xfId="46513"/>
    <cellStyle name="Eingabe 2 16 2 2 7 8" xfId="53036"/>
    <cellStyle name="Eingabe 2 16 2 2 8" xfId="6478"/>
    <cellStyle name="Eingabe 2 16 2 2 8 2" xfId="13588"/>
    <cellStyle name="Eingabe 2 16 2 2 8 3" xfId="19881"/>
    <cellStyle name="Eingabe 2 16 2 2 8 4" xfId="26820"/>
    <cellStyle name="Eingabe 2 16 2 2 8 5" xfId="33485"/>
    <cellStyle name="Eingabe 2 16 2 2 8 6" xfId="40155"/>
    <cellStyle name="Eingabe 2 16 2 2 8 7" xfId="46971"/>
    <cellStyle name="Eingabe 2 16 2 2 8 8" xfId="53494"/>
    <cellStyle name="Eingabe 2 16 2 2 9" xfId="7132"/>
    <cellStyle name="Eingabe 2 16 2 2 9 2" xfId="14242"/>
    <cellStyle name="Eingabe 2 16 2 2 9 3" xfId="20535"/>
    <cellStyle name="Eingabe 2 16 2 2 9 4" xfId="27474"/>
    <cellStyle name="Eingabe 2 16 2 2 9 5" xfId="34139"/>
    <cellStyle name="Eingabe 2 16 2 2 9 6" xfId="40809"/>
    <cellStyle name="Eingabe 2 16 2 2 9 7" xfId="47625"/>
    <cellStyle name="Eingabe 2 16 2 2 9 8" xfId="54148"/>
    <cellStyle name="Eingabe 2 16 2 3" xfId="941"/>
    <cellStyle name="Eingabe 2 16 2 3 10" xfId="1616"/>
    <cellStyle name="Eingabe 2 16 2 3 10 2" xfId="8726"/>
    <cellStyle name="Eingabe 2 16 2 3 10 3" xfId="15019"/>
    <cellStyle name="Eingabe 2 16 2 3 10 4" xfId="21958"/>
    <cellStyle name="Eingabe 2 16 2 3 10 5" xfId="28623"/>
    <cellStyle name="Eingabe 2 16 2 3 10 6" xfId="35293"/>
    <cellStyle name="Eingabe 2 16 2 3 10 7" xfId="42109"/>
    <cellStyle name="Eingabe 2 16 2 3 10 8" xfId="48632"/>
    <cellStyle name="Eingabe 2 16 2 3 11" xfId="7778"/>
    <cellStyle name="Eingabe 2 16 2 3 12" xfId="27948"/>
    <cellStyle name="Eingabe 2 16 2 3 13" xfId="34620"/>
    <cellStyle name="Eingabe 2 16 2 3 14" xfId="41160"/>
    <cellStyle name="Eingabe 2 16 2 3 2" xfId="2487"/>
    <cellStyle name="Eingabe 2 16 2 3 2 2" xfId="9597"/>
    <cellStyle name="Eingabe 2 16 2 3 2 3" xfId="15890"/>
    <cellStyle name="Eingabe 2 16 2 3 2 4" xfId="22829"/>
    <cellStyle name="Eingabe 2 16 2 3 2 5" xfId="29494"/>
    <cellStyle name="Eingabe 2 16 2 3 2 6" xfId="36164"/>
    <cellStyle name="Eingabe 2 16 2 3 2 7" xfId="42980"/>
    <cellStyle name="Eingabe 2 16 2 3 2 8" xfId="49503"/>
    <cellStyle name="Eingabe 2 16 2 3 3" xfId="3177"/>
    <cellStyle name="Eingabe 2 16 2 3 3 2" xfId="10287"/>
    <cellStyle name="Eingabe 2 16 2 3 3 3" xfId="16580"/>
    <cellStyle name="Eingabe 2 16 2 3 3 4" xfId="23519"/>
    <cellStyle name="Eingabe 2 16 2 3 3 5" xfId="30184"/>
    <cellStyle name="Eingabe 2 16 2 3 3 6" xfId="36854"/>
    <cellStyle name="Eingabe 2 16 2 3 3 7" xfId="43670"/>
    <cellStyle name="Eingabe 2 16 2 3 3 8" xfId="50193"/>
    <cellStyle name="Eingabe 2 16 2 3 4" xfId="3864"/>
    <cellStyle name="Eingabe 2 16 2 3 4 2" xfId="10974"/>
    <cellStyle name="Eingabe 2 16 2 3 4 3" xfId="17267"/>
    <cellStyle name="Eingabe 2 16 2 3 4 4" xfId="24206"/>
    <cellStyle name="Eingabe 2 16 2 3 4 5" xfId="30871"/>
    <cellStyle name="Eingabe 2 16 2 3 4 6" xfId="37541"/>
    <cellStyle name="Eingabe 2 16 2 3 4 7" xfId="44357"/>
    <cellStyle name="Eingabe 2 16 2 3 4 8" xfId="50880"/>
    <cellStyle name="Eingabe 2 16 2 3 5" xfId="4551"/>
    <cellStyle name="Eingabe 2 16 2 3 5 2" xfId="11661"/>
    <cellStyle name="Eingabe 2 16 2 3 5 3" xfId="17954"/>
    <cellStyle name="Eingabe 2 16 2 3 5 4" xfId="24893"/>
    <cellStyle name="Eingabe 2 16 2 3 5 5" xfId="31558"/>
    <cellStyle name="Eingabe 2 16 2 3 5 6" xfId="38228"/>
    <cellStyle name="Eingabe 2 16 2 3 5 7" xfId="45044"/>
    <cellStyle name="Eingabe 2 16 2 3 5 8" xfId="51567"/>
    <cellStyle name="Eingabe 2 16 2 3 6" xfId="5236"/>
    <cellStyle name="Eingabe 2 16 2 3 6 2" xfId="12346"/>
    <cellStyle name="Eingabe 2 16 2 3 6 3" xfId="18639"/>
    <cellStyle name="Eingabe 2 16 2 3 6 4" xfId="25578"/>
    <cellStyle name="Eingabe 2 16 2 3 6 5" xfId="32243"/>
    <cellStyle name="Eingabe 2 16 2 3 6 6" xfId="38913"/>
    <cellStyle name="Eingabe 2 16 2 3 6 7" xfId="45729"/>
    <cellStyle name="Eingabe 2 16 2 3 6 8" xfId="52252"/>
    <cellStyle name="Eingabe 2 16 2 3 7" xfId="5819"/>
    <cellStyle name="Eingabe 2 16 2 3 7 2" xfId="12929"/>
    <cellStyle name="Eingabe 2 16 2 3 7 3" xfId="19222"/>
    <cellStyle name="Eingabe 2 16 2 3 7 4" xfId="26161"/>
    <cellStyle name="Eingabe 2 16 2 3 7 5" xfId="32826"/>
    <cellStyle name="Eingabe 2 16 2 3 7 6" xfId="39496"/>
    <cellStyle name="Eingabe 2 16 2 3 7 7" xfId="46312"/>
    <cellStyle name="Eingabe 2 16 2 3 7 8" xfId="52835"/>
    <cellStyle name="Eingabe 2 16 2 3 8" xfId="6277"/>
    <cellStyle name="Eingabe 2 16 2 3 8 2" xfId="13387"/>
    <cellStyle name="Eingabe 2 16 2 3 8 3" xfId="19680"/>
    <cellStyle name="Eingabe 2 16 2 3 8 4" xfId="26619"/>
    <cellStyle name="Eingabe 2 16 2 3 8 5" xfId="33284"/>
    <cellStyle name="Eingabe 2 16 2 3 8 6" xfId="39954"/>
    <cellStyle name="Eingabe 2 16 2 3 8 7" xfId="46770"/>
    <cellStyle name="Eingabe 2 16 2 3 8 8" xfId="53293"/>
    <cellStyle name="Eingabe 2 16 2 3 9" xfId="6931"/>
    <cellStyle name="Eingabe 2 16 2 3 9 2" xfId="14041"/>
    <cellStyle name="Eingabe 2 16 2 3 9 3" xfId="20334"/>
    <cellStyle name="Eingabe 2 16 2 3 9 4" xfId="27273"/>
    <cellStyle name="Eingabe 2 16 2 3 9 5" xfId="33938"/>
    <cellStyle name="Eingabe 2 16 2 3 9 6" xfId="40608"/>
    <cellStyle name="Eingabe 2 16 2 3 9 7" xfId="47424"/>
    <cellStyle name="Eingabe 2 16 2 3 9 8" xfId="53947"/>
    <cellStyle name="Eingabe 2 16 2 4" xfId="2252"/>
    <cellStyle name="Eingabe 2 16 2 4 2" xfId="9362"/>
    <cellStyle name="Eingabe 2 16 2 4 3" xfId="15655"/>
    <cellStyle name="Eingabe 2 16 2 4 4" xfId="22594"/>
    <cellStyle name="Eingabe 2 16 2 4 5" xfId="29259"/>
    <cellStyle name="Eingabe 2 16 2 4 6" xfId="35929"/>
    <cellStyle name="Eingabe 2 16 2 4 7" xfId="42745"/>
    <cellStyle name="Eingabe 2 16 2 4 8" xfId="49268"/>
    <cellStyle name="Eingabe 2 16 2 5" xfId="2942"/>
    <cellStyle name="Eingabe 2 16 2 5 2" xfId="10052"/>
    <cellStyle name="Eingabe 2 16 2 5 3" xfId="16345"/>
    <cellStyle name="Eingabe 2 16 2 5 4" xfId="23284"/>
    <cellStyle name="Eingabe 2 16 2 5 5" xfId="29949"/>
    <cellStyle name="Eingabe 2 16 2 5 6" xfId="36619"/>
    <cellStyle name="Eingabe 2 16 2 5 7" xfId="43435"/>
    <cellStyle name="Eingabe 2 16 2 5 8" xfId="49958"/>
    <cellStyle name="Eingabe 2 16 2 6" xfId="3629"/>
    <cellStyle name="Eingabe 2 16 2 6 2" xfId="10739"/>
    <cellStyle name="Eingabe 2 16 2 6 3" xfId="17032"/>
    <cellStyle name="Eingabe 2 16 2 6 4" xfId="23971"/>
    <cellStyle name="Eingabe 2 16 2 6 5" xfId="30636"/>
    <cellStyle name="Eingabe 2 16 2 6 6" xfId="37306"/>
    <cellStyle name="Eingabe 2 16 2 6 7" xfId="44122"/>
    <cellStyle name="Eingabe 2 16 2 6 8" xfId="50645"/>
    <cellStyle name="Eingabe 2 16 2 7" xfId="4316"/>
    <cellStyle name="Eingabe 2 16 2 7 2" xfId="11426"/>
    <cellStyle name="Eingabe 2 16 2 7 3" xfId="17719"/>
    <cellStyle name="Eingabe 2 16 2 7 4" xfId="24658"/>
    <cellStyle name="Eingabe 2 16 2 7 5" xfId="31323"/>
    <cellStyle name="Eingabe 2 16 2 7 6" xfId="37993"/>
    <cellStyle name="Eingabe 2 16 2 7 7" xfId="44809"/>
    <cellStyle name="Eingabe 2 16 2 7 8" xfId="51332"/>
    <cellStyle name="Eingabe 2 16 2 8" xfId="5001"/>
    <cellStyle name="Eingabe 2 16 2 8 2" xfId="12111"/>
    <cellStyle name="Eingabe 2 16 2 8 3" xfId="18404"/>
    <cellStyle name="Eingabe 2 16 2 8 4" xfId="25343"/>
    <cellStyle name="Eingabe 2 16 2 8 5" xfId="32008"/>
    <cellStyle name="Eingabe 2 16 2 8 6" xfId="38678"/>
    <cellStyle name="Eingabe 2 16 2 8 7" xfId="45494"/>
    <cellStyle name="Eingabe 2 16 2 8 8" xfId="52017"/>
    <cellStyle name="Eingabe 2 16 2 9" xfId="1986"/>
    <cellStyle name="Eingabe 2 16 2 9 2" xfId="9096"/>
    <cellStyle name="Eingabe 2 16 2 9 3" xfId="15389"/>
    <cellStyle name="Eingabe 2 16 2 9 4" xfId="22328"/>
    <cellStyle name="Eingabe 2 16 2 9 5" xfId="28993"/>
    <cellStyle name="Eingabe 2 16 2 9 6" xfId="35663"/>
    <cellStyle name="Eingabe 2 16 2 9 7" xfId="42479"/>
    <cellStyle name="Eingabe 2 16 2 9 8" xfId="49002"/>
    <cellStyle name="Eingabe 2 16 3" xfId="734"/>
    <cellStyle name="Eingabe 2 16 3 10" xfId="6788"/>
    <cellStyle name="Eingabe 2 16 3 10 2" xfId="13898"/>
    <cellStyle name="Eingabe 2 16 3 10 3" xfId="20191"/>
    <cellStyle name="Eingabe 2 16 3 10 4" xfId="27130"/>
    <cellStyle name="Eingabe 2 16 3 10 5" xfId="33795"/>
    <cellStyle name="Eingabe 2 16 3 10 6" xfId="40465"/>
    <cellStyle name="Eingabe 2 16 3 10 7" xfId="47281"/>
    <cellStyle name="Eingabe 2 16 3 10 8" xfId="53804"/>
    <cellStyle name="Eingabe 2 16 3 11" xfId="5745"/>
    <cellStyle name="Eingabe 2 16 3 11 2" xfId="12855"/>
    <cellStyle name="Eingabe 2 16 3 11 3" xfId="19148"/>
    <cellStyle name="Eingabe 2 16 3 11 4" xfId="26087"/>
    <cellStyle name="Eingabe 2 16 3 11 5" xfId="32752"/>
    <cellStyle name="Eingabe 2 16 3 11 6" xfId="39422"/>
    <cellStyle name="Eingabe 2 16 3 11 7" xfId="46238"/>
    <cellStyle name="Eingabe 2 16 3 11 8" xfId="52761"/>
    <cellStyle name="Eingabe 2 16 3 12" xfId="1473"/>
    <cellStyle name="Eingabe 2 16 3 12 2" xfId="8583"/>
    <cellStyle name="Eingabe 2 16 3 12 3" xfId="14876"/>
    <cellStyle name="Eingabe 2 16 3 12 4" xfId="21815"/>
    <cellStyle name="Eingabe 2 16 3 12 5" xfId="28480"/>
    <cellStyle name="Eingabe 2 16 3 12 6" xfId="35150"/>
    <cellStyle name="Eingabe 2 16 3 12 7" xfId="41966"/>
    <cellStyle name="Eingabe 2 16 3 12 8" xfId="48489"/>
    <cellStyle name="Eingabe 2 16 3 13" xfId="7757"/>
    <cellStyle name="Eingabe 2 16 3 14" xfId="21113"/>
    <cellStyle name="Eingabe 2 16 3 15" xfId="21213"/>
    <cellStyle name="Eingabe 2 16 3 16" xfId="41359"/>
    <cellStyle name="Eingabe 2 16 3 17" xfId="41542"/>
    <cellStyle name="Eingabe 2 16 3 2" xfId="1196"/>
    <cellStyle name="Eingabe 2 16 3 2 10" xfId="1869"/>
    <cellStyle name="Eingabe 2 16 3 2 10 2" xfId="8979"/>
    <cellStyle name="Eingabe 2 16 3 2 10 3" xfId="15272"/>
    <cellStyle name="Eingabe 2 16 3 2 10 4" xfId="22211"/>
    <cellStyle name="Eingabe 2 16 3 2 10 5" xfId="28876"/>
    <cellStyle name="Eingabe 2 16 3 2 10 6" xfId="35546"/>
    <cellStyle name="Eingabe 2 16 3 2 10 7" xfId="42362"/>
    <cellStyle name="Eingabe 2 16 3 2 10 8" xfId="48885"/>
    <cellStyle name="Eingabe 2 16 3 2 11" xfId="14599"/>
    <cellStyle name="Eingabe 2 16 3 2 12" xfId="28203"/>
    <cellStyle name="Eingabe 2 16 3 2 13" xfId="34873"/>
    <cellStyle name="Eingabe 2 16 3 2 14" xfId="48215"/>
    <cellStyle name="Eingabe 2 16 3 2 2" xfId="2740"/>
    <cellStyle name="Eingabe 2 16 3 2 2 2" xfId="9850"/>
    <cellStyle name="Eingabe 2 16 3 2 2 3" xfId="16143"/>
    <cellStyle name="Eingabe 2 16 3 2 2 4" xfId="23082"/>
    <cellStyle name="Eingabe 2 16 3 2 2 5" xfId="29747"/>
    <cellStyle name="Eingabe 2 16 3 2 2 6" xfId="36417"/>
    <cellStyle name="Eingabe 2 16 3 2 2 7" xfId="43233"/>
    <cellStyle name="Eingabe 2 16 3 2 2 8" xfId="49756"/>
    <cellStyle name="Eingabe 2 16 3 2 3" xfId="3430"/>
    <cellStyle name="Eingabe 2 16 3 2 3 2" xfId="10540"/>
    <cellStyle name="Eingabe 2 16 3 2 3 3" xfId="16833"/>
    <cellStyle name="Eingabe 2 16 3 2 3 4" xfId="23772"/>
    <cellStyle name="Eingabe 2 16 3 2 3 5" xfId="30437"/>
    <cellStyle name="Eingabe 2 16 3 2 3 6" xfId="37107"/>
    <cellStyle name="Eingabe 2 16 3 2 3 7" xfId="43923"/>
    <cellStyle name="Eingabe 2 16 3 2 3 8" xfId="50446"/>
    <cellStyle name="Eingabe 2 16 3 2 4" xfId="4117"/>
    <cellStyle name="Eingabe 2 16 3 2 4 2" xfId="11227"/>
    <cellStyle name="Eingabe 2 16 3 2 4 3" xfId="17520"/>
    <cellStyle name="Eingabe 2 16 3 2 4 4" xfId="24459"/>
    <cellStyle name="Eingabe 2 16 3 2 4 5" xfId="31124"/>
    <cellStyle name="Eingabe 2 16 3 2 4 6" xfId="37794"/>
    <cellStyle name="Eingabe 2 16 3 2 4 7" xfId="44610"/>
    <cellStyle name="Eingabe 2 16 3 2 4 8" xfId="51133"/>
    <cellStyle name="Eingabe 2 16 3 2 5" xfId="4804"/>
    <cellStyle name="Eingabe 2 16 3 2 5 2" xfId="11914"/>
    <cellStyle name="Eingabe 2 16 3 2 5 3" xfId="18207"/>
    <cellStyle name="Eingabe 2 16 3 2 5 4" xfId="25146"/>
    <cellStyle name="Eingabe 2 16 3 2 5 5" xfId="31811"/>
    <cellStyle name="Eingabe 2 16 3 2 5 6" xfId="38481"/>
    <cellStyle name="Eingabe 2 16 3 2 5 7" xfId="45297"/>
    <cellStyle name="Eingabe 2 16 3 2 5 8" xfId="51820"/>
    <cellStyle name="Eingabe 2 16 3 2 6" xfId="5489"/>
    <cellStyle name="Eingabe 2 16 3 2 6 2" xfId="12599"/>
    <cellStyle name="Eingabe 2 16 3 2 6 3" xfId="18892"/>
    <cellStyle name="Eingabe 2 16 3 2 6 4" xfId="25831"/>
    <cellStyle name="Eingabe 2 16 3 2 6 5" xfId="32496"/>
    <cellStyle name="Eingabe 2 16 3 2 6 6" xfId="39166"/>
    <cellStyle name="Eingabe 2 16 3 2 6 7" xfId="45982"/>
    <cellStyle name="Eingabe 2 16 3 2 6 8" xfId="52505"/>
    <cellStyle name="Eingabe 2 16 3 2 7" xfId="6072"/>
    <cellStyle name="Eingabe 2 16 3 2 7 2" xfId="13182"/>
    <cellStyle name="Eingabe 2 16 3 2 7 3" xfId="19475"/>
    <cellStyle name="Eingabe 2 16 3 2 7 4" xfId="26414"/>
    <cellStyle name="Eingabe 2 16 3 2 7 5" xfId="33079"/>
    <cellStyle name="Eingabe 2 16 3 2 7 6" xfId="39749"/>
    <cellStyle name="Eingabe 2 16 3 2 7 7" xfId="46565"/>
    <cellStyle name="Eingabe 2 16 3 2 7 8" xfId="53088"/>
    <cellStyle name="Eingabe 2 16 3 2 8" xfId="6530"/>
    <cellStyle name="Eingabe 2 16 3 2 8 2" xfId="13640"/>
    <cellStyle name="Eingabe 2 16 3 2 8 3" xfId="19933"/>
    <cellStyle name="Eingabe 2 16 3 2 8 4" xfId="26872"/>
    <cellStyle name="Eingabe 2 16 3 2 8 5" xfId="33537"/>
    <cellStyle name="Eingabe 2 16 3 2 8 6" xfId="40207"/>
    <cellStyle name="Eingabe 2 16 3 2 8 7" xfId="47023"/>
    <cellStyle name="Eingabe 2 16 3 2 8 8" xfId="53546"/>
    <cellStyle name="Eingabe 2 16 3 2 9" xfId="7184"/>
    <cellStyle name="Eingabe 2 16 3 2 9 2" xfId="14294"/>
    <cellStyle name="Eingabe 2 16 3 2 9 3" xfId="20587"/>
    <cellStyle name="Eingabe 2 16 3 2 9 4" xfId="27526"/>
    <cellStyle name="Eingabe 2 16 3 2 9 5" xfId="34191"/>
    <cellStyle name="Eingabe 2 16 3 2 9 6" xfId="40861"/>
    <cellStyle name="Eingabe 2 16 3 2 9 7" xfId="47677"/>
    <cellStyle name="Eingabe 2 16 3 2 9 8" xfId="54200"/>
    <cellStyle name="Eingabe 2 16 3 3" xfId="1030"/>
    <cellStyle name="Eingabe 2 16 3 3 10" xfId="1703"/>
    <cellStyle name="Eingabe 2 16 3 3 10 2" xfId="8813"/>
    <cellStyle name="Eingabe 2 16 3 3 10 3" xfId="15106"/>
    <cellStyle name="Eingabe 2 16 3 3 10 4" xfId="22045"/>
    <cellStyle name="Eingabe 2 16 3 3 10 5" xfId="28710"/>
    <cellStyle name="Eingabe 2 16 3 3 10 6" xfId="35380"/>
    <cellStyle name="Eingabe 2 16 3 3 10 7" xfId="42196"/>
    <cellStyle name="Eingabe 2 16 3 3 10 8" xfId="48719"/>
    <cellStyle name="Eingabe 2 16 3 3 11" xfId="7987"/>
    <cellStyle name="Eingabe 2 16 3 3 12" xfId="28037"/>
    <cellStyle name="Eingabe 2 16 3 3 13" xfId="34707"/>
    <cellStyle name="Eingabe 2 16 3 3 14" xfId="48049"/>
    <cellStyle name="Eingabe 2 16 3 3 2" xfId="2574"/>
    <cellStyle name="Eingabe 2 16 3 3 2 2" xfId="9684"/>
    <cellStyle name="Eingabe 2 16 3 3 2 3" xfId="15977"/>
    <cellStyle name="Eingabe 2 16 3 3 2 4" xfId="22916"/>
    <cellStyle name="Eingabe 2 16 3 3 2 5" xfId="29581"/>
    <cellStyle name="Eingabe 2 16 3 3 2 6" xfId="36251"/>
    <cellStyle name="Eingabe 2 16 3 3 2 7" xfId="43067"/>
    <cellStyle name="Eingabe 2 16 3 3 2 8" xfId="49590"/>
    <cellStyle name="Eingabe 2 16 3 3 3" xfId="3264"/>
    <cellStyle name="Eingabe 2 16 3 3 3 2" xfId="10374"/>
    <cellStyle name="Eingabe 2 16 3 3 3 3" xfId="16667"/>
    <cellStyle name="Eingabe 2 16 3 3 3 4" xfId="23606"/>
    <cellStyle name="Eingabe 2 16 3 3 3 5" xfId="30271"/>
    <cellStyle name="Eingabe 2 16 3 3 3 6" xfId="36941"/>
    <cellStyle name="Eingabe 2 16 3 3 3 7" xfId="43757"/>
    <cellStyle name="Eingabe 2 16 3 3 3 8" xfId="50280"/>
    <cellStyle name="Eingabe 2 16 3 3 4" xfId="3951"/>
    <cellStyle name="Eingabe 2 16 3 3 4 2" xfId="11061"/>
    <cellStyle name="Eingabe 2 16 3 3 4 3" xfId="17354"/>
    <cellStyle name="Eingabe 2 16 3 3 4 4" xfId="24293"/>
    <cellStyle name="Eingabe 2 16 3 3 4 5" xfId="30958"/>
    <cellStyle name="Eingabe 2 16 3 3 4 6" xfId="37628"/>
    <cellStyle name="Eingabe 2 16 3 3 4 7" xfId="44444"/>
    <cellStyle name="Eingabe 2 16 3 3 4 8" xfId="50967"/>
    <cellStyle name="Eingabe 2 16 3 3 5" xfId="4638"/>
    <cellStyle name="Eingabe 2 16 3 3 5 2" xfId="11748"/>
    <cellStyle name="Eingabe 2 16 3 3 5 3" xfId="18041"/>
    <cellStyle name="Eingabe 2 16 3 3 5 4" xfId="24980"/>
    <cellStyle name="Eingabe 2 16 3 3 5 5" xfId="31645"/>
    <cellStyle name="Eingabe 2 16 3 3 5 6" xfId="38315"/>
    <cellStyle name="Eingabe 2 16 3 3 5 7" xfId="45131"/>
    <cellStyle name="Eingabe 2 16 3 3 5 8" xfId="51654"/>
    <cellStyle name="Eingabe 2 16 3 3 6" xfId="5323"/>
    <cellStyle name="Eingabe 2 16 3 3 6 2" xfId="12433"/>
    <cellStyle name="Eingabe 2 16 3 3 6 3" xfId="18726"/>
    <cellStyle name="Eingabe 2 16 3 3 6 4" xfId="25665"/>
    <cellStyle name="Eingabe 2 16 3 3 6 5" xfId="32330"/>
    <cellStyle name="Eingabe 2 16 3 3 6 6" xfId="39000"/>
    <cellStyle name="Eingabe 2 16 3 3 6 7" xfId="45816"/>
    <cellStyle name="Eingabe 2 16 3 3 6 8" xfId="52339"/>
    <cellStyle name="Eingabe 2 16 3 3 7" xfId="5906"/>
    <cellStyle name="Eingabe 2 16 3 3 7 2" xfId="13016"/>
    <cellStyle name="Eingabe 2 16 3 3 7 3" xfId="19309"/>
    <cellStyle name="Eingabe 2 16 3 3 7 4" xfId="26248"/>
    <cellStyle name="Eingabe 2 16 3 3 7 5" xfId="32913"/>
    <cellStyle name="Eingabe 2 16 3 3 7 6" xfId="39583"/>
    <cellStyle name="Eingabe 2 16 3 3 7 7" xfId="46399"/>
    <cellStyle name="Eingabe 2 16 3 3 7 8" xfId="52922"/>
    <cellStyle name="Eingabe 2 16 3 3 8" xfId="6364"/>
    <cellStyle name="Eingabe 2 16 3 3 8 2" xfId="13474"/>
    <cellStyle name="Eingabe 2 16 3 3 8 3" xfId="19767"/>
    <cellStyle name="Eingabe 2 16 3 3 8 4" xfId="26706"/>
    <cellStyle name="Eingabe 2 16 3 3 8 5" xfId="33371"/>
    <cellStyle name="Eingabe 2 16 3 3 8 6" xfId="40041"/>
    <cellStyle name="Eingabe 2 16 3 3 8 7" xfId="46857"/>
    <cellStyle name="Eingabe 2 16 3 3 8 8" xfId="53380"/>
    <cellStyle name="Eingabe 2 16 3 3 9" xfId="7018"/>
    <cellStyle name="Eingabe 2 16 3 3 9 2" xfId="14128"/>
    <cellStyle name="Eingabe 2 16 3 3 9 3" xfId="20421"/>
    <cellStyle name="Eingabe 2 16 3 3 9 4" xfId="27360"/>
    <cellStyle name="Eingabe 2 16 3 3 9 5" xfId="34025"/>
    <cellStyle name="Eingabe 2 16 3 3 9 6" xfId="40695"/>
    <cellStyle name="Eingabe 2 16 3 3 9 7" xfId="47511"/>
    <cellStyle name="Eingabe 2 16 3 3 9 8" xfId="54034"/>
    <cellStyle name="Eingabe 2 16 3 4" xfId="2344"/>
    <cellStyle name="Eingabe 2 16 3 4 2" xfId="9454"/>
    <cellStyle name="Eingabe 2 16 3 4 3" xfId="15747"/>
    <cellStyle name="Eingabe 2 16 3 4 4" xfId="22686"/>
    <cellStyle name="Eingabe 2 16 3 4 5" xfId="29351"/>
    <cellStyle name="Eingabe 2 16 3 4 6" xfId="36021"/>
    <cellStyle name="Eingabe 2 16 3 4 7" xfId="42837"/>
    <cellStyle name="Eingabe 2 16 3 4 8" xfId="49360"/>
    <cellStyle name="Eingabe 2 16 3 5" xfId="3034"/>
    <cellStyle name="Eingabe 2 16 3 5 2" xfId="10144"/>
    <cellStyle name="Eingabe 2 16 3 5 3" xfId="16437"/>
    <cellStyle name="Eingabe 2 16 3 5 4" xfId="23376"/>
    <cellStyle name="Eingabe 2 16 3 5 5" xfId="30041"/>
    <cellStyle name="Eingabe 2 16 3 5 6" xfId="36711"/>
    <cellStyle name="Eingabe 2 16 3 5 7" xfId="43527"/>
    <cellStyle name="Eingabe 2 16 3 5 8" xfId="50050"/>
    <cellStyle name="Eingabe 2 16 3 6" xfId="3721"/>
    <cellStyle name="Eingabe 2 16 3 6 2" xfId="10831"/>
    <cellStyle name="Eingabe 2 16 3 6 3" xfId="17124"/>
    <cellStyle name="Eingabe 2 16 3 6 4" xfId="24063"/>
    <cellStyle name="Eingabe 2 16 3 6 5" xfId="30728"/>
    <cellStyle name="Eingabe 2 16 3 6 6" xfId="37398"/>
    <cellStyle name="Eingabe 2 16 3 6 7" xfId="44214"/>
    <cellStyle name="Eingabe 2 16 3 6 8" xfId="50737"/>
    <cellStyle name="Eingabe 2 16 3 7" xfId="4408"/>
    <cellStyle name="Eingabe 2 16 3 7 2" xfId="11518"/>
    <cellStyle name="Eingabe 2 16 3 7 3" xfId="17811"/>
    <cellStyle name="Eingabe 2 16 3 7 4" xfId="24750"/>
    <cellStyle name="Eingabe 2 16 3 7 5" xfId="31415"/>
    <cellStyle name="Eingabe 2 16 3 7 6" xfId="38085"/>
    <cellStyle name="Eingabe 2 16 3 7 7" xfId="44901"/>
    <cellStyle name="Eingabe 2 16 3 7 8" xfId="51424"/>
    <cellStyle name="Eingabe 2 16 3 8" xfId="5093"/>
    <cellStyle name="Eingabe 2 16 3 8 2" xfId="12203"/>
    <cellStyle name="Eingabe 2 16 3 8 3" xfId="18496"/>
    <cellStyle name="Eingabe 2 16 3 8 4" xfId="25435"/>
    <cellStyle name="Eingabe 2 16 3 8 5" xfId="32100"/>
    <cellStyle name="Eingabe 2 16 3 8 6" xfId="38770"/>
    <cellStyle name="Eingabe 2 16 3 8 7" xfId="45586"/>
    <cellStyle name="Eingabe 2 16 3 8 8" xfId="52109"/>
    <cellStyle name="Eingabe 2 16 3 9" xfId="6134"/>
    <cellStyle name="Eingabe 2 16 3 9 2" xfId="13244"/>
    <cellStyle name="Eingabe 2 16 3 9 3" xfId="19537"/>
    <cellStyle name="Eingabe 2 16 3 9 4" xfId="26476"/>
    <cellStyle name="Eingabe 2 16 3 9 5" xfId="33141"/>
    <cellStyle name="Eingabe 2 16 3 9 6" xfId="39811"/>
    <cellStyle name="Eingabe 2 16 3 9 7" xfId="46627"/>
    <cellStyle name="Eingabe 2 16 3 9 8" xfId="53150"/>
    <cellStyle name="Eingabe 2 16 4" xfId="1995"/>
    <cellStyle name="Eingabe 2 16 4 2" xfId="9105"/>
    <cellStyle name="Eingabe 2 16 4 3" xfId="15398"/>
    <cellStyle name="Eingabe 2 16 4 4" xfId="22337"/>
    <cellStyle name="Eingabe 2 16 4 5" xfId="29002"/>
    <cellStyle name="Eingabe 2 16 4 6" xfId="35672"/>
    <cellStyle name="Eingabe 2 16 4 7" xfId="42488"/>
    <cellStyle name="Eingabe 2 16 4 8" xfId="49011"/>
    <cellStyle name="Eingabe 2 16 5" xfId="2033"/>
    <cellStyle name="Eingabe 2 16 5 2" xfId="9143"/>
    <cellStyle name="Eingabe 2 16 5 3" xfId="15436"/>
    <cellStyle name="Eingabe 2 16 5 4" xfId="22375"/>
    <cellStyle name="Eingabe 2 16 5 5" xfId="29040"/>
    <cellStyle name="Eingabe 2 16 5 6" xfId="35710"/>
    <cellStyle name="Eingabe 2 16 5 7" xfId="42526"/>
    <cellStyle name="Eingabe 2 16 5 8" xfId="49049"/>
    <cellStyle name="Eingabe 2 16 6" xfId="2831"/>
    <cellStyle name="Eingabe 2 16 6 2" xfId="9941"/>
    <cellStyle name="Eingabe 2 16 6 3" xfId="16234"/>
    <cellStyle name="Eingabe 2 16 6 4" xfId="23173"/>
    <cellStyle name="Eingabe 2 16 6 5" xfId="29838"/>
    <cellStyle name="Eingabe 2 16 6 6" xfId="36508"/>
    <cellStyle name="Eingabe 2 16 6 7" xfId="43324"/>
    <cellStyle name="Eingabe 2 16 6 8" xfId="49847"/>
    <cellStyle name="Eingabe 2 16 7" xfId="3518"/>
    <cellStyle name="Eingabe 2 16 7 2" xfId="10628"/>
    <cellStyle name="Eingabe 2 16 7 3" xfId="16921"/>
    <cellStyle name="Eingabe 2 16 7 4" xfId="23860"/>
    <cellStyle name="Eingabe 2 16 7 5" xfId="30525"/>
    <cellStyle name="Eingabe 2 16 7 6" xfId="37195"/>
    <cellStyle name="Eingabe 2 16 7 7" xfId="44011"/>
    <cellStyle name="Eingabe 2 16 7 8" xfId="50534"/>
    <cellStyle name="Eingabe 2 16 8" xfId="825"/>
    <cellStyle name="Eingabe 2 16 8 2" xfId="7942"/>
    <cellStyle name="Eingabe 2 16 8 3" xfId="8265"/>
    <cellStyle name="Eingabe 2 16 8 4" xfId="21203"/>
    <cellStyle name="Eingabe 2 16 8 5" xfId="27837"/>
    <cellStyle name="Eingabe 2 16 8 6" xfId="34510"/>
    <cellStyle name="Eingabe 2 16 8 7" xfId="41446"/>
    <cellStyle name="Eingabe 2 16 8 8" xfId="41464"/>
    <cellStyle name="Eingabe 2 16 9" xfId="4894"/>
    <cellStyle name="Eingabe 2 16 9 2" xfId="12004"/>
    <cellStyle name="Eingabe 2 16 9 3" xfId="18297"/>
    <cellStyle name="Eingabe 2 16 9 4" xfId="25236"/>
    <cellStyle name="Eingabe 2 16 9 5" xfId="31901"/>
    <cellStyle name="Eingabe 2 16 9 6" xfId="38571"/>
    <cellStyle name="Eingabe 2 16 9 7" xfId="45387"/>
    <cellStyle name="Eingabe 2 16 9 8" xfId="51910"/>
    <cellStyle name="Eingabe 2 17" xfId="531"/>
    <cellStyle name="Eingabe 2 17 10" xfId="5678"/>
    <cellStyle name="Eingabe 2 17 10 2" xfId="12788"/>
    <cellStyle name="Eingabe 2 17 10 3" xfId="19081"/>
    <cellStyle name="Eingabe 2 17 10 4" xfId="26020"/>
    <cellStyle name="Eingabe 2 17 10 5" xfId="32685"/>
    <cellStyle name="Eingabe 2 17 10 6" xfId="39355"/>
    <cellStyle name="Eingabe 2 17 10 7" xfId="46171"/>
    <cellStyle name="Eingabe 2 17 10 8" xfId="52694"/>
    <cellStyle name="Eingabe 2 17 11" xfId="6615"/>
    <cellStyle name="Eingabe 2 17 11 2" xfId="13725"/>
    <cellStyle name="Eingabe 2 17 11 3" xfId="20018"/>
    <cellStyle name="Eingabe 2 17 11 4" xfId="26957"/>
    <cellStyle name="Eingabe 2 17 11 5" xfId="33622"/>
    <cellStyle name="Eingabe 2 17 11 6" xfId="40292"/>
    <cellStyle name="Eingabe 2 17 11 7" xfId="47108"/>
    <cellStyle name="Eingabe 2 17 11 8" xfId="53631"/>
    <cellStyle name="Eingabe 2 17 12" xfId="1304"/>
    <cellStyle name="Eingabe 2 17 12 2" xfId="8414"/>
    <cellStyle name="Eingabe 2 17 12 3" xfId="14707"/>
    <cellStyle name="Eingabe 2 17 12 4" xfId="21646"/>
    <cellStyle name="Eingabe 2 17 12 5" xfId="28311"/>
    <cellStyle name="Eingabe 2 17 12 6" xfId="34981"/>
    <cellStyle name="Eingabe 2 17 12 7" xfId="41800"/>
    <cellStyle name="Eingabe 2 17 12 8" xfId="48323"/>
    <cellStyle name="Eingabe 2 17 13" xfId="316"/>
    <cellStyle name="Eingabe 2 17 14" xfId="21282"/>
    <cellStyle name="Eingabe 2 17 15" xfId="8003"/>
    <cellStyle name="Eingabe 2 17 2" xfId="627"/>
    <cellStyle name="Eingabe 2 17 2 10" xfId="6695"/>
    <cellStyle name="Eingabe 2 17 2 10 2" xfId="13805"/>
    <cellStyle name="Eingabe 2 17 2 10 3" xfId="20098"/>
    <cellStyle name="Eingabe 2 17 2 10 4" xfId="27037"/>
    <cellStyle name="Eingabe 2 17 2 10 5" xfId="33702"/>
    <cellStyle name="Eingabe 2 17 2 10 6" xfId="40372"/>
    <cellStyle name="Eingabe 2 17 2 10 7" xfId="47188"/>
    <cellStyle name="Eingabe 2 17 2 10 8" xfId="53711"/>
    <cellStyle name="Eingabe 2 17 2 11" xfId="7429"/>
    <cellStyle name="Eingabe 2 17 2 11 2" xfId="14539"/>
    <cellStyle name="Eingabe 2 17 2 11 3" xfId="20832"/>
    <cellStyle name="Eingabe 2 17 2 11 4" xfId="27771"/>
    <cellStyle name="Eingabe 2 17 2 11 5" xfId="34436"/>
    <cellStyle name="Eingabe 2 17 2 11 6" xfId="41106"/>
    <cellStyle name="Eingabe 2 17 2 11 7" xfId="47922"/>
    <cellStyle name="Eingabe 2 17 2 11 8" xfId="54445"/>
    <cellStyle name="Eingabe 2 17 2 12" xfId="1380"/>
    <cellStyle name="Eingabe 2 17 2 12 2" xfId="8490"/>
    <cellStyle name="Eingabe 2 17 2 12 3" xfId="14783"/>
    <cellStyle name="Eingabe 2 17 2 12 4" xfId="21722"/>
    <cellStyle name="Eingabe 2 17 2 12 5" xfId="28387"/>
    <cellStyle name="Eingabe 2 17 2 12 6" xfId="35057"/>
    <cellStyle name="Eingabe 2 17 2 12 7" xfId="41873"/>
    <cellStyle name="Eingabe 2 17 2 12 8" xfId="48396"/>
    <cellStyle name="Eingabe 2 17 2 13" xfId="7732"/>
    <cellStyle name="Eingabe 2 17 2 14" xfId="21006"/>
    <cellStyle name="Eingabe 2 17 2 15" xfId="21275"/>
    <cellStyle name="Eingabe 2 17 2 16" xfId="41256"/>
    <cellStyle name="Eingabe 2 17 2 17" xfId="21321"/>
    <cellStyle name="Eingabe 2 17 2 2" xfId="1143"/>
    <cellStyle name="Eingabe 2 17 2 2 10" xfId="1816"/>
    <cellStyle name="Eingabe 2 17 2 2 10 2" xfId="8926"/>
    <cellStyle name="Eingabe 2 17 2 2 10 3" xfId="15219"/>
    <cellStyle name="Eingabe 2 17 2 2 10 4" xfId="22158"/>
    <cellStyle name="Eingabe 2 17 2 2 10 5" xfId="28823"/>
    <cellStyle name="Eingabe 2 17 2 2 10 6" xfId="35493"/>
    <cellStyle name="Eingabe 2 17 2 2 10 7" xfId="42309"/>
    <cellStyle name="Eingabe 2 17 2 2 10 8" xfId="48832"/>
    <cellStyle name="Eingabe 2 17 2 2 11" xfId="7799"/>
    <cellStyle name="Eingabe 2 17 2 2 12" xfId="28150"/>
    <cellStyle name="Eingabe 2 17 2 2 13" xfId="34820"/>
    <cellStyle name="Eingabe 2 17 2 2 14" xfId="48162"/>
    <cellStyle name="Eingabe 2 17 2 2 2" xfId="2687"/>
    <cellStyle name="Eingabe 2 17 2 2 2 2" xfId="9797"/>
    <cellStyle name="Eingabe 2 17 2 2 2 3" xfId="16090"/>
    <cellStyle name="Eingabe 2 17 2 2 2 4" xfId="23029"/>
    <cellStyle name="Eingabe 2 17 2 2 2 5" xfId="29694"/>
    <cellStyle name="Eingabe 2 17 2 2 2 6" xfId="36364"/>
    <cellStyle name="Eingabe 2 17 2 2 2 7" xfId="43180"/>
    <cellStyle name="Eingabe 2 17 2 2 2 8" xfId="49703"/>
    <cellStyle name="Eingabe 2 17 2 2 3" xfId="3377"/>
    <cellStyle name="Eingabe 2 17 2 2 3 2" xfId="10487"/>
    <cellStyle name="Eingabe 2 17 2 2 3 3" xfId="16780"/>
    <cellStyle name="Eingabe 2 17 2 2 3 4" xfId="23719"/>
    <cellStyle name="Eingabe 2 17 2 2 3 5" xfId="30384"/>
    <cellStyle name="Eingabe 2 17 2 2 3 6" xfId="37054"/>
    <cellStyle name="Eingabe 2 17 2 2 3 7" xfId="43870"/>
    <cellStyle name="Eingabe 2 17 2 2 3 8" xfId="50393"/>
    <cellStyle name="Eingabe 2 17 2 2 4" xfId="4064"/>
    <cellStyle name="Eingabe 2 17 2 2 4 2" xfId="11174"/>
    <cellStyle name="Eingabe 2 17 2 2 4 3" xfId="17467"/>
    <cellStyle name="Eingabe 2 17 2 2 4 4" xfId="24406"/>
    <cellStyle name="Eingabe 2 17 2 2 4 5" xfId="31071"/>
    <cellStyle name="Eingabe 2 17 2 2 4 6" xfId="37741"/>
    <cellStyle name="Eingabe 2 17 2 2 4 7" xfId="44557"/>
    <cellStyle name="Eingabe 2 17 2 2 4 8" xfId="51080"/>
    <cellStyle name="Eingabe 2 17 2 2 5" xfId="4751"/>
    <cellStyle name="Eingabe 2 17 2 2 5 2" xfId="11861"/>
    <cellStyle name="Eingabe 2 17 2 2 5 3" xfId="18154"/>
    <cellStyle name="Eingabe 2 17 2 2 5 4" xfId="25093"/>
    <cellStyle name="Eingabe 2 17 2 2 5 5" xfId="31758"/>
    <cellStyle name="Eingabe 2 17 2 2 5 6" xfId="38428"/>
    <cellStyle name="Eingabe 2 17 2 2 5 7" xfId="45244"/>
    <cellStyle name="Eingabe 2 17 2 2 5 8" xfId="51767"/>
    <cellStyle name="Eingabe 2 17 2 2 6" xfId="5436"/>
    <cellStyle name="Eingabe 2 17 2 2 6 2" xfId="12546"/>
    <cellStyle name="Eingabe 2 17 2 2 6 3" xfId="18839"/>
    <cellStyle name="Eingabe 2 17 2 2 6 4" xfId="25778"/>
    <cellStyle name="Eingabe 2 17 2 2 6 5" xfId="32443"/>
    <cellStyle name="Eingabe 2 17 2 2 6 6" xfId="39113"/>
    <cellStyle name="Eingabe 2 17 2 2 6 7" xfId="45929"/>
    <cellStyle name="Eingabe 2 17 2 2 6 8" xfId="52452"/>
    <cellStyle name="Eingabe 2 17 2 2 7" xfId="6019"/>
    <cellStyle name="Eingabe 2 17 2 2 7 2" xfId="13129"/>
    <cellStyle name="Eingabe 2 17 2 2 7 3" xfId="19422"/>
    <cellStyle name="Eingabe 2 17 2 2 7 4" xfId="26361"/>
    <cellStyle name="Eingabe 2 17 2 2 7 5" xfId="33026"/>
    <cellStyle name="Eingabe 2 17 2 2 7 6" xfId="39696"/>
    <cellStyle name="Eingabe 2 17 2 2 7 7" xfId="46512"/>
    <cellStyle name="Eingabe 2 17 2 2 7 8" xfId="53035"/>
    <cellStyle name="Eingabe 2 17 2 2 8" xfId="6477"/>
    <cellStyle name="Eingabe 2 17 2 2 8 2" xfId="13587"/>
    <cellStyle name="Eingabe 2 17 2 2 8 3" xfId="19880"/>
    <cellStyle name="Eingabe 2 17 2 2 8 4" xfId="26819"/>
    <cellStyle name="Eingabe 2 17 2 2 8 5" xfId="33484"/>
    <cellStyle name="Eingabe 2 17 2 2 8 6" xfId="40154"/>
    <cellStyle name="Eingabe 2 17 2 2 8 7" xfId="46970"/>
    <cellStyle name="Eingabe 2 17 2 2 8 8" xfId="53493"/>
    <cellStyle name="Eingabe 2 17 2 2 9" xfId="7131"/>
    <cellStyle name="Eingabe 2 17 2 2 9 2" xfId="14241"/>
    <cellStyle name="Eingabe 2 17 2 2 9 3" xfId="20534"/>
    <cellStyle name="Eingabe 2 17 2 2 9 4" xfId="27473"/>
    <cellStyle name="Eingabe 2 17 2 2 9 5" xfId="34138"/>
    <cellStyle name="Eingabe 2 17 2 2 9 6" xfId="40808"/>
    <cellStyle name="Eingabe 2 17 2 2 9 7" xfId="47624"/>
    <cellStyle name="Eingabe 2 17 2 2 9 8" xfId="54147"/>
    <cellStyle name="Eingabe 2 17 2 3" xfId="940"/>
    <cellStyle name="Eingabe 2 17 2 3 10" xfId="1615"/>
    <cellStyle name="Eingabe 2 17 2 3 10 2" xfId="8725"/>
    <cellStyle name="Eingabe 2 17 2 3 10 3" xfId="15018"/>
    <cellStyle name="Eingabe 2 17 2 3 10 4" xfId="21957"/>
    <cellStyle name="Eingabe 2 17 2 3 10 5" xfId="28622"/>
    <cellStyle name="Eingabe 2 17 2 3 10 6" xfId="35292"/>
    <cellStyle name="Eingabe 2 17 2 3 10 7" xfId="42108"/>
    <cellStyle name="Eingabe 2 17 2 3 10 8" xfId="48631"/>
    <cellStyle name="Eingabe 2 17 2 3 11" xfId="8085"/>
    <cellStyle name="Eingabe 2 17 2 3 12" xfId="27947"/>
    <cellStyle name="Eingabe 2 17 2 3 13" xfId="34619"/>
    <cellStyle name="Eingabe 2 17 2 3 14" xfId="41482"/>
    <cellStyle name="Eingabe 2 17 2 3 2" xfId="2486"/>
    <cellStyle name="Eingabe 2 17 2 3 2 2" xfId="9596"/>
    <cellStyle name="Eingabe 2 17 2 3 2 3" xfId="15889"/>
    <cellStyle name="Eingabe 2 17 2 3 2 4" xfId="22828"/>
    <cellStyle name="Eingabe 2 17 2 3 2 5" xfId="29493"/>
    <cellStyle name="Eingabe 2 17 2 3 2 6" xfId="36163"/>
    <cellStyle name="Eingabe 2 17 2 3 2 7" xfId="42979"/>
    <cellStyle name="Eingabe 2 17 2 3 2 8" xfId="49502"/>
    <cellStyle name="Eingabe 2 17 2 3 3" xfId="3176"/>
    <cellStyle name="Eingabe 2 17 2 3 3 2" xfId="10286"/>
    <cellStyle name="Eingabe 2 17 2 3 3 3" xfId="16579"/>
    <cellStyle name="Eingabe 2 17 2 3 3 4" xfId="23518"/>
    <cellStyle name="Eingabe 2 17 2 3 3 5" xfId="30183"/>
    <cellStyle name="Eingabe 2 17 2 3 3 6" xfId="36853"/>
    <cellStyle name="Eingabe 2 17 2 3 3 7" xfId="43669"/>
    <cellStyle name="Eingabe 2 17 2 3 3 8" xfId="50192"/>
    <cellStyle name="Eingabe 2 17 2 3 4" xfId="3863"/>
    <cellStyle name="Eingabe 2 17 2 3 4 2" xfId="10973"/>
    <cellStyle name="Eingabe 2 17 2 3 4 3" xfId="17266"/>
    <cellStyle name="Eingabe 2 17 2 3 4 4" xfId="24205"/>
    <cellStyle name="Eingabe 2 17 2 3 4 5" xfId="30870"/>
    <cellStyle name="Eingabe 2 17 2 3 4 6" xfId="37540"/>
    <cellStyle name="Eingabe 2 17 2 3 4 7" xfId="44356"/>
    <cellStyle name="Eingabe 2 17 2 3 4 8" xfId="50879"/>
    <cellStyle name="Eingabe 2 17 2 3 5" xfId="4550"/>
    <cellStyle name="Eingabe 2 17 2 3 5 2" xfId="11660"/>
    <cellStyle name="Eingabe 2 17 2 3 5 3" xfId="17953"/>
    <cellStyle name="Eingabe 2 17 2 3 5 4" xfId="24892"/>
    <cellStyle name="Eingabe 2 17 2 3 5 5" xfId="31557"/>
    <cellStyle name="Eingabe 2 17 2 3 5 6" xfId="38227"/>
    <cellStyle name="Eingabe 2 17 2 3 5 7" xfId="45043"/>
    <cellStyle name="Eingabe 2 17 2 3 5 8" xfId="51566"/>
    <cellStyle name="Eingabe 2 17 2 3 6" xfId="5235"/>
    <cellStyle name="Eingabe 2 17 2 3 6 2" xfId="12345"/>
    <cellStyle name="Eingabe 2 17 2 3 6 3" xfId="18638"/>
    <cellStyle name="Eingabe 2 17 2 3 6 4" xfId="25577"/>
    <cellStyle name="Eingabe 2 17 2 3 6 5" xfId="32242"/>
    <cellStyle name="Eingabe 2 17 2 3 6 6" xfId="38912"/>
    <cellStyle name="Eingabe 2 17 2 3 6 7" xfId="45728"/>
    <cellStyle name="Eingabe 2 17 2 3 6 8" xfId="52251"/>
    <cellStyle name="Eingabe 2 17 2 3 7" xfId="5818"/>
    <cellStyle name="Eingabe 2 17 2 3 7 2" xfId="12928"/>
    <cellStyle name="Eingabe 2 17 2 3 7 3" xfId="19221"/>
    <cellStyle name="Eingabe 2 17 2 3 7 4" xfId="26160"/>
    <cellStyle name="Eingabe 2 17 2 3 7 5" xfId="32825"/>
    <cellStyle name="Eingabe 2 17 2 3 7 6" xfId="39495"/>
    <cellStyle name="Eingabe 2 17 2 3 7 7" xfId="46311"/>
    <cellStyle name="Eingabe 2 17 2 3 7 8" xfId="52834"/>
    <cellStyle name="Eingabe 2 17 2 3 8" xfId="6276"/>
    <cellStyle name="Eingabe 2 17 2 3 8 2" xfId="13386"/>
    <cellStyle name="Eingabe 2 17 2 3 8 3" xfId="19679"/>
    <cellStyle name="Eingabe 2 17 2 3 8 4" xfId="26618"/>
    <cellStyle name="Eingabe 2 17 2 3 8 5" xfId="33283"/>
    <cellStyle name="Eingabe 2 17 2 3 8 6" xfId="39953"/>
    <cellStyle name="Eingabe 2 17 2 3 8 7" xfId="46769"/>
    <cellStyle name="Eingabe 2 17 2 3 8 8" xfId="53292"/>
    <cellStyle name="Eingabe 2 17 2 3 9" xfId="6930"/>
    <cellStyle name="Eingabe 2 17 2 3 9 2" xfId="14040"/>
    <cellStyle name="Eingabe 2 17 2 3 9 3" xfId="20333"/>
    <cellStyle name="Eingabe 2 17 2 3 9 4" xfId="27272"/>
    <cellStyle name="Eingabe 2 17 2 3 9 5" xfId="33937"/>
    <cellStyle name="Eingabe 2 17 2 3 9 6" xfId="40607"/>
    <cellStyle name="Eingabe 2 17 2 3 9 7" xfId="47423"/>
    <cellStyle name="Eingabe 2 17 2 3 9 8" xfId="53946"/>
    <cellStyle name="Eingabe 2 17 2 4" xfId="2251"/>
    <cellStyle name="Eingabe 2 17 2 4 2" xfId="9361"/>
    <cellStyle name="Eingabe 2 17 2 4 3" xfId="15654"/>
    <cellStyle name="Eingabe 2 17 2 4 4" xfId="22593"/>
    <cellStyle name="Eingabe 2 17 2 4 5" xfId="29258"/>
    <cellStyle name="Eingabe 2 17 2 4 6" xfId="35928"/>
    <cellStyle name="Eingabe 2 17 2 4 7" xfId="42744"/>
    <cellStyle name="Eingabe 2 17 2 4 8" xfId="49267"/>
    <cellStyle name="Eingabe 2 17 2 5" xfId="2941"/>
    <cellStyle name="Eingabe 2 17 2 5 2" xfId="10051"/>
    <cellStyle name="Eingabe 2 17 2 5 3" xfId="16344"/>
    <cellStyle name="Eingabe 2 17 2 5 4" xfId="23283"/>
    <cellStyle name="Eingabe 2 17 2 5 5" xfId="29948"/>
    <cellStyle name="Eingabe 2 17 2 5 6" xfId="36618"/>
    <cellStyle name="Eingabe 2 17 2 5 7" xfId="43434"/>
    <cellStyle name="Eingabe 2 17 2 5 8" xfId="49957"/>
    <cellStyle name="Eingabe 2 17 2 6" xfId="3628"/>
    <cellStyle name="Eingabe 2 17 2 6 2" xfId="10738"/>
    <cellStyle name="Eingabe 2 17 2 6 3" xfId="17031"/>
    <cellStyle name="Eingabe 2 17 2 6 4" xfId="23970"/>
    <cellStyle name="Eingabe 2 17 2 6 5" xfId="30635"/>
    <cellStyle name="Eingabe 2 17 2 6 6" xfId="37305"/>
    <cellStyle name="Eingabe 2 17 2 6 7" xfId="44121"/>
    <cellStyle name="Eingabe 2 17 2 6 8" xfId="50644"/>
    <cellStyle name="Eingabe 2 17 2 7" xfId="4315"/>
    <cellStyle name="Eingabe 2 17 2 7 2" xfId="11425"/>
    <cellStyle name="Eingabe 2 17 2 7 3" xfId="17718"/>
    <cellStyle name="Eingabe 2 17 2 7 4" xfId="24657"/>
    <cellStyle name="Eingabe 2 17 2 7 5" xfId="31322"/>
    <cellStyle name="Eingabe 2 17 2 7 6" xfId="37992"/>
    <cellStyle name="Eingabe 2 17 2 7 7" xfId="44808"/>
    <cellStyle name="Eingabe 2 17 2 7 8" xfId="51331"/>
    <cellStyle name="Eingabe 2 17 2 8" xfId="5000"/>
    <cellStyle name="Eingabe 2 17 2 8 2" xfId="12110"/>
    <cellStyle name="Eingabe 2 17 2 8 3" xfId="18403"/>
    <cellStyle name="Eingabe 2 17 2 8 4" xfId="25342"/>
    <cellStyle name="Eingabe 2 17 2 8 5" xfId="32007"/>
    <cellStyle name="Eingabe 2 17 2 8 6" xfId="38677"/>
    <cellStyle name="Eingabe 2 17 2 8 7" xfId="45493"/>
    <cellStyle name="Eingabe 2 17 2 8 8" xfId="52016"/>
    <cellStyle name="Eingabe 2 17 2 9" xfId="2155"/>
    <cellStyle name="Eingabe 2 17 2 9 2" xfId="9265"/>
    <cellStyle name="Eingabe 2 17 2 9 3" xfId="15558"/>
    <cellStyle name="Eingabe 2 17 2 9 4" xfId="22497"/>
    <cellStyle name="Eingabe 2 17 2 9 5" xfId="29162"/>
    <cellStyle name="Eingabe 2 17 2 9 6" xfId="35832"/>
    <cellStyle name="Eingabe 2 17 2 9 7" xfId="42648"/>
    <cellStyle name="Eingabe 2 17 2 9 8" xfId="49171"/>
    <cellStyle name="Eingabe 2 17 3" xfId="735"/>
    <cellStyle name="Eingabe 2 17 3 10" xfId="6789"/>
    <cellStyle name="Eingabe 2 17 3 10 2" xfId="13899"/>
    <cellStyle name="Eingabe 2 17 3 10 3" xfId="20192"/>
    <cellStyle name="Eingabe 2 17 3 10 4" xfId="27131"/>
    <cellStyle name="Eingabe 2 17 3 10 5" xfId="33796"/>
    <cellStyle name="Eingabe 2 17 3 10 6" xfId="40466"/>
    <cellStyle name="Eingabe 2 17 3 10 7" xfId="47282"/>
    <cellStyle name="Eingabe 2 17 3 10 8" xfId="53805"/>
    <cellStyle name="Eingabe 2 17 3 11" xfId="7377"/>
    <cellStyle name="Eingabe 2 17 3 11 2" xfId="14487"/>
    <cellStyle name="Eingabe 2 17 3 11 3" xfId="20780"/>
    <cellStyle name="Eingabe 2 17 3 11 4" xfId="27719"/>
    <cellStyle name="Eingabe 2 17 3 11 5" xfId="34384"/>
    <cellStyle name="Eingabe 2 17 3 11 6" xfId="41054"/>
    <cellStyle name="Eingabe 2 17 3 11 7" xfId="47870"/>
    <cellStyle name="Eingabe 2 17 3 11 8" xfId="54393"/>
    <cellStyle name="Eingabe 2 17 3 12" xfId="1474"/>
    <cellStyle name="Eingabe 2 17 3 12 2" xfId="8584"/>
    <cellStyle name="Eingabe 2 17 3 12 3" xfId="14877"/>
    <cellStyle name="Eingabe 2 17 3 12 4" xfId="21816"/>
    <cellStyle name="Eingabe 2 17 3 12 5" xfId="28481"/>
    <cellStyle name="Eingabe 2 17 3 12 6" xfId="35151"/>
    <cellStyle name="Eingabe 2 17 3 12 7" xfId="41967"/>
    <cellStyle name="Eingabe 2 17 3 12 8" xfId="48490"/>
    <cellStyle name="Eingabe 2 17 3 13" xfId="8147"/>
    <cellStyle name="Eingabe 2 17 3 14" xfId="21114"/>
    <cellStyle name="Eingabe 2 17 3 15" xfId="21437"/>
    <cellStyle name="Eingabe 2 17 3 16" xfId="41360"/>
    <cellStyle name="Eingabe 2 17 3 17" xfId="7762"/>
    <cellStyle name="Eingabe 2 17 3 2" xfId="1197"/>
    <cellStyle name="Eingabe 2 17 3 2 10" xfId="1870"/>
    <cellStyle name="Eingabe 2 17 3 2 10 2" xfId="8980"/>
    <cellStyle name="Eingabe 2 17 3 2 10 3" xfId="15273"/>
    <cellStyle name="Eingabe 2 17 3 2 10 4" xfId="22212"/>
    <cellStyle name="Eingabe 2 17 3 2 10 5" xfId="28877"/>
    <cellStyle name="Eingabe 2 17 3 2 10 6" xfId="35547"/>
    <cellStyle name="Eingabe 2 17 3 2 10 7" xfId="42363"/>
    <cellStyle name="Eingabe 2 17 3 2 10 8" xfId="48886"/>
    <cellStyle name="Eingabe 2 17 3 2 11" xfId="14600"/>
    <cellStyle name="Eingabe 2 17 3 2 12" xfId="28204"/>
    <cellStyle name="Eingabe 2 17 3 2 13" xfId="34874"/>
    <cellStyle name="Eingabe 2 17 3 2 14" xfId="48216"/>
    <cellStyle name="Eingabe 2 17 3 2 2" xfId="2741"/>
    <cellStyle name="Eingabe 2 17 3 2 2 2" xfId="9851"/>
    <cellStyle name="Eingabe 2 17 3 2 2 3" xfId="16144"/>
    <cellStyle name="Eingabe 2 17 3 2 2 4" xfId="23083"/>
    <cellStyle name="Eingabe 2 17 3 2 2 5" xfId="29748"/>
    <cellStyle name="Eingabe 2 17 3 2 2 6" xfId="36418"/>
    <cellStyle name="Eingabe 2 17 3 2 2 7" xfId="43234"/>
    <cellStyle name="Eingabe 2 17 3 2 2 8" xfId="49757"/>
    <cellStyle name="Eingabe 2 17 3 2 3" xfId="3431"/>
    <cellStyle name="Eingabe 2 17 3 2 3 2" xfId="10541"/>
    <cellStyle name="Eingabe 2 17 3 2 3 3" xfId="16834"/>
    <cellStyle name="Eingabe 2 17 3 2 3 4" xfId="23773"/>
    <cellStyle name="Eingabe 2 17 3 2 3 5" xfId="30438"/>
    <cellStyle name="Eingabe 2 17 3 2 3 6" xfId="37108"/>
    <cellStyle name="Eingabe 2 17 3 2 3 7" xfId="43924"/>
    <cellStyle name="Eingabe 2 17 3 2 3 8" xfId="50447"/>
    <cellStyle name="Eingabe 2 17 3 2 4" xfId="4118"/>
    <cellStyle name="Eingabe 2 17 3 2 4 2" xfId="11228"/>
    <cellStyle name="Eingabe 2 17 3 2 4 3" xfId="17521"/>
    <cellStyle name="Eingabe 2 17 3 2 4 4" xfId="24460"/>
    <cellStyle name="Eingabe 2 17 3 2 4 5" xfId="31125"/>
    <cellStyle name="Eingabe 2 17 3 2 4 6" xfId="37795"/>
    <cellStyle name="Eingabe 2 17 3 2 4 7" xfId="44611"/>
    <cellStyle name="Eingabe 2 17 3 2 4 8" xfId="51134"/>
    <cellStyle name="Eingabe 2 17 3 2 5" xfId="4805"/>
    <cellStyle name="Eingabe 2 17 3 2 5 2" xfId="11915"/>
    <cellStyle name="Eingabe 2 17 3 2 5 3" xfId="18208"/>
    <cellStyle name="Eingabe 2 17 3 2 5 4" xfId="25147"/>
    <cellStyle name="Eingabe 2 17 3 2 5 5" xfId="31812"/>
    <cellStyle name="Eingabe 2 17 3 2 5 6" xfId="38482"/>
    <cellStyle name="Eingabe 2 17 3 2 5 7" xfId="45298"/>
    <cellStyle name="Eingabe 2 17 3 2 5 8" xfId="51821"/>
    <cellStyle name="Eingabe 2 17 3 2 6" xfId="5490"/>
    <cellStyle name="Eingabe 2 17 3 2 6 2" xfId="12600"/>
    <cellStyle name="Eingabe 2 17 3 2 6 3" xfId="18893"/>
    <cellStyle name="Eingabe 2 17 3 2 6 4" xfId="25832"/>
    <cellStyle name="Eingabe 2 17 3 2 6 5" xfId="32497"/>
    <cellStyle name="Eingabe 2 17 3 2 6 6" xfId="39167"/>
    <cellStyle name="Eingabe 2 17 3 2 6 7" xfId="45983"/>
    <cellStyle name="Eingabe 2 17 3 2 6 8" xfId="52506"/>
    <cellStyle name="Eingabe 2 17 3 2 7" xfId="6073"/>
    <cellStyle name="Eingabe 2 17 3 2 7 2" xfId="13183"/>
    <cellStyle name="Eingabe 2 17 3 2 7 3" xfId="19476"/>
    <cellStyle name="Eingabe 2 17 3 2 7 4" xfId="26415"/>
    <cellStyle name="Eingabe 2 17 3 2 7 5" xfId="33080"/>
    <cellStyle name="Eingabe 2 17 3 2 7 6" xfId="39750"/>
    <cellStyle name="Eingabe 2 17 3 2 7 7" xfId="46566"/>
    <cellStyle name="Eingabe 2 17 3 2 7 8" xfId="53089"/>
    <cellStyle name="Eingabe 2 17 3 2 8" xfId="6531"/>
    <cellStyle name="Eingabe 2 17 3 2 8 2" xfId="13641"/>
    <cellStyle name="Eingabe 2 17 3 2 8 3" xfId="19934"/>
    <cellStyle name="Eingabe 2 17 3 2 8 4" xfId="26873"/>
    <cellStyle name="Eingabe 2 17 3 2 8 5" xfId="33538"/>
    <cellStyle name="Eingabe 2 17 3 2 8 6" xfId="40208"/>
    <cellStyle name="Eingabe 2 17 3 2 8 7" xfId="47024"/>
    <cellStyle name="Eingabe 2 17 3 2 8 8" xfId="53547"/>
    <cellStyle name="Eingabe 2 17 3 2 9" xfId="7185"/>
    <cellStyle name="Eingabe 2 17 3 2 9 2" xfId="14295"/>
    <cellStyle name="Eingabe 2 17 3 2 9 3" xfId="20588"/>
    <cellStyle name="Eingabe 2 17 3 2 9 4" xfId="27527"/>
    <cellStyle name="Eingabe 2 17 3 2 9 5" xfId="34192"/>
    <cellStyle name="Eingabe 2 17 3 2 9 6" xfId="40862"/>
    <cellStyle name="Eingabe 2 17 3 2 9 7" xfId="47678"/>
    <cellStyle name="Eingabe 2 17 3 2 9 8" xfId="54201"/>
    <cellStyle name="Eingabe 2 17 3 3" xfId="1031"/>
    <cellStyle name="Eingabe 2 17 3 3 10" xfId="1704"/>
    <cellStyle name="Eingabe 2 17 3 3 10 2" xfId="8814"/>
    <cellStyle name="Eingabe 2 17 3 3 10 3" xfId="15107"/>
    <cellStyle name="Eingabe 2 17 3 3 10 4" xfId="22046"/>
    <cellStyle name="Eingabe 2 17 3 3 10 5" xfId="28711"/>
    <cellStyle name="Eingabe 2 17 3 3 10 6" xfId="35381"/>
    <cellStyle name="Eingabe 2 17 3 3 10 7" xfId="42197"/>
    <cellStyle name="Eingabe 2 17 3 3 10 8" xfId="48720"/>
    <cellStyle name="Eingabe 2 17 3 3 11" xfId="7647"/>
    <cellStyle name="Eingabe 2 17 3 3 12" xfId="28038"/>
    <cellStyle name="Eingabe 2 17 3 3 13" xfId="34708"/>
    <cellStyle name="Eingabe 2 17 3 3 14" xfId="48050"/>
    <cellStyle name="Eingabe 2 17 3 3 2" xfId="2575"/>
    <cellStyle name="Eingabe 2 17 3 3 2 2" xfId="9685"/>
    <cellStyle name="Eingabe 2 17 3 3 2 3" xfId="15978"/>
    <cellStyle name="Eingabe 2 17 3 3 2 4" xfId="22917"/>
    <cellStyle name="Eingabe 2 17 3 3 2 5" xfId="29582"/>
    <cellStyle name="Eingabe 2 17 3 3 2 6" xfId="36252"/>
    <cellStyle name="Eingabe 2 17 3 3 2 7" xfId="43068"/>
    <cellStyle name="Eingabe 2 17 3 3 2 8" xfId="49591"/>
    <cellStyle name="Eingabe 2 17 3 3 3" xfId="3265"/>
    <cellStyle name="Eingabe 2 17 3 3 3 2" xfId="10375"/>
    <cellStyle name="Eingabe 2 17 3 3 3 3" xfId="16668"/>
    <cellStyle name="Eingabe 2 17 3 3 3 4" xfId="23607"/>
    <cellStyle name="Eingabe 2 17 3 3 3 5" xfId="30272"/>
    <cellStyle name="Eingabe 2 17 3 3 3 6" xfId="36942"/>
    <cellStyle name="Eingabe 2 17 3 3 3 7" xfId="43758"/>
    <cellStyle name="Eingabe 2 17 3 3 3 8" xfId="50281"/>
    <cellStyle name="Eingabe 2 17 3 3 4" xfId="3952"/>
    <cellStyle name="Eingabe 2 17 3 3 4 2" xfId="11062"/>
    <cellStyle name="Eingabe 2 17 3 3 4 3" xfId="17355"/>
    <cellStyle name="Eingabe 2 17 3 3 4 4" xfId="24294"/>
    <cellStyle name="Eingabe 2 17 3 3 4 5" xfId="30959"/>
    <cellStyle name="Eingabe 2 17 3 3 4 6" xfId="37629"/>
    <cellStyle name="Eingabe 2 17 3 3 4 7" xfId="44445"/>
    <cellStyle name="Eingabe 2 17 3 3 4 8" xfId="50968"/>
    <cellStyle name="Eingabe 2 17 3 3 5" xfId="4639"/>
    <cellStyle name="Eingabe 2 17 3 3 5 2" xfId="11749"/>
    <cellStyle name="Eingabe 2 17 3 3 5 3" xfId="18042"/>
    <cellStyle name="Eingabe 2 17 3 3 5 4" xfId="24981"/>
    <cellStyle name="Eingabe 2 17 3 3 5 5" xfId="31646"/>
    <cellStyle name="Eingabe 2 17 3 3 5 6" xfId="38316"/>
    <cellStyle name="Eingabe 2 17 3 3 5 7" xfId="45132"/>
    <cellStyle name="Eingabe 2 17 3 3 5 8" xfId="51655"/>
    <cellStyle name="Eingabe 2 17 3 3 6" xfId="5324"/>
    <cellStyle name="Eingabe 2 17 3 3 6 2" xfId="12434"/>
    <cellStyle name="Eingabe 2 17 3 3 6 3" xfId="18727"/>
    <cellStyle name="Eingabe 2 17 3 3 6 4" xfId="25666"/>
    <cellStyle name="Eingabe 2 17 3 3 6 5" xfId="32331"/>
    <cellStyle name="Eingabe 2 17 3 3 6 6" xfId="39001"/>
    <cellStyle name="Eingabe 2 17 3 3 6 7" xfId="45817"/>
    <cellStyle name="Eingabe 2 17 3 3 6 8" xfId="52340"/>
    <cellStyle name="Eingabe 2 17 3 3 7" xfId="5907"/>
    <cellStyle name="Eingabe 2 17 3 3 7 2" xfId="13017"/>
    <cellStyle name="Eingabe 2 17 3 3 7 3" xfId="19310"/>
    <cellStyle name="Eingabe 2 17 3 3 7 4" xfId="26249"/>
    <cellStyle name="Eingabe 2 17 3 3 7 5" xfId="32914"/>
    <cellStyle name="Eingabe 2 17 3 3 7 6" xfId="39584"/>
    <cellStyle name="Eingabe 2 17 3 3 7 7" xfId="46400"/>
    <cellStyle name="Eingabe 2 17 3 3 7 8" xfId="52923"/>
    <cellStyle name="Eingabe 2 17 3 3 8" xfId="6365"/>
    <cellStyle name="Eingabe 2 17 3 3 8 2" xfId="13475"/>
    <cellStyle name="Eingabe 2 17 3 3 8 3" xfId="19768"/>
    <cellStyle name="Eingabe 2 17 3 3 8 4" xfId="26707"/>
    <cellStyle name="Eingabe 2 17 3 3 8 5" xfId="33372"/>
    <cellStyle name="Eingabe 2 17 3 3 8 6" xfId="40042"/>
    <cellStyle name="Eingabe 2 17 3 3 8 7" xfId="46858"/>
    <cellStyle name="Eingabe 2 17 3 3 8 8" xfId="53381"/>
    <cellStyle name="Eingabe 2 17 3 3 9" xfId="7019"/>
    <cellStyle name="Eingabe 2 17 3 3 9 2" xfId="14129"/>
    <cellStyle name="Eingabe 2 17 3 3 9 3" xfId="20422"/>
    <cellStyle name="Eingabe 2 17 3 3 9 4" xfId="27361"/>
    <cellStyle name="Eingabe 2 17 3 3 9 5" xfId="34026"/>
    <cellStyle name="Eingabe 2 17 3 3 9 6" xfId="40696"/>
    <cellStyle name="Eingabe 2 17 3 3 9 7" xfId="47512"/>
    <cellStyle name="Eingabe 2 17 3 3 9 8" xfId="54035"/>
    <cellStyle name="Eingabe 2 17 3 4" xfId="2345"/>
    <cellStyle name="Eingabe 2 17 3 4 2" xfId="9455"/>
    <cellStyle name="Eingabe 2 17 3 4 3" xfId="15748"/>
    <cellStyle name="Eingabe 2 17 3 4 4" xfId="22687"/>
    <cellStyle name="Eingabe 2 17 3 4 5" xfId="29352"/>
    <cellStyle name="Eingabe 2 17 3 4 6" xfId="36022"/>
    <cellStyle name="Eingabe 2 17 3 4 7" xfId="42838"/>
    <cellStyle name="Eingabe 2 17 3 4 8" xfId="49361"/>
    <cellStyle name="Eingabe 2 17 3 5" xfId="3035"/>
    <cellStyle name="Eingabe 2 17 3 5 2" xfId="10145"/>
    <cellStyle name="Eingabe 2 17 3 5 3" xfId="16438"/>
    <cellStyle name="Eingabe 2 17 3 5 4" xfId="23377"/>
    <cellStyle name="Eingabe 2 17 3 5 5" xfId="30042"/>
    <cellStyle name="Eingabe 2 17 3 5 6" xfId="36712"/>
    <cellStyle name="Eingabe 2 17 3 5 7" xfId="43528"/>
    <cellStyle name="Eingabe 2 17 3 5 8" xfId="50051"/>
    <cellStyle name="Eingabe 2 17 3 6" xfId="3722"/>
    <cellStyle name="Eingabe 2 17 3 6 2" xfId="10832"/>
    <cellStyle name="Eingabe 2 17 3 6 3" xfId="17125"/>
    <cellStyle name="Eingabe 2 17 3 6 4" xfId="24064"/>
    <cellStyle name="Eingabe 2 17 3 6 5" xfId="30729"/>
    <cellStyle name="Eingabe 2 17 3 6 6" xfId="37399"/>
    <cellStyle name="Eingabe 2 17 3 6 7" xfId="44215"/>
    <cellStyle name="Eingabe 2 17 3 6 8" xfId="50738"/>
    <cellStyle name="Eingabe 2 17 3 7" xfId="4409"/>
    <cellStyle name="Eingabe 2 17 3 7 2" xfId="11519"/>
    <cellStyle name="Eingabe 2 17 3 7 3" xfId="17812"/>
    <cellStyle name="Eingabe 2 17 3 7 4" xfId="24751"/>
    <cellStyle name="Eingabe 2 17 3 7 5" xfId="31416"/>
    <cellStyle name="Eingabe 2 17 3 7 6" xfId="38086"/>
    <cellStyle name="Eingabe 2 17 3 7 7" xfId="44902"/>
    <cellStyle name="Eingabe 2 17 3 7 8" xfId="51425"/>
    <cellStyle name="Eingabe 2 17 3 8" xfId="5094"/>
    <cellStyle name="Eingabe 2 17 3 8 2" xfId="12204"/>
    <cellStyle name="Eingabe 2 17 3 8 3" xfId="18497"/>
    <cellStyle name="Eingabe 2 17 3 8 4" xfId="25436"/>
    <cellStyle name="Eingabe 2 17 3 8 5" xfId="32101"/>
    <cellStyle name="Eingabe 2 17 3 8 6" xfId="38771"/>
    <cellStyle name="Eingabe 2 17 3 8 7" xfId="45587"/>
    <cellStyle name="Eingabe 2 17 3 8 8" xfId="52110"/>
    <cellStyle name="Eingabe 2 17 3 9" xfId="6135"/>
    <cellStyle name="Eingabe 2 17 3 9 2" xfId="13245"/>
    <cellStyle name="Eingabe 2 17 3 9 3" xfId="19538"/>
    <cellStyle name="Eingabe 2 17 3 9 4" xfId="26477"/>
    <cellStyle name="Eingabe 2 17 3 9 5" xfId="33142"/>
    <cellStyle name="Eingabe 2 17 3 9 6" xfId="39812"/>
    <cellStyle name="Eingabe 2 17 3 9 7" xfId="46628"/>
    <cellStyle name="Eingabe 2 17 3 9 8" xfId="53151"/>
    <cellStyle name="Eingabe 2 17 4" xfId="2159"/>
    <cellStyle name="Eingabe 2 17 4 2" xfId="9269"/>
    <cellStyle name="Eingabe 2 17 4 3" xfId="15562"/>
    <cellStyle name="Eingabe 2 17 4 4" xfId="22501"/>
    <cellStyle name="Eingabe 2 17 4 5" xfId="29166"/>
    <cellStyle name="Eingabe 2 17 4 6" xfId="35836"/>
    <cellStyle name="Eingabe 2 17 4 7" xfId="42652"/>
    <cellStyle name="Eingabe 2 17 4 8" xfId="49175"/>
    <cellStyle name="Eingabe 2 17 5" xfId="2848"/>
    <cellStyle name="Eingabe 2 17 5 2" xfId="9958"/>
    <cellStyle name="Eingabe 2 17 5 3" xfId="16251"/>
    <cellStyle name="Eingabe 2 17 5 4" xfId="23190"/>
    <cellStyle name="Eingabe 2 17 5 5" xfId="29855"/>
    <cellStyle name="Eingabe 2 17 5 6" xfId="36525"/>
    <cellStyle name="Eingabe 2 17 5 7" xfId="43341"/>
    <cellStyle name="Eingabe 2 17 5 8" xfId="49864"/>
    <cellStyle name="Eingabe 2 17 6" xfId="3533"/>
    <cellStyle name="Eingabe 2 17 6 2" xfId="10643"/>
    <cellStyle name="Eingabe 2 17 6 3" xfId="16936"/>
    <cellStyle name="Eingabe 2 17 6 4" xfId="23875"/>
    <cellStyle name="Eingabe 2 17 6 5" xfId="30540"/>
    <cellStyle name="Eingabe 2 17 6 6" xfId="37210"/>
    <cellStyle name="Eingabe 2 17 6 7" xfId="44026"/>
    <cellStyle name="Eingabe 2 17 6 8" xfId="50549"/>
    <cellStyle name="Eingabe 2 17 7" xfId="4221"/>
    <cellStyle name="Eingabe 2 17 7 2" xfId="11331"/>
    <cellStyle name="Eingabe 2 17 7 3" xfId="17624"/>
    <cellStyle name="Eingabe 2 17 7 4" xfId="24563"/>
    <cellStyle name="Eingabe 2 17 7 5" xfId="31228"/>
    <cellStyle name="Eingabe 2 17 7 6" xfId="37898"/>
    <cellStyle name="Eingabe 2 17 7 7" xfId="44714"/>
    <cellStyle name="Eingabe 2 17 7 8" xfId="51237"/>
    <cellStyle name="Eingabe 2 17 8" xfId="4911"/>
    <cellStyle name="Eingabe 2 17 8 2" xfId="12021"/>
    <cellStyle name="Eingabe 2 17 8 3" xfId="18314"/>
    <cellStyle name="Eingabe 2 17 8 4" xfId="25253"/>
    <cellStyle name="Eingabe 2 17 8 5" xfId="31918"/>
    <cellStyle name="Eingabe 2 17 8 6" xfId="38588"/>
    <cellStyle name="Eingabe 2 17 8 7" xfId="45404"/>
    <cellStyle name="Eingabe 2 17 8 8" xfId="51927"/>
    <cellStyle name="Eingabe 2 17 9" xfId="5588"/>
    <cellStyle name="Eingabe 2 17 9 2" xfId="12698"/>
    <cellStyle name="Eingabe 2 17 9 3" xfId="18991"/>
    <cellStyle name="Eingabe 2 17 9 4" xfId="25930"/>
    <cellStyle name="Eingabe 2 17 9 5" xfId="32595"/>
    <cellStyle name="Eingabe 2 17 9 6" xfId="39265"/>
    <cellStyle name="Eingabe 2 17 9 7" xfId="46081"/>
    <cellStyle name="Eingabe 2 17 9 8" xfId="52604"/>
    <cellStyle name="Eingabe 2 18" xfId="558"/>
    <cellStyle name="Eingabe 2 18 10" xfId="1913"/>
    <cellStyle name="Eingabe 2 18 10 2" xfId="9023"/>
    <cellStyle name="Eingabe 2 18 10 3" xfId="15316"/>
    <cellStyle name="Eingabe 2 18 10 4" xfId="22255"/>
    <cellStyle name="Eingabe 2 18 10 5" xfId="28920"/>
    <cellStyle name="Eingabe 2 18 10 6" xfId="35590"/>
    <cellStyle name="Eingabe 2 18 10 7" xfId="42406"/>
    <cellStyle name="Eingabe 2 18 10 8" xfId="48929"/>
    <cellStyle name="Eingabe 2 18 11" xfId="6626"/>
    <cellStyle name="Eingabe 2 18 11 2" xfId="13736"/>
    <cellStyle name="Eingabe 2 18 11 3" xfId="20029"/>
    <cellStyle name="Eingabe 2 18 11 4" xfId="26968"/>
    <cellStyle name="Eingabe 2 18 11 5" xfId="33633"/>
    <cellStyle name="Eingabe 2 18 11 6" xfId="40303"/>
    <cellStyle name="Eingabe 2 18 11 7" xfId="47119"/>
    <cellStyle name="Eingabe 2 18 11 8" xfId="53642"/>
    <cellStyle name="Eingabe 2 18 12" xfId="7211"/>
    <cellStyle name="Eingabe 2 18 12 2" xfId="14321"/>
    <cellStyle name="Eingabe 2 18 12 3" xfId="20614"/>
    <cellStyle name="Eingabe 2 18 12 4" xfId="27553"/>
    <cellStyle name="Eingabe 2 18 12 5" xfId="34218"/>
    <cellStyle name="Eingabe 2 18 12 6" xfId="40888"/>
    <cellStyle name="Eingabe 2 18 12 7" xfId="47704"/>
    <cellStyle name="Eingabe 2 18 12 8" xfId="54227"/>
    <cellStyle name="Eingabe 2 18 13" xfId="1311"/>
    <cellStyle name="Eingabe 2 18 13 2" xfId="8421"/>
    <cellStyle name="Eingabe 2 18 13 3" xfId="14714"/>
    <cellStyle name="Eingabe 2 18 13 4" xfId="21653"/>
    <cellStyle name="Eingabe 2 18 13 5" xfId="28318"/>
    <cellStyle name="Eingabe 2 18 13 6" xfId="34988"/>
    <cellStyle name="Eingabe 2 18 13 7" xfId="41804"/>
    <cellStyle name="Eingabe 2 18 13 8" xfId="48327"/>
    <cellStyle name="Eingabe 2 18 14" xfId="8173"/>
    <cellStyle name="Eingabe 2 18 15" xfId="20937"/>
    <cellStyle name="Eingabe 2 18 16" xfId="8416"/>
    <cellStyle name="Eingabe 2 18 17" xfId="41187"/>
    <cellStyle name="Eingabe 2 18 18" xfId="41607"/>
    <cellStyle name="Eingabe 2 18 2" xfId="680"/>
    <cellStyle name="Eingabe 2 18 2 10" xfId="1427"/>
    <cellStyle name="Eingabe 2 18 2 10 2" xfId="8537"/>
    <cellStyle name="Eingabe 2 18 2 10 3" xfId="14830"/>
    <cellStyle name="Eingabe 2 18 2 10 4" xfId="21769"/>
    <cellStyle name="Eingabe 2 18 2 10 5" xfId="28434"/>
    <cellStyle name="Eingabe 2 18 2 10 6" xfId="35104"/>
    <cellStyle name="Eingabe 2 18 2 10 7" xfId="41920"/>
    <cellStyle name="Eingabe 2 18 2 10 8" xfId="48443"/>
    <cellStyle name="Eingabe 2 18 2 11" xfId="8311"/>
    <cellStyle name="Eingabe 2 18 2 12" xfId="341"/>
    <cellStyle name="Eingabe 2 18 2 13" xfId="7845"/>
    <cellStyle name="Eingabe 2 18 2 14" xfId="41668"/>
    <cellStyle name="Eingabe 2 18 2 2" xfId="2298"/>
    <cellStyle name="Eingabe 2 18 2 2 2" xfId="9408"/>
    <cellStyle name="Eingabe 2 18 2 2 3" xfId="15701"/>
    <cellStyle name="Eingabe 2 18 2 2 4" xfId="22640"/>
    <cellStyle name="Eingabe 2 18 2 2 5" xfId="29305"/>
    <cellStyle name="Eingabe 2 18 2 2 6" xfId="35975"/>
    <cellStyle name="Eingabe 2 18 2 2 7" xfId="42791"/>
    <cellStyle name="Eingabe 2 18 2 2 8" xfId="49314"/>
    <cellStyle name="Eingabe 2 18 2 3" xfId="2988"/>
    <cellStyle name="Eingabe 2 18 2 3 2" xfId="10098"/>
    <cellStyle name="Eingabe 2 18 2 3 3" xfId="16391"/>
    <cellStyle name="Eingabe 2 18 2 3 4" xfId="23330"/>
    <cellStyle name="Eingabe 2 18 2 3 5" xfId="29995"/>
    <cellStyle name="Eingabe 2 18 2 3 6" xfId="36665"/>
    <cellStyle name="Eingabe 2 18 2 3 7" xfId="43481"/>
    <cellStyle name="Eingabe 2 18 2 3 8" xfId="50004"/>
    <cellStyle name="Eingabe 2 18 2 4" xfId="3675"/>
    <cellStyle name="Eingabe 2 18 2 4 2" xfId="10785"/>
    <cellStyle name="Eingabe 2 18 2 4 3" xfId="17078"/>
    <cellStyle name="Eingabe 2 18 2 4 4" xfId="24017"/>
    <cellStyle name="Eingabe 2 18 2 4 5" xfId="30682"/>
    <cellStyle name="Eingabe 2 18 2 4 6" xfId="37352"/>
    <cellStyle name="Eingabe 2 18 2 4 7" xfId="44168"/>
    <cellStyle name="Eingabe 2 18 2 4 8" xfId="50691"/>
    <cellStyle name="Eingabe 2 18 2 5" xfId="4362"/>
    <cellStyle name="Eingabe 2 18 2 5 2" xfId="11472"/>
    <cellStyle name="Eingabe 2 18 2 5 3" xfId="17765"/>
    <cellStyle name="Eingabe 2 18 2 5 4" xfId="24704"/>
    <cellStyle name="Eingabe 2 18 2 5 5" xfId="31369"/>
    <cellStyle name="Eingabe 2 18 2 5 6" xfId="38039"/>
    <cellStyle name="Eingabe 2 18 2 5 7" xfId="44855"/>
    <cellStyle name="Eingabe 2 18 2 5 8" xfId="51378"/>
    <cellStyle name="Eingabe 2 18 2 6" xfId="5047"/>
    <cellStyle name="Eingabe 2 18 2 6 2" xfId="12157"/>
    <cellStyle name="Eingabe 2 18 2 6 3" xfId="18450"/>
    <cellStyle name="Eingabe 2 18 2 6 4" xfId="25389"/>
    <cellStyle name="Eingabe 2 18 2 6 5" xfId="32054"/>
    <cellStyle name="Eingabe 2 18 2 6 6" xfId="38724"/>
    <cellStyle name="Eingabe 2 18 2 6 7" xfId="45540"/>
    <cellStyle name="Eingabe 2 18 2 6 8" xfId="52063"/>
    <cellStyle name="Eingabe 2 18 2 7" xfId="5676"/>
    <cellStyle name="Eingabe 2 18 2 7 2" xfId="12786"/>
    <cellStyle name="Eingabe 2 18 2 7 3" xfId="19079"/>
    <cellStyle name="Eingabe 2 18 2 7 4" xfId="26018"/>
    <cellStyle name="Eingabe 2 18 2 7 5" xfId="32683"/>
    <cellStyle name="Eingabe 2 18 2 7 6" xfId="39353"/>
    <cellStyle name="Eingabe 2 18 2 7 7" xfId="46169"/>
    <cellStyle name="Eingabe 2 18 2 7 8" xfId="52692"/>
    <cellStyle name="Eingabe 2 18 2 8" xfId="5565"/>
    <cellStyle name="Eingabe 2 18 2 8 2" xfId="12675"/>
    <cellStyle name="Eingabe 2 18 2 8 3" xfId="18968"/>
    <cellStyle name="Eingabe 2 18 2 8 4" xfId="25907"/>
    <cellStyle name="Eingabe 2 18 2 8 5" xfId="32572"/>
    <cellStyle name="Eingabe 2 18 2 8 6" xfId="39242"/>
    <cellStyle name="Eingabe 2 18 2 8 7" xfId="46058"/>
    <cellStyle name="Eingabe 2 18 2 8 8" xfId="52581"/>
    <cellStyle name="Eingabe 2 18 2 9" xfId="6742"/>
    <cellStyle name="Eingabe 2 18 2 9 2" xfId="13852"/>
    <cellStyle name="Eingabe 2 18 2 9 3" xfId="20145"/>
    <cellStyle name="Eingabe 2 18 2 9 4" xfId="27084"/>
    <cellStyle name="Eingabe 2 18 2 9 5" xfId="33749"/>
    <cellStyle name="Eingabe 2 18 2 9 6" xfId="40419"/>
    <cellStyle name="Eingabe 2 18 2 9 7" xfId="47235"/>
    <cellStyle name="Eingabe 2 18 2 9 8" xfId="53758"/>
    <cellStyle name="Eingabe 2 18 3" xfId="626"/>
    <cellStyle name="Eingabe 2 18 3 10" xfId="6694"/>
    <cellStyle name="Eingabe 2 18 3 10 2" xfId="13804"/>
    <cellStyle name="Eingabe 2 18 3 10 3" xfId="20097"/>
    <cellStyle name="Eingabe 2 18 3 10 4" xfId="27036"/>
    <cellStyle name="Eingabe 2 18 3 10 5" xfId="33701"/>
    <cellStyle name="Eingabe 2 18 3 10 6" xfId="40371"/>
    <cellStyle name="Eingabe 2 18 3 10 7" xfId="47187"/>
    <cellStyle name="Eingabe 2 18 3 10 8" xfId="53710"/>
    <cellStyle name="Eingabe 2 18 3 11" xfId="7342"/>
    <cellStyle name="Eingabe 2 18 3 11 2" xfId="14452"/>
    <cellStyle name="Eingabe 2 18 3 11 3" xfId="20745"/>
    <cellStyle name="Eingabe 2 18 3 11 4" xfId="27684"/>
    <cellStyle name="Eingabe 2 18 3 11 5" xfId="34349"/>
    <cellStyle name="Eingabe 2 18 3 11 6" xfId="41019"/>
    <cellStyle name="Eingabe 2 18 3 11 7" xfId="47835"/>
    <cellStyle name="Eingabe 2 18 3 11 8" xfId="54358"/>
    <cellStyle name="Eingabe 2 18 3 12" xfId="1379"/>
    <cellStyle name="Eingabe 2 18 3 12 2" xfId="8489"/>
    <cellStyle name="Eingabe 2 18 3 12 3" xfId="14782"/>
    <cellStyle name="Eingabe 2 18 3 12 4" xfId="21721"/>
    <cellStyle name="Eingabe 2 18 3 12 5" xfId="28386"/>
    <cellStyle name="Eingabe 2 18 3 12 6" xfId="35056"/>
    <cellStyle name="Eingabe 2 18 3 12 7" xfId="41872"/>
    <cellStyle name="Eingabe 2 18 3 12 8" xfId="48395"/>
    <cellStyle name="Eingabe 2 18 3 13" xfId="8236"/>
    <cellStyle name="Eingabe 2 18 3 14" xfId="21005"/>
    <cellStyle name="Eingabe 2 18 3 15" xfId="7998"/>
    <cellStyle name="Eingabe 2 18 3 16" xfId="41255"/>
    <cellStyle name="Eingabe 2 18 3 17" xfId="41657"/>
    <cellStyle name="Eingabe 2 18 3 2" xfId="1142"/>
    <cellStyle name="Eingabe 2 18 3 2 10" xfId="1815"/>
    <cellStyle name="Eingabe 2 18 3 2 10 2" xfId="8925"/>
    <cellStyle name="Eingabe 2 18 3 2 10 3" xfId="15218"/>
    <cellStyle name="Eingabe 2 18 3 2 10 4" xfId="22157"/>
    <cellStyle name="Eingabe 2 18 3 2 10 5" xfId="28822"/>
    <cellStyle name="Eingabe 2 18 3 2 10 6" xfId="35492"/>
    <cellStyle name="Eingabe 2 18 3 2 10 7" xfId="42308"/>
    <cellStyle name="Eingabe 2 18 3 2 10 8" xfId="48831"/>
    <cellStyle name="Eingabe 2 18 3 2 11" xfId="1306"/>
    <cellStyle name="Eingabe 2 18 3 2 12" xfId="28149"/>
    <cellStyle name="Eingabe 2 18 3 2 13" xfId="34819"/>
    <cellStyle name="Eingabe 2 18 3 2 14" xfId="48161"/>
    <cellStyle name="Eingabe 2 18 3 2 2" xfId="2686"/>
    <cellStyle name="Eingabe 2 18 3 2 2 2" xfId="9796"/>
    <cellStyle name="Eingabe 2 18 3 2 2 3" xfId="16089"/>
    <cellStyle name="Eingabe 2 18 3 2 2 4" xfId="23028"/>
    <cellStyle name="Eingabe 2 18 3 2 2 5" xfId="29693"/>
    <cellStyle name="Eingabe 2 18 3 2 2 6" xfId="36363"/>
    <cellStyle name="Eingabe 2 18 3 2 2 7" xfId="43179"/>
    <cellStyle name="Eingabe 2 18 3 2 2 8" xfId="49702"/>
    <cellStyle name="Eingabe 2 18 3 2 3" xfId="3376"/>
    <cellStyle name="Eingabe 2 18 3 2 3 2" xfId="10486"/>
    <cellStyle name="Eingabe 2 18 3 2 3 3" xfId="16779"/>
    <cellStyle name="Eingabe 2 18 3 2 3 4" xfId="23718"/>
    <cellStyle name="Eingabe 2 18 3 2 3 5" xfId="30383"/>
    <cellStyle name="Eingabe 2 18 3 2 3 6" xfId="37053"/>
    <cellStyle name="Eingabe 2 18 3 2 3 7" xfId="43869"/>
    <cellStyle name="Eingabe 2 18 3 2 3 8" xfId="50392"/>
    <cellStyle name="Eingabe 2 18 3 2 4" xfId="4063"/>
    <cellStyle name="Eingabe 2 18 3 2 4 2" xfId="11173"/>
    <cellStyle name="Eingabe 2 18 3 2 4 3" xfId="17466"/>
    <cellStyle name="Eingabe 2 18 3 2 4 4" xfId="24405"/>
    <cellStyle name="Eingabe 2 18 3 2 4 5" xfId="31070"/>
    <cellStyle name="Eingabe 2 18 3 2 4 6" xfId="37740"/>
    <cellStyle name="Eingabe 2 18 3 2 4 7" xfId="44556"/>
    <cellStyle name="Eingabe 2 18 3 2 4 8" xfId="51079"/>
    <cellStyle name="Eingabe 2 18 3 2 5" xfId="4750"/>
    <cellStyle name="Eingabe 2 18 3 2 5 2" xfId="11860"/>
    <cellStyle name="Eingabe 2 18 3 2 5 3" xfId="18153"/>
    <cellStyle name="Eingabe 2 18 3 2 5 4" xfId="25092"/>
    <cellStyle name="Eingabe 2 18 3 2 5 5" xfId="31757"/>
    <cellStyle name="Eingabe 2 18 3 2 5 6" xfId="38427"/>
    <cellStyle name="Eingabe 2 18 3 2 5 7" xfId="45243"/>
    <cellStyle name="Eingabe 2 18 3 2 5 8" xfId="51766"/>
    <cellStyle name="Eingabe 2 18 3 2 6" xfId="5435"/>
    <cellStyle name="Eingabe 2 18 3 2 6 2" xfId="12545"/>
    <cellStyle name="Eingabe 2 18 3 2 6 3" xfId="18838"/>
    <cellStyle name="Eingabe 2 18 3 2 6 4" xfId="25777"/>
    <cellStyle name="Eingabe 2 18 3 2 6 5" xfId="32442"/>
    <cellStyle name="Eingabe 2 18 3 2 6 6" xfId="39112"/>
    <cellStyle name="Eingabe 2 18 3 2 6 7" xfId="45928"/>
    <cellStyle name="Eingabe 2 18 3 2 6 8" xfId="52451"/>
    <cellStyle name="Eingabe 2 18 3 2 7" xfId="6018"/>
    <cellStyle name="Eingabe 2 18 3 2 7 2" xfId="13128"/>
    <cellStyle name="Eingabe 2 18 3 2 7 3" xfId="19421"/>
    <cellStyle name="Eingabe 2 18 3 2 7 4" xfId="26360"/>
    <cellStyle name="Eingabe 2 18 3 2 7 5" xfId="33025"/>
    <cellStyle name="Eingabe 2 18 3 2 7 6" xfId="39695"/>
    <cellStyle name="Eingabe 2 18 3 2 7 7" xfId="46511"/>
    <cellStyle name="Eingabe 2 18 3 2 7 8" xfId="53034"/>
    <cellStyle name="Eingabe 2 18 3 2 8" xfId="6476"/>
    <cellStyle name="Eingabe 2 18 3 2 8 2" xfId="13586"/>
    <cellStyle name="Eingabe 2 18 3 2 8 3" xfId="19879"/>
    <cellStyle name="Eingabe 2 18 3 2 8 4" xfId="26818"/>
    <cellStyle name="Eingabe 2 18 3 2 8 5" xfId="33483"/>
    <cellStyle name="Eingabe 2 18 3 2 8 6" xfId="40153"/>
    <cellStyle name="Eingabe 2 18 3 2 8 7" xfId="46969"/>
    <cellStyle name="Eingabe 2 18 3 2 8 8" xfId="53492"/>
    <cellStyle name="Eingabe 2 18 3 2 9" xfId="7130"/>
    <cellStyle name="Eingabe 2 18 3 2 9 2" xfId="14240"/>
    <cellStyle name="Eingabe 2 18 3 2 9 3" xfId="20533"/>
    <cellStyle name="Eingabe 2 18 3 2 9 4" xfId="27472"/>
    <cellStyle name="Eingabe 2 18 3 2 9 5" xfId="34137"/>
    <cellStyle name="Eingabe 2 18 3 2 9 6" xfId="40807"/>
    <cellStyle name="Eingabe 2 18 3 2 9 7" xfId="47623"/>
    <cellStyle name="Eingabe 2 18 3 2 9 8" xfId="54146"/>
    <cellStyle name="Eingabe 2 18 3 3" xfId="939"/>
    <cellStyle name="Eingabe 2 18 3 3 10" xfId="1614"/>
    <cellStyle name="Eingabe 2 18 3 3 10 2" xfId="8724"/>
    <cellStyle name="Eingabe 2 18 3 3 10 3" xfId="15017"/>
    <cellStyle name="Eingabe 2 18 3 3 10 4" xfId="21956"/>
    <cellStyle name="Eingabe 2 18 3 3 10 5" xfId="28621"/>
    <cellStyle name="Eingabe 2 18 3 3 10 6" xfId="35291"/>
    <cellStyle name="Eingabe 2 18 3 3 10 7" xfId="42107"/>
    <cellStyle name="Eingabe 2 18 3 3 10 8" xfId="48630"/>
    <cellStyle name="Eingabe 2 18 3 3 11" xfId="7828"/>
    <cellStyle name="Eingabe 2 18 3 3 12" xfId="27946"/>
    <cellStyle name="Eingabe 2 18 3 3 13" xfId="34618"/>
    <cellStyle name="Eingabe 2 18 3 3 14" xfId="21503"/>
    <cellStyle name="Eingabe 2 18 3 3 2" xfId="2485"/>
    <cellStyle name="Eingabe 2 18 3 3 2 2" xfId="9595"/>
    <cellStyle name="Eingabe 2 18 3 3 2 3" xfId="15888"/>
    <cellStyle name="Eingabe 2 18 3 3 2 4" xfId="22827"/>
    <cellStyle name="Eingabe 2 18 3 3 2 5" xfId="29492"/>
    <cellStyle name="Eingabe 2 18 3 3 2 6" xfId="36162"/>
    <cellStyle name="Eingabe 2 18 3 3 2 7" xfId="42978"/>
    <cellStyle name="Eingabe 2 18 3 3 2 8" xfId="49501"/>
    <cellStyle name="Eingabe 2 18 3 3 3" xfId="3175"/>
    <cellStyle name="Eingabe 2 18 3 3 3 2" xfId="10285"/>
    <cellStyle name="Eingabe 2 18 3 3 3 3" xfId="16578"/>
    <cellStyle name="Eingabe 2 18 3 3 3 4" xfId="23517"/>
    <cellStyle name="Eingabe 2 18 3 3 3 5" xfId="30182"/>
    <cellStyle name="Eingabe 2 18 3 3 3 6" xfId="36852"/>
    <cellStyle name="Eingabe 2 18 3 3 3 7" xfId="43668"/>
    <cellStyle name="Eingabe 2 18 3 3 3 8" xfId="50191"/>
    <cellStyle name="Eingabe 2 18 3 3 4" xfId="3862"/>
    <cellStyle name="Eingabe 2 18 3 3 4 2" xfId="10972"/>
    <cellStyle name="Eingabe 2 18 3 3 4 3" xfId="17265"/>
    <cellStyle name="Eingabe 2 18 3 3 4 4" xfId="24204"/>
    <cellStyle name="Eingabe 2 18 3 3 4 5" xfId="30869"/>
    <cellStyle name="Eingabe 2 18 3 3 4 6" xfId="37539"/>
    <cellStyle name="Eingabe 2 18 3 3 4 7" xfId="44355"/>
    <cellStyle name="Eingabe 2 18 3 3 4 8" xfId="50878"/>
    <cellStyle name="Eingabe 2 18 3 3 5" xfId="4549"/>
    <cellStyle name="Eingabe 2 18 3 3 5 2" xfId="11659"/>
    <cellStyle name="Eingabe 2 18 3 3 5 3" xfId="17952"/>
    <cellStyle name="Eingabe 2 18 3 3 5 4" xfId="24891"/>
    <cellStyle name="Eingabe 2 18 3 3 5 5" xfId="31556"/>
    <cellStyle name="Eingabe 2 18 3 3 5 6" xfId="38226"/>
    <cellStyle name="Eingabe 2 18 3 3 5 7" xfId="45042"/>
    <cellStyle name="Eingabe 2 18 3 3 5 8" xfId="51565"/>
    <cellStyle name="Eingabe 2 18 3 3 6" xfId="5234"/>
    <cellStyle name="Eingabe 2 18 3 3 6 2" xfId="12344"/>
    <cellStyle name="Eingabe 2 18 3 3 6 3" xfId="18637"/>
    <cellStyle name="Eingabe 2 18 3 3 6 4" xfId="25576"/>
    <cellStyle name="Eingabe 2 18 3 3 6 5" xfId="32241"/>
    <cellStyle name="Eingabe 2 18 3 3 6 6" xfId="38911"/>
    <cellStyle name="Eingabe 2 18 3 3 6 7" xfId="45727"/>
    <cellStyle name="Eingabe 2 18 3 3 6 8" xfId="52250"/>
    <cellStyle name="Eingabe 2 18 3 3 7" xfId="5817"/>
    <cellStyle name="Eingabe 2 18 3 3 7 2" xfId="12927"/>
    <cellStyle name="Eingabe 2 18 3 3 7 3" xfId="19220"/>
    <cellStyle name="Eingabe 2 18 3 3 7 4" xfId="26159"/>
    <cellStyle name="Eingabe 2 18 3 3 7 5" xfId="32824"/>
    <cellStyle name="Eingabe 2 18 3 3 7 6" xfId="39494"/>
    <cellStyle name="Eingabe 2 18 3 3 7 7" xfId="46310"/>
    <cellStyle name="Eingabe 2 18 3 3 7 8" xfId="52833"/>
    <cellStyle name="Eingabe 2 18 3 3 8" xfId="6275"/>
    <cellStyle name="Eingabe 2 18 3 3 8 2" xfId="13385"/>
    <cellStyle name="Eingabe 2 18 3 3 8 3" xfId="19678"/>
    <cellStyle name="Eingabe 2 18 3 3 8 4" xfId="26617"/>
    <cellStyle name="Eingabe 2 18 3 3 8 5" xfId="33282"/>
    <cellStyle name="Eingabe 2 18 3 3 8 6" xfId="39952"/>
    <cellStyle name="Eingabe 2 18 3 3 8 7" xfId="46768"/>
    <cellStyle name="Eingabe 2 18 3 3 8 8" xfId="53291"/>
    <cellStyle name="Eingabe 2 18 3 3 9" xfId="6929"/>
    <cellStyle name="Eingabe 2 18 3 3 9 2" xfId="14039"/>
    <cellStyle name="Eingabe 2 18 3 3 9 3" xfId="20332"/>
    <cellStyle name="Eingabe 2 18 3 3 9 4" xfId="27271"/>
    <cellStyle name="Eingabe 2 18 3 3 9 5" xfId="33936"/>
    <cellStyle name="Eingabe 2 18 3 3 9 6" xfId="40606"/>
    <cellStyle name="Eingabe 2 18 3 3 9 7" xfId="47422"/>
    <cellStyle name="Eingabe 2 18 3 3 9 8" xfId="53945"/>
    <cellStyle name="Eingabe 2 18 3 4" xfId="2250"/>
    <cellStyle name="Eingabe 2 18 3 4 2" xfId="9360"/>
    <cellStyle name="Eingabe 2 18 3 4 3" xfId="15653"/>
    <cellStyle name="Eingabe 2 18 3 4 4" xfId="22592"/>
    <cellStyle name="Eingabe 2 18 3 4 5" xfId="29257"/>
    <cellStyle name="Eingabe 2 18 3 4 6" xfId="35927"/>
    <cellStyle name="Eingabe 2 18 3 4 7" xfId="42743"/>
    <cellStyle name="Eingabe 2 18 3 4 8" xfId="49266"/>
    <cellStyle name="Eingabe 2 18 3 5" xfId="2940"/>
    <cellStyle name="Eingabe 2 18 3 5 2" xfId="10050"/>
    <cellStyle name="Eingabe 2 18 3 5 3" xfId="16343"/>
    <cellStyle name="Eingabe 2 18 3 5 4" xfId="23282"/>
    <cellStyle name="Eingabe 2 18 3 5 5" xfId="29947"/>
    <cellStyle name="Eingabe 2 18 3 5 6" xfId="36617"/>
    <cellStyle name="Eingabe 2 18 3 5 7" xfId="43433"/>
    <cellStyle name="Eingabe 2 18 3 5 8" xfId="49956"/>
    <cellStyle name="Eingabe 2 18 3 6" xfId="3627"/>
    <cellStyle name="Eingabe 2 18 3 6 2" xfId="10737"/>
    <cellStyle name="Eingabe 2 18 3 6 3" xfId="17030"/>
    <cellStyle name="Eingabe 2 18 3 6 4" xfId="23969"/>
    <cellStyle name="Eingabe 2 18 3 6 5" xfId="30634"/>
    <cellStyle name="Eingabe 2 18 3 6 6" xfId="37304"/>
    <cellStyle name="Eingabe 2 18 3 6 7" xfId="44120"/>
    <cellStyle name="Eingabe 2 18 3 6 8" xfId="50643"/>
    <cellStyle name="Eingabe 2 18 3 7" xfId="4314"/>
    <cellStyle name="Eingabe 2 18 3 7 2" xfId="11424"/>
    <cellStyle name="Eingabe 2 18 3 7 3" xfId="17717"/>
    <cellStyle name="Eingabe 2 18 3 7 4" xfId="24656"/>
    <cellStyle name="Eingabe 2 18 3 7 5" xfId="31321"/>
    <cellStyle name="Eingabe 2 18 3 7 6" xfId="37991"/>
    <cellStyle name="Eingabe 2 18 3 7 7" xfId="44807"/>
    <cellStyle name="Eingabe 2 18 3 7 8" xfId="51330"/>
    <cellStyle name="Eingabe 2 18 3 8" xfId="4999"/>
    <cellStyle name="Eingabe 2 18 3 8 2" xfId="12109"/>
    <cellStyle name="Eingabe 2 18 3 8 3" xfId="18402"/>
    <cellStyle name="Eingabe 2 18 3 8 4" xfId="25341"/>
    <cellStyle name="Eingabe 2 18 3 8 5" xfId="32006"/>
    <cellStyle name="Eingabe 2 18 3 8 6" xfId="38676"/>
    <cellStyle name="Eingabe 2 18 3 8 7" xfId="45492"/>
    <cellStyle name="Eingabe 2 18 3 8 8" xfId="52015"/>
    <cellStyle name="Eingabe 2 18 3 9" xfId="3545"/>
    <cellStyle name="Eingabe 2 18 3 9 2" xfId="10655"/>
    <cellStyle name="Eingabe 2 18 3 9 3" xfId="16948"/>
    <cellStyle name="Eingabe 2 18 3 9 4" xfId="23887"/>
    <cellStyle name="Eingabe 2 18 3 9 5" xfId="30552"/>
    <cellStyle name="Eingabe 2 18 3 9 6" xfId="37222"/>
    <cellStyle name="Eingabe 2 18 3 9 7" xfId="44038"/>
    <cellStyle name="Eingabe 2 18 3 9 8" xfId="50561"/>
    <cellStyle name="Eingabe 2 18 4" xfId="736"/>
    <cellStyle name="Eingabe 2 18 4 10" xfId="6790"/>
    <cellStyle name="Eingabe 2 18 4 10 2" xfId="13900"/>
    <cellStyle name="Eingabe 2 18 4 10 3" xfId="20193"/>
    <cellStyle name="Eingabe 2 18 4 10 4" xfId="27132"/>
    <cellStyle name="Eingabe 2 18 4 10 5" xfId="33797"/>
    <cellStyle name="Eingabe 2 18 4 10 6" xfId="40467"/>
    <cellStyle name="Eingabe 2 18 4 10 7" xfId="47283"/>
    <cellStyle name="Eingabe 2 18 4 10 8" xfId="53806"/>
    <cellStyle name="Eingabe 2 18 4 11" xfId="7454"/>
    <cellStyle name="Eingabe 2 18 4 11 2" xfId="14564"/>
    <cellStyle name="Eingabe 2 18 4 11 3" xfId="20857"/>
    <cellStyle name="Eingabe 2 18 4 11 4" xfId="27796"/>
    <cellStyle name="Eingabe 2 18 4 11 5" xfId="34461"/>
    <cellStyle name="Eingabe 2 18 4 11 6" xfId="41131"/>
    <cellStyle name="Eingabe 2 18 4 11 7" xfId="47947"/>
    <cellStyle name="Eingabe 2 18 4 11 8" xfId="54470"/>
    <cellStyle name="Eingabe 2 18 4 12" xfId="1475"/>
    <cellStyle name="Eingabe 2 18 4 12 2" xfId="8585"/>
    <cellStyle name="Eingabe 2 18 4 12 3" xfId="14878"/>
    <cellStyle name="Eingabe 2 18 4 12 4" xfId="21817"/>
    <cellStyle name="Eingabe 2 18 4 12 5" xfId="28482"/>
    <cellStyle name="Eingabe 2 18 4 12 6" xfId="35152"/>
    <cellStyle name="Eingabe 2 18 4 12 7" xfId="41968"/>
    <cellStyle name="Eingabe 2 18 4 12 8" xfId="48491"/>
    <cellStyle name="Eingabe 2 18 4 13" xfId="8308"/>
    <cellStyle name="Eingabe 2 18 4 14" xfId="21115"/>
    <cellStyle name="Eingabe 2 18 4 15" xfId="20926"/>
    <cellStyle name="Eingabe 2 18 4 16" xfId="41361"/>
    <cellStyle name="Eingabe 2 18 4 17" xfId="41576"/>
    <cellStyle name="Eingabe 2 18 4 2" xfId="1198"/>
    <cellStyle name="Eingabe 2 18 4 2 10" xfId="1871"/>
    <cellStyle name="Eingabe 2 18 4 2 10 2" xfId="8981"/>
    <cellStyle name="Eingabe 2 18 4 2 10 3" xfId="15274"/>
    <cellStyle name="Eingabe 2 18 4 2 10 4" xfId="22213"/>
    <cellStyle name="Eingabe 2 18 4 2 10 5" xfId="28878"/>
    <cellStyle name="Eingabe 2 18 4 2 10 6" xfId="35548"/>
    <cellStyle name="Eingabe 2 18 4 2 10 7" xfId="42364"/>
    <cellStyle name="Eingabe 2 18 4 2 10 8" xfId="48887"/>
    <cellStyle name="Eingabe 2 18 4 2 11" xfId="14601"/>
    <cellStyle name="Eingabe 2 18 4 2 12" xfId="28205"/>
    <cellStyle name="Eingabe 2 18 4 2 13" xfId="34875"/>
    <cellStyle name="Eingabe 2 18 4 2 14" xfId="48217"/>
    <cellStyle name="Eingabe 2 18 4 2 2" xfId="2742"/>
    <cellStyle name="Eingabe 2 18 4 2 2 2" xfId="9852"/>
    <cellStyle name="Eingabe 2 18 4 2 2 3" xfId="16145"/>
    <cellStyle name="Eingabe 2 18 4 2 2 4" xfId="23084"/>
    <cellStyle name="Eingabe 2 18 4 2 2 5" xfId="29749"/>
    <cellStyle name="Eingabe 2 18 4 2 2 6" xfId="36419"/>
    <cellStyle name="Eingabe 2 18 4 2 2 7" xfId="43235"/>
    <cellStyle name="Eingabe 2 18 4 2 2 8" xfId="49758"/>
    <cellStyle name="Eingabe 2 18 4 2 3" xfId="3432"/>
    <cellStyle name="Eingabe 2 18 4 2 3 2" xfId="10542"/>
    <cellStyle name="Eingabe 2 18 4 2 3 3" xfId="16835"/>
    <cellStyle name="Eingabe 2 18 4 2 3 4" xfId="23774"/>
    <cellStyle name="Eingabe 2 18 4 2 3 5" xfId="30439"/>
    <cellStyle name="Eingabe 2 18 4 2 3 6" xfId="37109"/>
    <cellStyle name="Eingabe 2 18 4 2 3 7" xfId="43925"/>
    <cellStyle name="Eingabe 2 18 4 2 3 8" xfId="50448"/>
    <cellStyle name="Eingabe 2 18 4 2 4" xfId="4119"/>
    <cellStyle name="Eingabe 2 18 4 2 4 2" xfId="11229"/>
    <cellStyle name="Eingabe 2 18 4 2 4 3" xfId="17522"/>
    <cellStyle name="Eingabe 2 18 4 2 4 4" xfId="24461"/>
    <cellStyle name="Eingabe 2 18 4 2 4 5" xfId="31126"/>
    <cellStyle name="Eingabe 2 18 4 2 4 6" xfId="37796"/>
    <cellStyle name="Eingabe 2 18 4 2 4 7" xfId="44612"/>
    <cellStyle name="Eingabe 2 18 4 2 4 8" xfId="51135"/>
    <cellStyle name="Eingabe 2 18 4 2 5" xfId="4806"/>
    <cellStyle name="Eingabe 2 18 4 2 5 2" xfId="11916"/>
    <cellStyle name="Eingabe 2 18 4 2 5 3" xfId="18209"/>
    <cellStyle name="Eingabe 2 18 4 2 5 4" xfId="25148"/>
    <cellStyle name="Eingabe 2 18 4 2 5 5" xfId="31813"/>
    <cellStyle name="Eingabe 2 18 4 2 5 6" xfId="38483"/>
    <cellStyle name="Eingabe 2 18 4 2 5 7" xfId="45299"/>
    <cellStyle name="Eingabe 2 18 4 2 5 8" xfId="51822"/>
    <cellStyle name="Eingabe 2 18 4 2 6" xfId="5491"/>
    <cellStyle name="Eingabe 2 18 4 2 6 2" xfId="12601"/>
    <cellStyle name="Eingabe 2 18 4 2 6 3" xfId="18894"/>
    <cellStyle name="Eingabe 2 18 4 2 6 4" xfId="25833"/>
    <cellStyle name="Eingabe 2 18 4 2 6 5" xfId="32498"/>
    <cellStyle name="Eingabe 2 18 4 2 6 6" xfId="39168"/>
    <cellStyle name="Eingabe 2 18 4 2 6 7" xfId="45984"/>
    <cellStyle name="Eingabe 2 18 4 2 6 8" xfId="52507"/>
    <cellStyle name="Eingabe 2 18 4 2 7" xfId="6074"/>
    <cellStyle name="Eingabe 2 18 4 2 7 2" xfId="13184"/>
    <cellStyle name="Eingabe 2 18 4 2 7 3" xfId="19477"/>
    <cellStyle name="Eingabe 2 18 4 2 7 4" xfId="26416"/>
    <cellStyle name="Eingabe 2 18 4 2 7 5" xfId="33081"/>
    <cellStyle name="Eingabe 2 18 4 2 7 6" xfId="39751"/>
    <cellStyle name="Eingabe 2 18 4 2 7 7" xfId="46567"/>
    <cellStyle name="Eingabe 2 18 4 2 7 8" xfId="53090"/>
    <cellStyle name="Eingabe 2 18 4 2 8" xfId="6532"/>
    <cellStyle name="Eingabe 2 18 4 2 8 2" xfId="13642"/>
    <cellStyle name="Eingabe 2 18 4 2 8 3" xfId="19935"/>
    <cellStyle name="Eingabe 2 18 4 2 8 4" xfId="26874"/>
    <cellStyle name="Eingabe 2 18 4 2 8 5" xfId="33539"/>
    <cellStyle name="Eingabe 2 18 4 2 8 6" xfId="40209"/>
    <cellStyle name="Eingabe 2 18 4 2 8 7" xfId="47025"/>
    <cellStyle name="Eingabe 2 18 4 2 8 8" xfId="53548"/>
    <cellStyle name="Eingabe 2 18 4 2 9" xfId="7186"/>
    <cellStyle name="Eingabe 2 18 4 2 9 2" xfId="14296"/>
    <cellStyle name="Eingabe 2 18 4 2 9 3" xfId="20589"/>
    <cellStyle name="Eingabe 2 18 4 2 9 4" xfId="27528"/>
    <cellStyle name="Eingabe 2 18 4 2 9 5" xfId="34193"/>
    <cellStyle name="Eingabe 2 18 4 2 9 6" xfId="40863"/>
    <cellStyle name="Eingabe 2 18 4 2 9 7" xfId="47679"/>
    <cellStyle name="Eingabe 2 18 4 2 9 8" xfId="54202"/>
    <cellStyle name="Eingabe 2 18 4 3" xfId="1032"/>
    <cellStyle name="Eingabe 2 18 4 3 10" xfId="1705"/>
    <cellStyle name="Eingabe 2 18 4 3 10 2" xfId="8815"/>
    <cellStyle name="Eingabe 2 18 4 3 10 3" xfId="15108"/>
    <cellStyle name="Eingabe 2 18 4 3 10 4" xfId="22047"/>
    <cellStyle name="Eingabe 2 18 4 3 10 5" xfId="28712"/>
    <cellStyle name="Eingabe 2 18 4 3 10 6" xfId="35382"/>
    <cellStyle name="Eingabe 2 18 4 3 10 7" xfId="42198"/>
    <cellStyle name="Eingabe 2 18 4 3 10 8" xfId="48721"/>
    <cellStyle name="Eingabe 2 18 4 3 11" xfId="334"/>
    <cellStyle name="Eingabe 2 18 4 3 12" xfId="28039"/>
    <cellStyle name="Eingabe 2 18 4 3 13" xfId="34709"/>
    <cellStyle name="Eingabe 2 18 4 3 14" xfId="48051"/>
    <cellStyle name="Eingabe 2 18 4 3 2" xfId="2576"/>
    <cellStyle name="Eingabe 2 18 4 3 2 2" xfId="9686"/>
    <cellStyle name="Eingabe 2 18 4 3 2 3" xfId="15979"/>
    <cellStyle name="Eingabe 2 18 4 3 2 4" xfId="22918"/>
    <cellStyle name="Eingabe 2 18 4 3 2 5" xfId="29583"/>
    <cellStyle name="Eingabe 2 18 4 3 2 6" xfId="36253"/>
    <cellStyle name="Eingabe 2 18 4 3 2 7" xfId="43069"/>
    <cellStyle name="Eingabe 2 18 4 3 2 8" xfId="49592"/>
    <cellStyle name="Eingabe 2 18 4 3 3" xfId="3266"/>
    <cellStyle name="Eingabe 2 18 4 3 3 2" xfId="10376"/>
    <cellStyle name="Eingabe 2 18 4 3 3 3" xfId="16669"/>
    <cellStyle name="Eingabe 2 18 4 3 3 4" xfId="23608"/>
    <cellStyle name="Eingabe 2 18 4 3 3 5" xfId="30273"/>
    <cellStyle name="Eingabe 2 18 4 3 3 6" xfId="36943"/>
    <cellStyle name="Eingabe 2 18 4 3 3 7" xfId="43759"/>
    <cellStyle name="Eingabe 2 18 4 3 3 8" xfId="50282"/>
    <cellStyle name="Eingabe 2 18 4 3 4" xfId="3953"/>
    <cellStyle name="Eingabe 2 18 4 3 4 2" xfId="11063"/>
    <cellStyle name="Eingabe 2 18 4 3 4 3" xfId="17356"/>
    <cellStyle name="Eingabe 2 18 4 3 4 4" xfId="24295"/>
    <cellStyle name="Eingabe 2 18 4 3 4 5" xfId="30960"/>
    <cellStyle name="Eingabe 2 18 4 3 4 6" xfId="37630"/>
    <cellStyle name="Eingabe 2 18 4 3 4 7" xfId="44446"/>
    <cellStyle name="Eingabe 2 18 4 3 4 8" xfId="50969"/>
    <cellStyle name="Eingabe 2 18 4 3 5" xfId="4640"/>
    <cellStyle name="Eingabe 2 18 4 3 5 2" xfId="11750"/>
    <cellStyle name="Eingabe 2 18 4 3 5 3" xfId="18043"/>
    <cellStyle name="Eingabe 2 18 4 3 5 4" xfId="24982"/>
    <cellStyle name="Eingabe 2 18 4 3 5 5" xfId="31647"/>
    <cellStyle name="Eingabe 2 18 4 3 5 6" xfId="38317"/>
    <cellStyle name="Eingabe 2 18 4 3 5 7" xfId="45133"/>
    <cellStyle name="Eingabe 2 18 4 3 5 8" xfId="51656"/>
    <cellStyle name="Eingabe 2 18 4 3 6" xfId="5325"/>
    <cellStyle name="Eingabe 2 18 4 3 6 2" xfId="12435"/>
    <cellStyle name="Eingabe 2 18 4 3 6 3" xfId="18728"/>
    <cellStyle name="Eingabe 2 18 4 3 6 4" xfId="25667"/>
    <cellStyle name="Eingabe 2 18 4 3 6 5" xfId="32332"/>
    <cellStyle name="Eingabe 2 18 4 3 6 6" xfId="39002"/>
    <cellStyle name="Eingabe 2 18 4 3 6 7" xfId="45818"/>
    <cellStyle name="Eingabe 2 18 4 3 6 8" xfId="52341"/>
    <cellStyle name="Eingabe 2 18 4 3 7" xfId="5908"/>
    <cellStyle name="Eingabe 2 18 4 3 7 2" xfId="13018"/>
    <cellStyle name="Eingabe 2 18 4 3 7 3" xfId="19311"/>
    <cellStyle name="Eingabe 2 18 4 3 7 4" xfId="26250"/>
    <cellStyle name="Eingabe 2 18 4 3 7 5" xfId="32915"/>
    <cellStyle name="Eingabe 2 18 4 3 7 6" xfId="39585"/>
    <cellStyle name="Eingabe 2 18 4 3 7 7" xfId="46401"/>
    <cellStyle name="Eingabe 2 18 4 3 7 8" xfId="52924"/>
    <cellStyle name="Eingabe 2 18 4 3 8" xfId="6366"/>
    <cellStyle name="Eingabe 2 18 4 3 8 2" xfId="13476"/>
    <cellStyle name="Eingabe 2 18 4 3 8 3" xfId="19769"/>
    <cellStyle name="Eingabe 2 18 4 3 8 4" xfId="26708"/>
    <cellStyle name="Eingabe 2 18 4 3 8 5" xfId="33373"/>
    <cellStyle name="Eingabe 2 18 4 3 8 6" xfId="40043"/>
    <cellStyle name="Eingabe 2 18 4 3 8 7" xfId="46859"/>
    <cellStyle name="Eingabe 2 18 4 3 8 8" xfId="53382"/>
    <cellStyle name="Eingabe 2 18 4 3 9" xfId="7020"/>
    <cellStyle name="Eingabe 2 18 4 3 9 2" xfId="14130"/>
    <cellStyle name="Eingabe 2 18 4 3 9 3" xfId="20423"/>
    <cellStyle name="Eingabe 2 18 4 3 9 4" xfId="27362"/>
    <cellStyle name="Eingabe 2 18 4 3 9 5" xfId="34027"/>
    <cellStyle name="Eingabe 2 18 4 3 9 6" xfId="40697"/>
    <cellStyle name="Eingabe 2 18 4 3 9 7" xfId="47513"/>
    <cellStyle name="Eingabe 2 18 4 3 9 8" xfId="54036"/>
    <cellStyle name="Eingabe 2 18 4 4" xfId="2346"/>
    <cellStyle name="Eingabe 2 18 4 4 2" xfId="9456"/>
    <cellStyle name="Eingabe 2 18 4 4 3" xfId="15749"/>
    <cellStyle name="Eingabe 2 18 4 4 4" xfId="22688"/>
    <cellStyle name="Eingabe 2 18 4 4 5" xfId="29353"/>
    <cellStyle name="Eingabe 2 18 4 4 6" xfId="36023"/>
    <cellStyle name="Eingabe 2 18 4 4 7" xfId="42839"/>
    <cellStyle name="Eingabe 2 18 4 4 8" xfId="49362"/>
    <cellStyle name="Eingabe 2 18 4 5" xfId="3036"/>
    <cellStyle name="Eingabe 2 18 4 5 2" xfId="10146"/>
    <cellStyle name="Eingabe 2 18 4 5 3" xfId="16439"/>
    <cellStyle name="Eingabe 2 18 4 5 4" xfId="23378"/>
    <cellStyle name="Eingabe 2 18 4 5 5" xfId="30043"/>
    <cellStyle name="Eingabe 2 18 4 5 6" xfId="36713"/>
    <cellStyle name="Eingabe 2 18 4 5 7" xfId="43529"/>
    <cellStyle name="Eingabe 2 18 4 5 8" xfId="50052"/>
    <cellStyle name="Eingabe 2 18 4 6" xfId="3723"/>
    <cellStyle name="Eingabe 2 18 4 6 2" xfId="10833"/>
    <cellStyle name="Eingabe 2 18 4 6 3" xfId="17126"/>
    <cellStyle name="Eingabe 2 18 4 6 4" xfId="24065"/>
    <cellStyle name="Eingabe 2 18 4 6 5" xfId="30730"/>
    <cellStyle name="Eingabe 2 18 4 6 6" xfId="37400"/>
    <cellStyle name="Eingabe 2 18 4 6 7" xfId="44216"/>
    <cellStyle name="Eingabe 2 18 4 6 8" xfId="50739"/>
    <cellStyle name="Eingabe 2 18 4 7" xfId="4410"/>
    <cellStyle name="Eingabe 2 18 4 7 2" xfId="11520"/>
    <cellStyle name="Eingabe 2 18 4 7 3" xfId="17813"/>
    <cellStyle name="Eingabe 2 18 4 7 4" xfId="24752"/>
    <cellStyle name="Eingabe 2 18 4 7 5" xfId="31417"/>
    <cellStyle name="Eingabe 2 18 4 7 6" xfId="38087"/>
    <cellStyle name="Eingabe 2 18 4 7 7" xfId="44903"/>
    <cellStyle name="Eingabe 2 18 4 7 8" xfId="51426"/>
    <cellStyle name="Eingabe 2 18 4 8" xfId="5095"/>
    <cellStyle name="Eingabe 2 18 4 8 2" xfId="12205"/>
    <cellStyle name="Eingabe 2 18 4 8 3" xfId="18498"/>
    <cellStyle name="Eingabe 2 18 4 8 4" xfId="25437"/>
    <cellStyle name="Eingabe 2 18 4 8 5" xfId="32102"/>
    <cellStyle name="Eingabe 2 18 4 8 6" xfId="38772"/>
    <cellStyle name="Eingabe 2 18 4 8 7" xfId="45588"/>
    <cellStyle name="Eingabe 2 18 4 8 8" xfId="52111"/>
    <cellStyle name="Eingabe 2 18 4 9" xfId="6136"/>
    <cellStyle name="Eingabe 2 18 4 9 2" xfId="13246"/>
    <cellStyle name="Eingabe 2 18 4 9 3" xfId="19539"/>
    <cellStyle name="Eingabe 2 18 4 9 4" xfId="26478"/>
    <cellStyle name="Eingabe 2 18 4 9 5" xfId="33143"/>
    <cellStyle name="Eingabe 2 18 4 9 6" xfId="39813"/>
    <cellStyle name="Eingabe 2 18 4 9 7" xfId="46629"/>
    <cellStyle name="Eingabe 2 18 4 9 8" xfId="53152"/>
    <cellStyle name="Eingabe 2 18 5" xfId="2182"/>
    <cellStyle name="Eingabe 2 18 5 2" xfId="9292"/>
    <cellStyle name="Eingabe 2 18 5 3" xfId="15585"/>
    <cellStyle name="Eingabe 2 18 5 4" xfId="22524"/>
    <cellStyle name="Eingabe 2 18 5 5" xfId="29189"/>
    <cellStyle name="Eingabe 2 18 5 6" xfId="35859"/>
    <cellStyle name="Eingabe 2 18 5 7" xfId="42675"/>
    <cellStyle name="Eingabe 2 18 5 8" xfId="49198"/>
    <cellStyle name="Eingabe 2 18 6" xfId="2872"/>
    <cellStyle name="Eingabe 2 18 6 2" xfId="9982"/>
    <cellStyle name="Eingabe 2 18 6 3" xfId="16275"/>
    <cellStyle name="Eingabe 2 18 6 4" xfId="23214"/>
    <cellStyle name="Eingabe 2 18 6 5" xfId="29879"/>
    <cellStyle name="Eingabe 2 18 6 6" xfId="36549"/>
    <cellStyle name="Eingabe 2 18 6 7" xfId="43365"/>
    <cellStyle name="Eingabe 2 18 6 8" xfId="49888"/>
    <cellStyle name="Eingabe 2 18 7" xfId="3559"/>
    <cellStyle name="Eingabe 2 18 7 2" xfId="10669"/>
    <cellStyle name="Eingabe 2 18 7 3" xfId="16962"/>
    <cellStyle name="Eingabe 2 18 7 4" xfId="23901"/>
    <cellStyle name="Eingabe 2 18 7 5" xfId="30566"/>
    <cellStyle name="Eingabe 2 18 7 6" xfId="37236"/>
    <cellStyle name="Eingabe 2 18 7 7" xfId="44052"/>
    <cellStyle name="Eingabe 2 18 7 8" xfId="50575"/>
    <cellStyle name="Eingabe 2 18 8" xfId="4246"/>
    <cellStyle name="Eingabe 2 18 8 2" xfId="11356"/>
    <cellStyle name="Eingabe 2 18 8 3" xfId="17649"/>
    <cellStyle name="Eingabe 2 18 8 4" xfId="24588"/>
    <cellStyle name="Eingabe 2 18 8 5" xfId="31253"/>
    <cellStyle name="Eingabe 2 18 8 6" xfId="37923"/>
    <cellStyle name="Eingabe 2 18 8 7" xfId="44739"/>
    <cellStyle name="Eingabe 2 18 8 8" xfId="51262"/>
    <cellStyle name="Eingabe 2 18 9" xfId="4931"/>
    <cellStyle name="Eingabe 2 18 9 2" xfId="12041"/>
    <cellStyle name="Eingabe 2 18 9 3" xfId="18334"/>
    <cellStyle name="Eingabe 2 18 9 4" xfId="25273"/>
    <cellStyle name="Eingabe 2 18 9 5" xfId="31938"/>
    <cellStyle name="Eingabe 2 18 9 6" xfId="38608"/>
    <cellStyle name="Eingabe 2 18 9 7" xfId="45424"/>
    <cellStyle name="Eingabe 2 18 9 8" xfId="51947"/>
    <cellStyle name="Eingabe 2 19" xfId="635"/>
    <cellStyle name="Eingabe 2 19 10" xfId="6703"/>
    <cellStyle name="Eingabe 2 19 10 2" xfId="13813"/>
    <cellStyle name="Eingabe 2 19 10 3" xfId="20106"/>
    <cellStyle name="Eingabe 2 19 10 4" xfId="27045"/>
    <cellStyle name="Eingabe 2 19 10 5" xfId="33710"/>
    <cellStyle name="Eingabe 2 19 10 6" xfId="40380"/>
    <cellStyle name="Eingabe 2 19 10 7" xfId="47196"/>
    <cellStyle name="Eingabe 2 19 10 8" xfId="53719"/>
    <cellStyle name="Eingabe 2 19 11" xfId="7284"/>
    <cellStyle name="Eingabe 2 19 11 2" xfId="14394"/>
    <cellStyle name="Eingabe 2 19 11 3" xfId="20687"/>
    <cellStyle name="Eingabe 2 19 11 4" xfId="27626"/>
    <cellStyle name="Eingabe 2 19 11 5" xfId="34291"/>
    <cellStyle name="Eingabe 2 19 11 6" xfId="40961"/>
    <cellStyle name="Eingabe 2 19 11 7" xfId="47777"/>
    <cellStyle name="Eingabe 2 19 11 8" xfId="54300"/>
    <cellStyle name="Eingabe 2 19 12" xfId="1388"/>
    <cellStyle name="Eingabe 2 19 12 2" xfId="8498"/>
    <cellStyle name="Eingabe 2 19 12 3" xfId="14791"/>
    <cellStyle name="Eingabe 2 19 12 4" xfId="21730"/>
    <cellStyle name="Eingabe 2 19 12 5" xfId="28395"/>
    <cellStyle name="Eingabe 2 19 12 6" xfId="35065"/>
    <cellStyle name="Eingabe 2 19 12 7" xfId="41881"/>
    <cellStyle name="Eingabe 2 19 12 8" xfId="48404"/>
    <cellStyle name="Eingabe 2 19 13" xfId="7565"/>
    <cellStyle name="Eingabe 2 19 14" xfId="21014"/>
    <cellStyle name="Eingabe 2 19 15" xfId="283"/>
    <cellStyle name="Eingabe 2 19 16" xfId="41264"/>
    <cellStyle name="Eingabe 2 19 17" xfId="41522"/>
    <cellStyle name="Eingabe 2 19 2" xfId="1151"/>
    <cellStyle name="Eingabe 2 19 2 10" xfId="1824"/>
    <cellStyle name="Eingabe 2 19 2 10 2" xfId="8934"/>
    <cellStyle name="Eingabe 2 19 2 10 3" xfId="15227"/>
    <cellStyle name="Eingabe 2 19 2 10 4" xfId="22166"/>
    <cellStyle name="Eingabe 2 19 2 10 5" xfId="28831"/>
    <cellStyle name="Eingabe 2 19 2 10 6" xfId="35501"/>
    <cellStyle name="Eingabe 2 19 2 10 7" xfId="42317"/>
    <cellStyle name="Eingabe 2 19 2 10 8" xfId="48840"/>
    <cellStyle name="Eingabe 2 19 2 11" xfId="7973"/>
    <cellStyle name="Eingabe 2 19 2 12" xfId="28158"/>
    <cellStyle name="Eingabe 2 19 2 13" xfId="34828"/>
    <cellStyle name="Eingabe 2 19 2 14" xfId="48170"/>
    <cellStyle name="Eingabe 2 19 2 2" xfId="2695"/>
    <cellStyle name="Eingabe 2 19 2 2 2" xfId="9805"/>
    <cellStyle name="Eingabe 2 19 2 2 3" xfId="16098"/>
    <cellStyle name="Eingabe 2 19 2 2 4" xfId="23037"/>
    <cellStyle name="Eingabe 2 19 2 2 5" xfId="29702"/>
    <cellStyle name="Eingabe 2 19 2 2 6" xfId="36372"/>
    <cellStyle name="Eingabe 2 19 2 2 7" xfId="43188"/>
    <cellStyle name="Eingabe 2 19 2 2 8" xfId="49711"/>
    <cellStyle name="Eingabe 2 19 2 3" xfId="3385"/>
    <cellStyle name="Eingabe 2 19 2 3 2" xfId="10495"/>
    <cellStyle name="Eingabe 2 19 2 3 3" xfId="16788"/>
    <cellStyle name="Eingabe 2 19 2 3 4" xfId="23727"/>
    <cellStyle name="Eingabe 2 19 2 3 5" xfId="30392"/>
    <cellStyle name="Eingabe 2 19 2 3 6" xfId="37062"/>
    <cellStyle name="Eingabe 2 19 2 3 7" xfId="43878"/>
    <cellStyle name="Eingabe 2 19 2 3 8" xfId="50401"/>
    <cellStyle name="Eingabe 2 19 2 4" xfId="4072"/>
    <cellStyle name="Eingabe 2 19 2 4 2" xfId="11182"/>
    <cellStyle name="Eingabe 2 19 2 4 3" xfId="17475"/>
    <cellStyle name="Eingabe 2 19 2 4 4" xfId="24414"/>
    <cellStyle name="Eingabe 2 19 2 4 5" xfId="31079"/>
    <cellStyle name="Eingabe 2 19 2 4 6" xfId="37749"/>
    <cellStyle name="Eingabe 2 19 2 4 7" xfId="44565"/>
    <cellStyle name="Eingabe 2 19 2 4 8" xfId="51088"/>
    <cellStyle name="Eingabe 2 19 2 5" xfId="4759"/>
    <cellStyle name="Eingabe 2 19 2 5 2" xfId="11869"/>
    <cellStyle name="Eingabe 2 19 2 5 3" xfId="18162"/>
    <cellStyle name="Eingabe 2 19 2 5 4" xfId="25101"/>
    <cellStyle name="Eingabe 2 19 2 5 5" xfId="31766"/>
    <cellStyle name="Eingabe 2 19 2 5 6" xfId="38436"/>
    <cellStyle name="Eingabe 2 19 2 5 7" xfId="45252"/>
    <cellStyle name="Eingabe 2 19 2 5 8" xfId="51775"/>
    <cellStyle name="Eingabe 2 19 2 6" xfId="5444"/>
    <cellStyle name="Eingabe 2 19 2 6 2" xfId="12554"/>
    <cellStyle name="Eingabe 2 19 2 6 3" xfId="18847"/>
    <cellStyle name="Eingabe 2 19 2 6 4" xfId="25786"/>
    <cellStyle name="Eingabe 2 19 2 6 5" xfId="32451"/>
    <cellStyle name="Eingabe 2 19 2 6 6" xfId="39121"/>
    <cellStyle name="Eingabe 2 19 2 6 7" xfId="45937"/>
    <cellStyle name="Eingabe 2 19 2 6 8" xfId="52460"/>
    <cellStyle name="Eingabe 2 19 2 7" xfId="6027"/>
    <cellStyle name="Eingabe 2 19 2 7 2" xfId="13137"/>
    <cellStyle name="Eingabe 2 19 2 7 3" xfId="19430"/>
    <cellStyle name="Eingabe 2 19 2 7 4" xfId="26369"/>
    <cellStyle name="Eingabe 2 19 2 7 5" xfId="33034"/>
    <cellStyle name="Eingabe 2 19 2 7 6" xfId="39704"/>
    <cellStyle name="Eingabe 2 19 2 7 7" xfId="46520"/>
    <cellStyle name="Eingabe 2 19 2 7 8" xfId="53043"/>
    <cellStyle name="Eingabe 2 19 2 8" xfId="6485"/>
    <cellStyle name="Eingabe 2 19 2 8 2" xfId="13595"/>
    <cellStyle name="Eingabe 2 19 2 8 3" xfId="19888"/>
    <cellStyle name="Eingabe 2 19 2 8 4" xfId="26827"/>
    <cellStyle name="Eingabe 2 19 2 8 5" xfId="33492"/>
    <cellStyle name="Eingabe 2 19 2 8 6" xfId="40162"/>
    <cellStyle name="Eingabe 2 19 2 8 7" xfId="46978"/>
    <cellStyle name="Eingabe 2 19 2 8 8" xfId="53501"/>
    <cellStyle name="Eingabe 2 19 2 9" xfId="7139"/>
    <cellStyle name="Eingabe 2 19 2 9 2" xfId="14249"/>
    <cellStyle name="Eingabe 2 19 2 9 3" xfId="20542"/>
    <cellStyle name="Eingabe 2 19 2 9 4" xfId="27481"/>
    <cellStyle name="Eingabe 2 19 2 9 5" xfId="34146"/>
    <cellStyle name="Eingabe 2 19 2 9 6" xfId="40816"/>
    <cellStyle name="Eingabe 2 19 2 9 7" xfId="47632"/>
    <cellStyle name="Eingabe 2 19 2 9 8" xfId="54155"/>
    <cellStyle name="Eingabe 2 19 3" xfId="948"/>
    <cellStyle name="Eingabe 2 19 3 10" xfId="1623"/>
    <cellStyle name="Eingabe 2 19 3 10 2" xfId="8733"/>
    <cellStyle name="Eingabe 2 19 3 10 3" xfId="15026"/>
    <cellStyle name="Eingabe 2 19 3 10 4" xfId="21965"/>
    <cellStyle name="Eingabe 2 19 3 10 5" xfId="28630"/>
    <cellStyle name="Eingabe 2 19 3 10 6" xfId="35300"/>
    <cellStyle name="Eingabe 2 19 3 10 7" xfId="42116"/>
    <cellStyle name="Eingabe 2 19 3 10 8" xfId="48639"/>
    <cellStyle name="Eingabe 2 19 3 11" xfId="8116"/>
    <cellStyle name="Eingabe 2 19 3 12" xfId="27955"/>
    <cellStyle name="Eingabe 2 19 3 13" xfId="34627"/>
    <cellStyle name="Eingabe 2 19 3 14" xfId="47969"/>
    <cellStyle name="Eingabe 2 19 3 2" xfId="2494"/>
    <cellStyle name="Eingabe 2 19 3 2 2" xfId="9604"/>
    <cellStyle name="Eingabe 2 19 3 2 3" xfId="15897"/>
    <cellStyle name="Eingabe 2 19 3 2 4" xfId="22836"/>
    <cellStyle name="Eingabe 2 19 3 2 5" xfId="29501"/>
    <cellStyle name="Eingabe 2 19 3 2 6" xfId="36171"/>
    <cellStyle name="Eingabe 2 19 3 2 7" xfId="42987"/>
    <cellStyle name="Eingabe 2 19 3 2 8" xfId="49510"/>
    <cellStyle name="Eingabe 2 19 3 3" xfId="3184"/>
    <cellStyle name="Eingabe 2 19 3 3 2" xfId="10294"/>
    <cellStyle name="Eingabe 2 19 3 3 3" xfId="16587"/>
    <cellStyle name="Eingabe 2 19 3 3 4" xfId="23526"/>
    <cellStyle name="Eingabe 2 19 3 3 5" xfId="30191"/>
    <cellStyle name="Eingabe 2 19 3 3 6" xfId="36861"/>
    <cellStyle name="Eingabe 2 19 3 3 7" xfId="43677"/>
    <cellStyle name="Eingabe 2 19 3 3 8" xfId="50200"/>
    <cellStyle name="Eingabe 2 19 3 4" xfId="3871"/>
    <cellStyle name="Eingabe 2 19 3 4 2" xfId="10981"/>
    <cellStyle name="Eingabe 2 19 3 4 3" xfId="17274"/>
    <cellStyle name="Eingabe 2 19 3 4 4" xfId="24213"/>
    <cellStyle name="Eingabe 2 19 3 4 5" xfId="30878"/>
    <cellStyle name="Eingabe 2 19 3 4 6" xfId="37548"/>
    <cellStyle name="Eingabe 2 19 3 4 7" xfId="44364"/>
    <cellStyle name="Eingabe 2 19 3 4 8" xfId="50887"/>
    <cellStyle name="Eingabe 2 19 3 5" xfId="4558"/>
    <cellStyle name="Eingabe 2 19 3 5 2" xfId="11668"/>
    <cellStyle name="Eingabe 2 19 3 5 3" xfId="17961"/>
    <cellStyle name="Eingabe 2 19 3 5 4" xfId="24900"/>
    <cellStyle name="Eingabe 2 19 3 5 5" xfId="31565"/>
    <cellStyle name="Eingabe 2 19 3 5 6" xfId="38235"/>
    <cellStyle name="Eingabe 2 19 3 5 7" xfId="45051"/>
    <cellStyle name="Eingabe 2 19 3 5 8" xfId="51574"/>
    <cellStyle name="Eingabe 2 19 3 6" xfId="5243"/>
    <cellStyle name="Eingabe 2 19 3 6 2" xfId="12353"/>
    <cellStyle name="Eingabe 2 19 3 6 3" xfId="18646"/>
    <cellStyle name="Eingabe 2 19 3 6 4" xfId="25585"/>
    <cellStyle name="Eingabe 2 19 3 6 5" xfId="32250"/>
    <cellStyle name="Eingabe 2 19 3 6 6" xfId="38920"/>
    <cellStyle name="Eingabe 2 19 3 6 7" xfId="45736"/>
    <cellStyle name="Eingabe 2 19 3 6 8" xfId="52259"/>
    <cellStyle name="Eingabe 2 19 3 7" xfId="5826"/>
    <cellStyle name="Eingabe 2 19 3 7 2" xfId="12936"/>
    <cellStyle name="Eingabe 2 19 3 7 3" xfId="19229"/>
    <cellStyle name="Eingabe 2 19 3 7 4" xfId="26168"/>
    <cellStyle name="Eingabe 2 19 3 7 5" xfId="32833"/>
    <cellStyle name="Eingabe 2 19 3 7 6" xfId="39503"/>
    <cellStyle name="Eingabe 2 19 3 7 7" xfId="46319"/>
    <cellStyle name="Eingabe 2 19 3 7 8" xfId="52842"/>
    <cellStyle name="Eingabe 2 19 3 8" xfId="6284"/>
    <cellStyle name="Eingabe 2 19 3 8 2" xfId="13394"/>
    <cellStyle name="Eingabe 2 19 3 8 3" xfId="19687"/>
    <cellStyle name="Eingabe 2 19 3 8 4" xfId="26626"/>
    <cellStyle name="Eingabe 2 19 3 8 5" xfId="33291"/>
    <cellStyle name="Eingabe 2 19 3 8 6" xfId="39961"/>
    <cellStyle name="Eingabe 2 19 3 8 7" xfId="46777"/>
    <cellStyle name="Eingabe 2 19 3 8 8" xfId="53300"/>
    <cellStyle name="Eingabe 2 19 3 9" xfId="6938"/>
    <cellStyle name="Eingabe 2 19 3 9 2" xfId="14048"/>
    <cellStyle name="Eingabe 2 19 3 9 3" xfId="20341"/>
    <cellStyle name="Eingabe 2 19 3 9 4" xfId="27280"/>
    <cellStyle name="Eingabe 2 19 3 9 5" xfId="33945"/>
    <cellStyle name="Eingabe 2 19 3 9 6" xfId="40615"/>
    <cellStyle name="Eingabe 2 19 3 9 7" xfId="47431"/>
    <cellStyle name="Eingabe 2 19 3 9 8" xfId="53954"/>
    <cellStyle name="Eingabe 2 19 4" xfId="2259"/>
    <cellStyle name="Eingabe 2 19 4 2" xfId="9369"/>
    <cellStyle name="Eingabe 2 19 4 3" xfId="15662"/>
    <cellStyle name="Eingabe 2 19 4 4" xfId="22601"/>
    <cellStyle name="Eingabe 2 19 4 5" xfId="29266"/>
    <cellStyle name="Eingabe 2 19 4 6" xfId="35936"/>
    <cellStyle name="Eingabe 2 19 4 7" xfId="42752"/>
    <cellStyle name="Eingabe 2 19 4 8" xfId="49275"/>
    <cellStyle name="Eingabe 2 19 5" xfId="2949"/>
    <cellStyle name="Eingabe 2 19 5 2" xfId="10059"/>
    <cellStyle name="Eingabe 2 19 5 3" xfId="16352"/>
    <cellStyle name="Eingabe 2 19 5 4" xfId="23291"/>
    <cellStyle name="Eingabe 2 19 5 5" xfId="29956"/>
    <cellStyle name="Eingabe 2 19 5 6" xfId="36626"/>
    <cellStyle name="Eingabe 2 19 5 7" xfId="43442"/>
    <cellStyle name="Eingabe 2 19 5 8" xfId="49965"/>
    <cellStyle name="Eingabe 2 19 6" xfId="3636"/>
    <cellStyle name="Eingabe 2 19 6 2" xfId="10746"/>
    <cellStyle name="Eingabe 2 19 6 3" xfId="17039"/>
    <cellStyle name="Eingabe 2 19 6 4" xfId="23978"/>
    <cellStyle name="Eingabe 2 19 6 5" xfId="30643"/>
    <cellStyle name="Eingabe 2 19 6 6" xfId="37313"/>
    <cellStyle name="Eingabe 2 19 6 7" xfId="44129"/>
    <cellStyle name="Eingabe 2 19 6 8" xfId="50652"/>
    <cellStyle name="Eingabe 2 19 7" xfId="4323"/>
    <cellStyle name="Eingabe 2 19 7 2" xfId="11433"/>
    <cellStyle name="Eingabe 2 19 7 3" xfId="17726"/>
    <cellStyle name="Eingabe 2 19 7 4" xfId="24665"/>
    <cellStyle name="Eingabe 2 19 7 5" xfId="31330"/>
    <cellStyle name="Eingabe 2 19 7 6" xfId="38000"/>
    <cellStyle name="Eingabe 2 19 7 7" xfId="44816"/>
    <cellStyle name="Eingabe 2 19 7 8" xfId="51339"/>
    <cellStyle name="Eingabe 2 19 8" xfId="5008"/>
    <cellStyle name="Eingabe 2 19 8 2" xfId="12118"/>
    <cellStyle name="Eingabe 2 19 8 3" xfId="18411"/>
    <cellStyle name="Eingabe 2 19 8 4" xfId="25350"/>
    <cellStyle name="Eingabe 2 19 8 5" xfId="32015"/>
    <cellStyle name="Eingabe 2 19 8 6" xfId="38685"/>
    <cellStyle name="Eingabe 2 19 8 7" xfId="45501"/>
    <cellStyle name="Eingabe 2 19 8 8" xfId="52024"/>
    <cellStyle name="Eingabe 2 19 9" xfId="2170"/>
    <cellStyle name="Eingabe 2 19 9 2" xfId="9280"/>
    <cellStyle name="Eingabe 2 19 9 3" xfId="15573"/>
    <cellStyle name="Eingabe 2 19 9 4" xfId="22512"/>
    <cellStyle name="Eingabe 2 19 9 5" xfId="29177"/>
    <cellStyle name="Eingabe 2 19 9 6" xfId="35847"/>
    <cellStyle name="Eingabe 2 19 9 7" xfId="42663"/>
    <cellStyle name="Eingabe 2 19 9 8" xfId="49186"/>
    <cellStyle name="Eingabe 2 2" xfId="235"/>
    <cellStyle name="Eingabe 2 2 10" xfId="5629"/>
    <cellStyle name="Eingabe 2 2 10 2" xfId="12739"/>
    <cellStyle name="Eingabe 2 2 10 3" xfId="19032"/>
    <cellStyle name="Eingabe 2 2 10 4" xfId="25971"/>
    <cellStyle name="Eingabe 2 2 10 5" xfId="32636"/>
    <cellStyle name="Eingabe 2 2 10 6" xfId="39306"/>
    <cellStyle name="Eingabe 2 2 10 7" xfId="46122"/>
    <cellStyle name="Eingabe 2 2 10 8" xfId="52645"/>
    <cellStyle name="Eingabe 2 2 11" xfId="5747"/>
    <cellStyle name="Eingabe 2 2 11 2" xfId="12857"/>
    <cellStyle name="Eingabe 2 2 11 3" xfId="19150"/>
    <cellStyle name="Eingabe 2 2 11 4" xfId="26089"/>
    <cellStyle name="Eingabe 2 2 11 5" xfId="32754"/>
    <cellStyle name="Eingabe 2 2 11 6" xfId="39424"/>
    <cellStyle name="Eingabe 2 2 11 7" xfId="46240"/>
    <cellStyle name="Eingabe 2 2 11 8" xfId="52763"/>
    <cellStyle name="Eingabe 2 2 12" xfId="1224"/>
    <cellStyle name="Eingabe 2 2 12 2" xfId="8334"/>
    <cellStyle name="Eingabe 2 2 12 3" xfId="14627"/>
    <cellStyle name="Eingabe 2 2 12 4" xfId="21566"/>
    <cellStyle name="Eingabe 2 2 12 5" xfId="28231"/>
    <cellStyle name="Eingabe 2 2 12 6" xfId="34901"/>
    <cellStyle name="Eingabe 2 2 12 7" xfId="41720"/>
    <cellStyle name="Eingabe 2 2 12 8" xfId="48243"/>
    <cellStyle name="Eingabe 2 2 13" xfId="426"/>
    <cellStyle name="Eingabe 2 2 14" xfId="7702"/>
    <cellStyle name="Eingabe 2 2 15" xfId="21510"/>
    <cellStyle name="Eingabe 2 2 16" xfId="423"/>
    <cellStyle name="Eingabe 2 2 2" xfId="625"/>
    <cellStyle name="Eingabe 2 2 2 10" xfId="6693"/>
    <cellStyle name="Eingabe 2 2 2 10 2" xfId="13803"/>
    <cellStyle name="Eingabe 2 2 2 10 3" xfId="20096"/>
    <cellStyle name="Eingabe 2 2 2 10 4" xfId="27035"/>
    <cellStyle name="Eingabe 2 2 2 10 5" xfId="33700"/>
    <cellStyle name="Eingabe 2 2 2 10 6" xfId="40370"/>
    <cellStyle name="Eingabe 2 2 2 10 7" xfId="47186"/>
    <cellStyle name="Eingabe 2 2 2 10 8" xfId="53709"/>
    <cellStyle name="Eingabe 2 2 2 11" xfId="3544"/>
    <cellStyle name="Eingabe 2 2 2 11 2" xfId="10654"/>
    <cellStyle name="Eingabe 2 2 2 11 3" xfId="16947"/>
    <cellStyle name="Eingabe 2 2 2 11 4" xfId="23886"/>
    <cellStyle name="Eingabe 2 2 2 11 5" xfId="30551"/>
    <cellStyle name="Eingabe 2 2 2 11 6" xfId="37221"/>
    <cellStyle name="Eingabe 2 2 2 11 7" xfId="44037"/>
    <cellStyle name="Eingabe 2 2 2 11 8" xfId="50560"/>
    <cellStyle name="Eingabe 2 2 2 12" xfId="1378"/>
    <cellStyle name="Eingabe 2 2 2 12 2" xfId="8488"/>
    <cellStyle name="Eingabe 2 2 2 12 3" xfId="14781"/>
    <cellStyle name="Eingabe 2 2 2 12 4" xfId="21720"/>
    <cellStyle name="Eingabe 2 2 2 12 5" xfId="28385"/>
    <cellStyle name="Eingabe 2 2 2 12 6" xfId="35055"/>
    <cellStyle name="Eingabe 2 2 2 12 7" xfId="41871"/>
    <cellStyle name="Eingabe 2 2 2 12 8" xfId="48394"/>
    <cellStyle name="Eingabe 2 2 2 13" xfId="8039"/>
    <cellStyle name="Eingabe 2 2 2 14" xfId="21004"/>
    <cellStyle name="Eingabe 2 2 2 15" xfId="21313"/>
    <cellStyle name="Eingabe 2 2 2 16" xfId="41254"/>
    <cellStyle name="Eingabe 2 2 2 17" xfId="41520"/>
    <cellStyle name="Eingabe 2 2 2 2" xfId="1141"/>
    <cellStyle name="Eingabe 2 2 2 2 10" xfId="1814"/>
    <cellStyle name="Eingabe 2 2 2 2 10 2" xfId="8924"/>
    <cellStyle name="Eingabe 2 2 2 2 10 3" xfId="15217"/>
    <cellStyle name="Eingabe 2 2 2 2 10 4" xfId="22156"/>
    <cellStyle name="Eingabe 2 2 2 2 10 5" xfId="28821"/>
    <cellStyle name="Eingabe 2 2 2 2 10 6" xfId="35491"/>
    <cellStyle name="Eingabe 2 2 2 2 10 7" xfId="42307"/>
    <cellStyle name="Eingabe 2 2 2 2 10 8" xfId="48830"/>
    <cellStyle name="Eingabe 2 2 2 2 11" xfId="260"/>
    <cellStyle name="Eingabe 2 2 2 2 12" xfId="28148"/>
    <cellStyle name="Eingabe 2 2 2 2 13" xfId="34818"/>
    <cellStyle name="Eingabe 2 2 2 2 14" xfId="48160"/>
    <cellStyle name="Eingabe 2 2 2 2 2" xfId="2685"/>
    <cellStyle name="Eingabe 2 2 2 2 2 2" xfId="9795"/>
    <cellStyle name="Eingabe 2 2 2 2 2 3" xfId="16088"/>
    <cellStyle name="Eingabe 2 2 2 2 2 4" xfId="23027"/>
    <cellStyle name="Eingabe 2 2 2 2 2 5" xfId="29692"/>
    <cellStyle name="Eingabe 2 2 2 2 2 6" xfId="36362"/>
    <cellStyle name="Eingabe 2 2 2 2 2 7" xfId="43178"/>
    <cellStyle name="Eingabe 2 2 2 2 2 8" xfId="49701"/>
    <cellStyle name="Eingabe 2 2 2 2 3" xfId="3375"/>
    <cellStyle name="Eingabe 2 2 2 2 3 2" xfId="10485"/>
    <cellStyle name="Eingabe 2 2 2 2 3 3" xfId="16778"/>
    <cellStyle name="Eingabe 2 2 2 2 3 4" xfId="23717"/>
    <cellStyle name="Eingabe 2 2 2 2 3 5" xfId="30382"/>
    <cellStyle name="Eingabe 2 2 2 2 3 6" xfId="37052"/>
    <cellStyle name="Eingabe 2 2 2 2 3 7" xfId="43868"/>
    <cellStyle name="Eingabe 2 2 2 2 3 8" xfId="50391"/>
    <cellStyle name="Eingabe 2 2 2 2 4" xfId="4062"/>
    <cellStyle name="Eingabe 2 2 2 2 4 2" xfId="11172"/>
    <cellStyle name="Eingabe 2 2 2 2 4 3" xfId="17465"/>
    <cellStyle name="Eingabe 2 2 2 2 4 4" xfId="24404"/>
    <cellStyle name="Eingabe 2 2 2 2 4 5" xfId="31069"/>
    <cellStyle name="Eingabe 2 2 2 2 4 6" xfId="37739"/>
    <cellStyle name="Eingabe 2 2 2 2 4 7" xfId="44555"/>
    <cellStyle name="Eingabe 2 2 2 2 4 8" xfId="51078"/>
    <cellStyle name="Eingabe 2 2 2 2 5" xfId="4749"/>
    <cellStyle name="Eingabe 2 2 2 2 5 2" xfId="11859"/>
    <cellStyle name="Eingabe 2 2 2 2 5 3" xfId="18152"/>
    <cellStyle name="Eingabe 2 2 2 2 5 4" xfId="25091"/>
    <cellStyle name="Eingabe 2 2 2 2 5 5" xfId="31756"/>
    <cellStyle name="Eingabe 2 2 2 2 5 6" xfId="38426"/>
    <cellStyle name="Eingabe 2 2 2 2 5 7" xfId="45242"/>
    <cellStyle name="Eingabe 2 2 2 2 5 8" xfId="51765"/>
    <cellStyle name="Eingabe 2 2 2 2 6" xfId="5434"/>
    <cellStyle name="Eingabe 2 2 2 2 6 2" xfId="12544"/>
    <cellStyle name="Eingabe 2 2 2 2 6 3" xfId="18837"/>
    <cellStyle name="Eingabe 2 2 2 2 6 4" xfId="25776"/>
    <cellStyle name="Eingabe 2 2 2 2 6 5" xfId="32441"/>
    <cellStyle name="Eingabe 2 2 2 2 6 6" xfId="39111"/>
    <cellStyle name="Eingabe 2 2 2 2 6 7" xfId="45927"/>
    <cellStyle name="Eingabe 2 2 2 2 6 8" xfId="52450"/>
    <cellStyle name="Eingabe 2 2 2 2 7" xfId="6017"/>
    <cellStyle name="Eingabe 2 2 2 2 7 2" xfId="13127"/>
    <cellStyle name="Eingabe 2 2 2 2 7 3" xfId="19420"/>
    <cellStyle name="Eingabe 2 2 2 2 7 4" xfId="26359"/>
    <cellStyle name="Eingabe 2 2 2 2 7 5" xfId="33024"/>
    <cellStyle name="Eingabe 2 2 2 2 7 6" xfId="39694"/>
    <cellStyle name="Eingabe 2 2 2 2 7 7" xfId="46510"/>
    <cellStyle name="Eingabe 2 2 2 2 7 8" xfId="53033"/>
    <cellStyle name="Eingabe 2 2 2 2 8" xfId="6475"/>
    <cellStyle name="Eingabe 2 2 2 2 8 2" xfId="13585"/>
    <cellStyle name="Eingabe 2 2 2 2 8 3" xfId="19878"/>
    <cellStyle name="Eingabe 2 2 2 2 8 4" xfId="26817"/>
    <cellStyle name="Eingabe 2 2 2 2 8 5" xfId="33482"/>
    <cellStyle name="Eingabe 2 2 2 2 8 6" xfId="40152"/>
    <cellStyle name="Eingabe 2 2 2 2 8 7" xfId="46968"/>
    <cellStyle name="Eingabe 2 2 2 2 8 8" xfId="53491"/>
    <cellStyle name="Eingabe 2 2 2 2 9" xfId="7129"/>
    <cellStyle name="Eingabe 2 2 2 2 9 2" xfId="14239"/>
    <cellStyle name="Eingabe 2 2 2 2 9 3" xfId="20532"/>
    <cellStyle name="Eingabe 2 2 2 2 9 4" xfId="27471"/>
    <cellStyle name="Eingabe 2 2 2 2 9 5" xfId="34136"/>
    <cellStyle name="Eingabe 2 2 2 2 9 6" xfId="40806"/>
    <cellStyle name="Eingabe 2 2 2 2 9 7" xfId="47622"/>
    <cellStyle name="Eingabe 2 2 2 2 9 8" xfId="54145"/>
    <cellStyle name="Eingabe 2 2 2 3" xfId="938"/>
    <cellStyle name="Eingabe 2 2 2 3 10" xfId="1613"/>
    <cellStyle name="Eingabe 2 2 2 3 10 2" xfId="8723"/>
    <cellStyle name="Eingabe 2 2 2 3 10 3" xfId="15016"/>
    <cellStyle name="Eingabe 2 2 2 3 10 4" xfId="21955"/>
    <cellStyle name="Eingabe 2 2 2 3 10 5" xfId="28620"/>
    <cellStyle name="Eingabe 2 2 2 3 10 6" xfId="35290"/>
    <cellStyle name="Eingabe 2 2 2 3 10 7" xfId="42106"/>
    <cellStyle name="Eingabe 2 2 2 3 10 8" xfId="48629"/>
    <cellStyle name="Eingabe 2 2 2 3 11" xfId="8118"/>
    <cellStyle name="Eingabe 2 2 2 3 12" xfId="27945"/>
    <cellStyle name="Eingabe 2 2 2 3 13" xfId="34617"/>
    <cellStyle name="Eingabe 2 2 2 3 14" xfId="21446"/>
    <cellStyle name="Eingabe 2 2 2 3 2" xfId="2484"/>
    <cellStyle name="Eingabe 2 2 2 3 2 2" xfId="9594"/>
    <cellStyle name="Eingabe 2 2 2 3 2 3" xfId="15887"/>
    <cellStyle name="Eingabe 2 2 2 3 2 4" xfId="22826"/>
    <cellStyle name="Eingabe 2 2 2 3 2 5" xfId="29491"/>
    <cellStyle name="Eingabe 2 2 2 3 2 6" xfId="36161"/>
    <cellStyle name="Eingabe 2 2 2 3 2 7" xfId="42977"/>
    <cellStyle name="Eingabe 2 2 2 3 2 8" xfId="49500"/>
    <cellStyle name="Eingabe 2 2 2 3 3" xfId="3174"/>
    <cellStyle name="Eingabe 2 2 2 3 3 2" xfId="10284"/>
    <cellStyle name="Eingabe 2 2 2 3 3 3" xfId="16577"/>
    <cellStyle name="Eingabe 2 2 2 3 3 4" xfId="23516"/>
    <cellStyle name="Eingabe 2 2 2 3 3 5" xfId="30181"/>
    <cellStyle name="Eingabe 2 2 2 3 3 6" xfId="36851"/>
    <cellStyle name="Eingabe 2 2 2 3 3 7" xfId="43667"/>
    <cellStyle name="Eingabe 2 2 2 3 3 8" xfId="50190"/>
    <cellStyle name="Eingabe 2 2 2 3 4" xfId="3861"/>
    <cellStyle name="Eingabe 2 2 2 3 4 2" xfId="10971"/>
    <cellStyle name="Eingabe 2 2 2 3 4 3" xfId="17264"/>
    <cellStyle name="Eingabe 2 2 2 3 4 4" xfId="24203"/>
    <cellStyle name="Eingabe 2 2 2 3 4 5" xfId="30868"/>
    <cellStyle name="Eingabe 2 2 2 3 4 6" xfId="37538"/>
    <cellStyle name="Eingabe 2 2 2 3 4 7" xfId="44354"/>
    <cellStyle name="Eingabe 2 2 2 3 4 8" xfId="50877"/>
    <cellStyle name="Eingabe 2 2 2 3 5" xfId="4548"/>
    <cellStyle name="Eingabe 2 2 2 3 5 2" xfId="11658"/>
    <cellStyle name="Eingabe 2 2 2 3 5 3" xfId="17951"/>
    <cellStyle name="Eingabe 2 2 2 3 5 4" xfId="24890"/>
    <cellStyle name="Eingabe 2 2 2 3 5 5" xfId="31555"/>
    <cellStyle name="Eingabe 2 2 2 3 5 6" xfId="38225"/>
    <cellStyle name="Eingabe 2 2 2 3 5 7" xfId="45041"/>
    <cellStyle name="Eingabe 2 2 2 3 5 8" xfId="51564"/>
    <cellStyle name="Eingabe 2 2 2 3 6" xfId="5233"/>
    <cellStyle name="Eingabe 2 2 2 3 6 2" xfId="12343"/>
    <cellStyle name="Eingabe 2 2 2 3 6 3" xfId="18636"/>
    <cellStyle name="Eingabe 2 2 2 3 6 4" xfId="25575"/>
    <cellStyle name="Eingabe 2 2 2 3 6 5" xfId="32240"/>
    <cellStyle name="Eingabe 2 2 2 3 6 6" xfId="38910"/>
    <cellStyle name="Eingabe 2 2 2 3 6 7" xfId="45726"/>
    <cellStyle name="Eingabe 2 2 2 3 6 8" xfId="52249"/>
    <cellStyle name="Eingabe 2 2 2 3 7" xfId="5816"/>
    <cellStyle name="Eingabe 2 2 2 3 7 2" xfId="12926"/>
    <cellStyle name="Eingabe 2 2 2 3 7 3" xfId="19219"/>
    <cellStyle name="Eingabe 2 2 2 3 7 4" xfId="26158"/>
    <cellStyle name="Eingabe 2 2 2 3 7 5" xfId="32823"/>
    <cellStyle name="Eingabe 2 2 2 3 7 6" xfId="39493"/>
    <cellStyle name="Eingabe 2 2 2 3 7 7" xfId="46309"/>
    <cellStyle name="Eingabe 2 2 2 3 7 8" xfId="52832"/>
    <cellStyle name="Eingabe 2 2 2 3 8" xfId="6274"/>
    <cellStyle name="Eingabe 2 2 2 3 8 2" xfId="13384"/>
    <cellStyle name="Eingabe 2 2 2 3 8 3" xfId="19677"/>
    <cellStyle name="Eingabe 2 2 2 3 8 4" xfId="26616"/>
    <cellStyle name="Eingabe 2 2 2 3 8 5" xfId="33281"/>
    <cellStyle name="Eingabe 2 2 2 3 8 6" xfId="39951"/>
    <cellStyle name="Eingabe 2 2 2 3 8 7" xfId="46767"/>
    <cellStyle name="Eingabe 2 2 2 3 8 8" xfId="53290"/>
    <cellStyle name="Eingabe 2 2 2 3 9" xfId="6928"/>
    <cellStyle name="Eingabe 2 2 2 3 9 2" xfId="14038"/>
    <cellStyle name="Eingabe 2 2 2 3 9 3" xfId="20331"/>
    <cellStyle name="Eingabe 2 2 2 3 9 4" xfId="27270"/>
    <cellStyle name="Eingabe 2 2 2 3 9 5" xfId="33935"/>
    <cellStyle name="Eingabe 2 2 2 3 9 6" xfId="40605"/>
    <cellStyle name="Eingabe 2 2 2 3 9 7" xfId="47421"/>
    <cellStyle name="Eingabe 2 2 2 3 9 8" xfId="53944"/>
    <cellStyle name="Eingabe 2 2 2 4" xfId="2249"/>
    <cellStyle name="Eingabe 2 2 2 4 2" xfId="9359"/>
    <cellStyle name="Eingabe 2 2 2 4 3" xfId="15652"/>
    <cellStyle name="Eingabe 2 2 2 4 4" xfId="22591"/>
    <cellStyle name="Eingabe 2 2 2 4 5" xfId="29256"/>
    <cellStyle name="Eingabe 2 2 2 4 6" xfId="35926"/>
    <cellStyle name="Eingabe 2 2 2 4 7" xfId="42742"/>
    <cellStyle name="Eingabe 2 2 2 4 8" xfId="49265"/>
    <cellStyle name="Eingabe 2 2 2 5" xfId="2939"/>
    <cellStyle name="Eingabe 2 2 2 5 2" xfId="10049"/>
    <cellStyle name="Eingabe 2 2 2 5 3" xfId="16342"/>
    <cellStyle name="Eingabe 2 2 2 5 4" xfId="23281"/>
    <cellStyle name="Eingabe 2 2 2 5 5" xfId="29946"/>
    <cellStyle name="Eingabe 2 2 2 5 6" xfId="36616"/>
    <cellStyle name="Eingabe 2 2 2 5 7" xfId="43432"/>
    <cellStyle name="Eingabe 2 2 2 5 8" xfId="49955"/>
    <cellStyle name="Eingabe 2 2 2 6" xfId="3626"/>
    <cellStyle name="Eingabe 2 2 2 6 2" xfId="10736"/>
    <cellStyle name="Eingabe 2 2 2 6 3" xfId="17029"/>
    <cellStyle name="Eingabe 2 2 2 6 4" xfId="23968"/>
    <cellStyle name="Eingabe 2 2 2 6 5" xfId="30633"/>
    <cellStyle name="Eingabe 2 2 2 6 6" xfId="37303"/>
    <cellStyle name="Eingabe 2 2 2 6 7" xfId="44119"/>
    <cellStyle name="Eingabe 2 2 2 6 8" xfId="50642"/>
    <cellStyle name="Eingabe 2 2 2 7" xfId="4313"/>
    <cellStyle name="Eingabe 2 2 2 7 2" xfId="11423"/>
    <cellStyle name="Eingabe 2 2 2 7 3" xfId="17716"/>
    <cellStyle name="Eingabe 2 2 2 7 4" xfId="24655"/>
    <cellStyle name="Eingabe 2 2 2 7 5" xfId="31320"/>
    <cellStyle name="Eingabe 2 2 2 7 6" xfId="37990"/>
    <cellStyle name="Eingabe 2 2 2 7 7" xfId="44806"/>
    <cellStyle name="Eingabe 2 2 2 7 8" xfId="51329"/>
    <cellStyle name="Eingabe 2 2 2 8" xfId="4998"/>
    <cellStyle name="Eingabe 2 2 2 8 2" xfId="12108"/>
    <cellStyle name="Eingabe 2 2 2 8 3" xfId="18401"/>
    <cellStyle name="Eingabe 2 2 2 8 4" xfId="25340"/>
    <cellStyle name="Eingabe 2 2 2 8 5" xfId="32005"/>
    <cellStyle name="Eingabe 2 2 2 8 6" xfId="38675"/>
    <cellStyle name="Eingabe 2 2 2 8 7" xfId="45491"/>
    <cellStyle name="Eingabe 2 2 2 8 8" xfId="52014"/>
    <cellStyle name="Eingabe 2 2 2 9" xfId="4904"/>
    <cellStyle name="Eingabe 2 2 2 9 2" xfId="12014"/>
    <cellStyle name="Eingabe 2 2 2 9 3" xfId="18307"/>
    <cellStyle name="Eingabe 2 2 2 9 4" xfId="25246"/>
    <cellStyle name="Eingabe 2 2 2 9 5" xfId="31911"/>
    <cellStyle name="Eingabe 2 2 2 9 6" xfId="38581"/>
    <cellStyle name="Eingabe 2 2 2 9 7" xfId="45397"/>
    <cellStyle name="Eingabe 2 2 2 9 8" xfId="51920"/>
    <cellStyle name="Eingabe 2 2 3" xfId="566"/>
    <cellStyle name="Eingabe 2 2 3 10" xfId="6634"/>
    <cellStyle name="Eingabe 2 2 3 10 2" xfId="13744"/>
    <cellStyle name="Eingabe 2 2 3 10 3" xfId="20037"/>
    <cellStyle name="Eingabe 2 2 3 10 4" xfId="26976"/>
    <cellStyle name="Eingabe 2 2 3 10 5" xfId="33641"/>
    <cellStyle name="Eingabe 2 2 3 10 6" xfId="40311"/>
    <cellStyle name="Eingabe 2 2 3 10 7" xfId="47127"/>
    <cellStyle name="Eingabe 2 2 3 10 8" xfId="53650"/>
    <cellStyle name="Eingabe 2 2 3 11" xfId="7395"/>
    <cellStyle name="Eingabe 2 2 3 11 2" xfId="14505"/>
    <cellStyle name="Eingabe 2 2 3 11 3" xfId="20798"/>
    <cellStyle name="Eingabe 2 2 3 11 4" xfId="27737"/>
    <cellStyle name="Eingabe 2 2 3 11 5" xfId="34402"/>
    <cellStyle name="Eingabe 2 2 3 11 6" xfId="41072"/>
    <cellStyle name="Eingabe 2 2 3 11 7" xfId="47888"/>
    <cellStyle name="Eingabe 2 2 3 11 8" xfId="54411"/>
    <cellStyle name="Eingabe 2 2 3 12" xfId="1319"/>
    <cellStyle name="Eingabe 2 2 3 12 2" xfId="8429"/>
    <cellStyle name="Eingabe 2 2 3 12 3" xfId="14722"/>
    <cellStyle name="Eingabe 2 2 3 12 4" xfId="21661"/>
    <cellStyle name="Eingabe 2 2 3 12 5" xfId="28326"/>
    <cellStyle name="Eingabe 2 2 3 12 6" xfId="34996"/>
    <cellStyle name="Eingabe 2 2 3 12 7" xfId="41812"/>
    <cellStyle name="Eingabe 2 2 3 12 8" xfId="48335"/>
    <cellStyle name="Eingabe 2 2 3 13" xfId="8325"/>
    <cellStyle name="Eingabe 2 2 3 14" xfId="20945"/>
    <cellStyle name="Eingabe 2 2 3 15" xfId="14711"/>
    <cellStyle name="Eingabe 2 2 3 16" xfId="41195"/>
    <cellStyle name="Eingabe 2 2 3 17" xfId="41646"/>
    <cellStyle name="Eingabe 2 2 3 2" xfId="1115"/>
    <cellStyle name="Eingabe 2 2 3 2 10" xfId="1788"/>
    <cellStyle name="Eingabe 2 2 3 2 10 2" xfId="8898"/>
    <cellStyle name="Eingabe 2 2 3 2 10 3" xfId="15191"/>
    <cellStyle name="Eingabe 2 2 3 2 10 4" xfId="22130"/>
    <cellStyle name="Eingabe 2 2 3 2 10 5" xfId="28795"/>
    <cellStyle name="Eingabe 2 2 3 2 10 6" xfId="35465"/>
    <cellStyle name="Eingabe 2 2 3 2 10 7" xfId="42281"/>
    <cellStyle name="Eingabe 2 2 3 2 10 8" xfId="48804"/>
    <cellStyle name="Eingabe 2 2 3 2 11" xfId="7804"/>
    <cellStyle name="Eingabe 2 2 3 2 12" xfId="28122"/>
    <cellStyle name="Eingabe 2 2 3 2 13" xfId="34792"/>
    <cellStyle name="Eingabe 2 2 3 2 14" xfId="48134"/>
    <cellStyle name="Eingabe 2 2 3 2 2" xfId="2659"/>
    <cellStyle name="Eingabe 2 2 3 2 2 2" xfId="9769"/>
    <cellStyle name="Eingabe 2 2 3 2 2 3" xfId="16062"/>
    <cellStyle name="Eingabe 2 2 3 2 2 4" xfId="23001"/>
    <cellStyle name="Eingabe 2 2 3 2 2 5" xfId="29666"/>
    <cellStyle name="Eingabe 2 2 3 2 2 6" xfId="36336"/>
    <cellStyle name="Eingabe 2 2 3 2 2 7" xfId="43152"/>
    <cellStyle name="Eingabe 2 2 3 2 2 8" xfId="49675"/>
    <cellStyle name="Eingabe 2 2 3 2 3" xfId="3349"/>
    <cellStyle name="Eingabe 2 2 3 2 3 2" xfId="10459"/>
    <cellStyle name="Eingabe 2 2 3 2 3 3" xfId="16752"/>
    <cellStyle name="Eingabe 2 2 3 2 3 4" xfId="23691"/>
    <cellStyle name="Eingabe 2 2 3 2 3 5" xfId="30356"/>
    <cellStyle name="Eingabe 2 2 3 2 3 6" xfId="37026"/>
    <cellStyle name="Eingabe 2 2 3 2 3 7" xfId="43842"/>
    <cellStyle name="Eingabe 2 2 3 2 3 8" xfId="50365"/>
    <cellStyle name="Eingabe 2 2 3 2 4" xfId="4036"/>
    <cellStyle name="Eingabe 2 2 3 2 4 2" xfId="11146"/>
    <cellStyle name="Eingabe 2 2 3 2 4 3" xfId="17439"/>
    <cellStyle name="Eingabe 2 2 3 2 4 4" xfId="24378"/>
    <cellStyle name="Eingabe 2 2 3 2 4 5" xfId="31043"/>
    <cellStyle name="Eingabe 2 2 3 2 4 6" xfId="37713"/>
    <cellStyle name="Eingabe 2 2 3 2 4 7" xfId="44529"/>
    <cellStyle name="Eingabe 2 2 3 2 4 8" xfId="51052"/>
    <cellStyle name="Eingabe 2 2 3 2 5" xfId="4723"/>
    <cellStyle name="Eingabe 2 2 3 2 5 2" xfId="11833"/>
    <cellStyle name="Eingabe 2 2 3 2 5 3" xfId="18126"/>
    <cellStyle name="Eingabe 2 2 3 2 5 4" xfId="25065"/>
    <cellStyle name="Eingabe 2 2 3 2 5 5" xfId="31730"/>
    <cellStyle name="Eingabe 2 2 3 2 5 6" xfId="38400"/>
    <cellStyle name="Eingabe 2 2 3 2 5 7" xfId="45216"/>
    <cellStyle name="Eingabe 2 2 3 2 5 8" xfId="51739"/>
    <cellStyle name="Eingabe 2 2 3 2 6" xfId="5408"/>
    <cellStyle name="Eingabe 2 2 3 2 6 2" xfId="12518"/>
    <cellStyle name="Eingabe 2 2 3 2 6 3" xfId="18811"/>
    <cellStyle name="Eingabe 2 2 3 2 6 4" xfId="25750"/>
    <cellStyle name="Eingabe 2 2 3 2 6 5" xfId="32415"/>
    <cellStyle name="Eingabe 2 2 3 2 6 6" xfId="39085"/>
    <cellStyle name="Eingabe 2 2 3 2 6 7" xfId="45901"/>
    <cellStyle name="Eingabe 2 2 3 2 6 8" xfId="52424"/>
    <cellStyle name="Eingabe 2 2 3 2 7" xfId="5991"/>
    <cellStyle name="Eingabe 2 2 3 2 7 2" xfId="13101"/>
    <cellStyle name="Eingabe 2 2 3 2 7 3" xfId="19394"/>
    <cellStyle name="Eingabe 2 2 3 2 7 4" xfId="26333"/>
    <cellStyle name="Eingabe 2 2 3 2 7 5" xfId="32998"/>
    <cellStyle name="Eingabe 2 2 3 2 7 6" xfId="39668"/>
    <cellStyle name="Eingabe 2 2 3 2 7 7" xfId="46484"/>
    <cellStyle name="Eingabe 2 2 3 2 7 8" xfId="53007"/>
    <cellStyle name="Eingabe 2 2 3 2 8" xfId="6449"/>
    <cellStyle name="Eingabe 2 2 3 2 8 2" xfId="13559"/>
    <cellStyle name="Eingabe 2 2 3 2 8 3" xfId="19852"/>
    <cellStyle name="Eingabe 2 2 3 2 8 4" xfId="26791"/>
    <cellStyle name="Eingabe 2 2 3 2 8 5" xfId="33456"/>
    <cellStyle name="Eingabe 2 2 3 2 8 6" xfId="40126"/>
    <cellStyle name="Eingabe 2 2 3 2 8 7" xfId="46942"/>
    <cellStyle name="Eingabe 2 2 3 2 8 8" xfId="53465"/>
    <cellStyle name="Eingabe 2 2 3 2 9" xfId="7103"/>
    <cellStyle name="Eingabe 2 2 3 2 9 2" xfId="14213"/>
    <cellStyle name="Eingabe 2 2 3 2 9 3" xfId="20506"/>
    <cellStyle name="Eingabe 2 2 3 2 9 4" xfId="27445"/>
    <cellStyle name="Eingabe 2 2 3 2 9 5" xfId="34110"/>
    <cellStyle name="Eingabe 2 2 3 2 9 6" xfId="40780"/>
    <cellStyle name="Eingabe 2 2 3 2 9 7" xfId="47596"/>
    <cellStyle name="Eingabe 2 2 3 2 9 8" xfId="54119"/>
    <cellStyle name="Eingabe 2 2 3 3" xfId="879"/>
    <cellStyle name="Eingabe 2 2 3 3 10" xfId="1554"/>
    <cellStyle name="Eingabe 2 2 3 3 10 2" xfId="8664"/>
    <cellStyle name="Eingabe 2 2 3 3 10 3" xfId="14957"/>
    <cellStyle name="Eingabe 2 2 3 3 10 4" xfId="21896"/>
    <cellStyle name="Eingabe 2 2 3 3 10 5" xfId="28561"/>
    <cellStyle name="Eingabe 2 2 3 3 10 6" xfId="35231"/>
    <cellStyle name="Eingabe 2 2 3 3 10 7" xfId="42047"/>
    <cellStyle name="Eingabe 2 2 3 3 10 8" xfId="48570"/>
    <cellStyle name="Eingabe 2 2 3 3 11" xfId="8288"/>
    <cellStyle name="Eingabe 2 2 3 3 12" xfId="27886"/>
    <cellStyle name="Eingabe 2 2 3 3 13" xfId="34558"/>
    <cellStyle name="Eingabe 2 2 3 3 14" xfId="8131"/>
    <cellStyle name="Eingabe 2 2 3 3 2" xfId="2425"/>
    <cellStyle name="Eingabe 2 2 3 3 2 2" xfId="9535"/>
    <cellStyle name="Eingabe 2 2 3 3 2 3" xfId="15828"/>
    <cellStyle name="Eingabe 2 2 3 3 2 4" xfId="22767"/>
    <cellStyle name="Eingabe 2 2 3 3 2 5" xfId="29432"/>
    <cellStyle name="Eingabe 2 2 3 3 2 6" xfId="36102"/>
    <cellStyle name="Eingabe 2 2 3 3 2 7" xfId="42918"/>
    <cellStyle name="Eingabe 2 2 3 3 2 8" xfId="49441"/>
    <cellStyle name="Eingabe 2 2 3 3 3" xfId="3115"/>
    <cellStyle name="Eingabe 2 2 3 3 3 2" xfId="10225"/>
    <cellStyle name="Eingabe 2 2 3 3 3 3" xfId="16518"/>
    <cellStyle name="Eingabe 2 2 3 3 3 4" xfId="23457"/>
    <cellStyle name="Eingabe 2 2 3 3 3 5" xfId="30122"/>
    <cellStyle name="Eingabe 2 2 3 3 3 6" xfId="36792"/>
    <cellStyle name="Eingabe 2 2 3 3 3 7" xfId="43608"/>
    <cellStyle name="Eingabe 2 2 3 3 3 8" xfId="50131"/>
    <cellStyle name="Eingabe 2 2 3 3 4" xfId="3802"/>
    <cellStyle name="Eingabe 2 2 3 3 4 2" xfId="10912"/>
    <cellStyle name="Eingabe 2 2 3 3 4 3" xfId="17205"/>
    <cellStyle name="Eingabe 2 2 3 3 4 4" xfId="24144"/>
    <cellStyle name="Eingabe 2 2 3 3 4 5" xfId="30809"/>
    <cellStyle name="Eingabe 2 2 3 3 4 6" xfId="37479"/>
    <cellStyle name="Eingabe 2 2 3 3 4 7" xfId="44295"/>
    <cellStyle name="Eingabe 2 2 3 3 4 8" xfId="50818"/>
    <cellStyle name="Eingabe 2 2 3 3 5" xfId="4489"/>
    <cellStyle name="Eingabe 2 2 3 3 5 2" xfId="11599"/>
    <cellStyle name="Eingabe 2 2 3 3 5 3" xfId="17892"/>
    <cellStyle name="Eingabe 2 2 3 3 5 4" xfId="24831"/>
    <cellStyle name="Eingabe 2 2 3 3 5 5" xfId="31496"/>
    <cellStyle name="Eingabe 2 2 3 3 5 6" xfId="38166"/>
    <cellStyle name="Eingabe 2 2 3 3 5 7" xfId="44982"/>
    <cellStyle name="Eingabe 2 2 3 3 5 8" xfId="51505"/>
    <cellStyle name="Eingabe 2 2 3 3 6" xfId="5174"/>
    <cellStyle name="Eingabe 2 2 3 3 6 2" xfId="12284"/>
    <cellStyle name="Eingabe 2 2 3 3 6 3" xfId="18577"/>
    <cellStyle name="Eingabe 2 2 3 3 6 4" xfId="25516"/>
    <cellStyle name="Eingabe 2 2 3 3 6 5" xfId="32181"/>
    <cellStyle name="Eingabe 2 2 3 3 6 6" xfId="38851"/>
    <cellStyle name="Eingabe 2 2 3 3 6 7" xfId="45667"/>
    <cellStyle name="Eingabe 2 2 3 3 6 8" xfId="52190"/>
    <cellStyle name="Eingabe 2 2 3 3 7" xfId="5757"/>
    <cellStyle name="Eingabe 2 2 3 3 7 2" xfId="12867"/>
    <cellStyle name="Eingabe 2 2 3 3 7 3" xfId="19160"/>
    <cellStyle name="Eingabe 2 2 3 3 7 4" xfId="26099"/>
    <cellStyle name="Eingabe 2 2 3 3 7 5" xfId="32764"/>
    <cellStyle name="Eingabe 2 2 3 3 7 6" xfId="39434"/>
    <cellStyle name="Eingabe 2 2 3 3 7 7" xfId="46250"/>
    <cellStyle name="Eingabe 2 2 3 3 7 8" xfId="52773"/>
    <cellStyle name="Eingabe 2 2 3 3 8" xfId="6215"/>
    <cellStyle name="Eingabe 2 2 3 3 8 2" xfId="13325"/>
    <cellStyle name="Eingabe 2 2 3 3 8 3" xfId="19618"/>
    <cellStyle name="Eingabe 2 2 3 3 8 4" xfId="26557"/>
    <cellStyle name="Eingabe 2 2 3 3 8 5" xfId="33222"/>
    <cellStyle name="Eingabe 2 2 3 3 8 6" xfId="39892"/>
    <cellStyle name="Eingabe 2 2 3 3 8 7" xfId="46708"/>
    <cellStyle name="Eingabe 2 2 3 3 8 8" xfId="53231"/>
    <cellStyle name="Eingabe 2 2 3 3 9" xfId="6869"/>
    <cellStyle name="Eingabe 2 2 3 3 9 2" xfId="13979"/>
    <cellStyle name="Eingabe 2 2 3 3 9 3" xfId="20272"/>
    <cellStyle name="Eingabe 2 2 3 3 9 4" xfId="27211"/>
    <cellStyle name="Eingabe 2 2 3 3 9 5" xfId="33876"/>
    <cellStyle name="Eingabe 2 2 3 3 9 6" xfId="40546"/>
    <cellStyle name="Eingabe 2 2 3 3 9 7" xfId="47362"/>
    <cellStyle name="Eingabe 2 2 3 3 9 8" xfId="53885"/>
    <cellStyle name="Eingabe 2 2 3 4" xfId="2190"/>
    <cellStyle name="Eingabe 2 2 3 4 2" xfId="9300"/>
    <cellStyle name="Eingabe 2 2 3 4 3" xfId="15593"/>
    <cellStyle name="Eingabe 2 2 3 4 4" xfId="22532"/>
    <cellStyle name="Eingabe 2 2 3 4 5" xfId="29197"/>
    <cellStyle name="Eingabe 2 2 3 4 6" xfId="35867"/>
    <cellStyle name="Eingabe 2 2 3 4 7" xfId="42683"/>
    <cellStyle name="Eingabe 2 2 3 4 8" xfId="49206"/>
    <cellStyle name="Eingabe 2 2 3 5" xfId="2880"/>
    <cellStyle name="Eingabe 2 2 3 5 2" xfId="9990"/>
    <cellStyle name="Eingabe 2 2 3 5 3" xfId="16283"/>
    <cellStyle name="Eingabe 2 2 3 5 4" xfId="23222"/>
    <cellStyle name="Eingabe 2 2 3 5 5" xfId="29887"/>
    <cellStyle name="Eingabe 2 2 3 5 6" xfId="36557"/>
    <cellStyle name="Eingabe 2 2 3 5 7" xfId="43373"/>
    <cellStyle name="Eingabe 2 2 3 5 8" xfId="49896"/>
    <cellStyle name="Eingabe 2 2 3 6" xfId="3567"/>
    <cellStyle name="Eingabe 2 2 3 6 2" xfId="10677"/>
    <cellStyle name="Eingabe 2 2 3 6 3" xfId="16970"/>
    <cellStyle name="Eingabe 2 2 3 6 4" xfId="23909"/>
    <cellStyle name="Eingabe 2 2 3 6 5" xfId="30574"/>
    <cellStyle name="Eingabe 2 2 3 6 6" xfId="37244"/>
    <cellStyle name="Eingabe 2 2 3 6 7" xfId="44060"/>
    <cellStyle name="Eingabe 2 2 3 6 8" xfId="50583"/>
    <cellStyle name="Eingabe 2 2 3 7" xfId="4254"/>
    <cellStyle name="Eingabe 2 2 3 7 2" xfId="11364"/>
    <cellStyle name="Eingabe 2 2 3 7 3" xfId="17657"/>
    <cellStyle name="Eingabe 2 2 3 7 4" xfId="24596"/>
    <cellStyle name="Eingabe 2 2 3 7 5" xfId="31261"/>
    <cellStyle name="Eingabe 2 2 3 7 6" xfId="37931"/>
    <cellStyle name="Eingabe 2 2 3 7 7" xfId="44747"/>
    <cellStyle name="Eingabe 2 2 3 7 8" xfId="51270"/>
    <cellStyle name="Eingabe 2 2 3 8" xfId="4939"/>
    <cellStyle name="Eingabe 2 2 3 8 2" xfId="12049"/>
    <cellStyle name="Eingabe 2 2 3 8 3" xfId="18342"/>
    <cellStyle name="Eingabe 2 2 3 8 4" xfId="25281"/>
    <cellStyle name="Eingabe 2 2 3 8 5" xfId="31946"/>
    <cellStyle name="Eingabe 2 2 3 8 6" xfId="38616"/>
    <cellStyle name="Eingabe 2 2 3 8 7" xfId="45432"/>
    <cellStyle name="Eingabe 2 2 3 8 8" xfId="51955"/>
    <cellStyle name="Eingabe 2 2 3 9" xfId="1939"/>
    <cellStyle name="Eingabe 2 2 3 9 2" xfId="9049"/>
    <cellStyle name="Eingabe 2 2 3 9 3" xfId="15342"/>
    <cellStyle name="Eingabe 2 2 3 9 4" xfId="22281"/>
    <cellStyle name="Eingabe 2 2 3 9 5" xfId="28946"/>
    <cellStyle name="Eingabe 2 2 3 9 6" xfId="35616"/>
    <cellStyle name="Eingabe 2 2 3 9 7" xfId="42432"/>
    <cellStyle name="Eingabe 2 2 3 9 8" xfId="48955"/>
    <cellStyle name="Eingabe 2 2 4" xfId="2052"/>
    <cellStyle name="Eingabe 2 2 4 2" xfId="9162"/>
    <cellStyle name="Eingabe 2 2 4 3" xfId="15455"/>
    <cellStyle name="Eingabe 2 2 4 4" xfId="22394"/>
    <cellStyle name="Eingabe 2 2 4 5" xfId="29059"/>
    <cellStyle name="Eingabe 2 2 4 6" xfId="35729"/>
    <cellStyle name="Eingabe 2 2 4 7" xfId="42545"/>
    <cellStyle name="Eingabe 2 2 4 8" xfId="49068"/>
    <cellStyle name="Eingabe 2 2 5" xfId="1947"/>
    <cellStyle name="Eingabe 2 2 5 2" xfId="9057"/>
    <cellStyle name="Eingabe 2 2 5 3" xfId="15350"/>
    <cellStyle name="Eingabe 2 2 5 4" xfId="22289"/>
    <cellStyle name="Eingabe 2 2 5 5" xfId="28954"/>
    <cellStyle name="Eingabe 2 2 5 6" xfId="35624"/>
    <cellStyle name="Eingabe 2 2 5 7" xfId="42440"/>
    <cellStyle name="Eingabe 2 2 5 8" xfId="48963"/>
    <cellStyle name="Eingabe 2 2 6" xfId="1893"/>
    <cellStyle name="Eingabe 2 2 6 2" xfId="9003"/>
    <cellStyle name="Eingabe 2 2 6 3" xfId="15296"/>
    <cellStyle name="Eingabe 2 2 6 4" xfId="22235"/>
    <cellStyle name="Eingabe 2 2 6 5" xfId="28900"/>
    <cellStyle name="Eingabe 2 2 6 6" xfId="35570"/>
    <cellStyle name="Eingabe 2 2 6 7" xfId="42386"/>
    <cellStyle name="Eingabe 2 2 6 8" xfId="48909"/>
    <cellStyle name="Eingabe 2 2 7" xfId="688"/>
    <cellStyle name="Eingabe 2 2 7 2" xfId="7810"/>
    <cellStyle name="Eingabe 2 2 7 3" xfId="7868"/>
    <cellStyle name="Eingabe 2 2 7 4" xfId="21067"/>
    <cellStyle name="Eingabe 2 2 7 5" xfId="7671"/>
    <cellStyle name="Eingabe 2 2 7 6" xfId="7983"/>
    <cellStyle name="Eingabe 2 2 7 7" xfId="41314"/>
    <cellStyle name="Eingabe 2 2 7 8" xfId="41303"/>
    <cellStyle name="Eingabe 2 2 8" xfId="2818"/>
    <cellStyle name="Eingabe 2 2 8 2" xfId="9928"/>
    <cellStyle name="Eingabe 2 2 8 3" xfId="16221"/>
    <cellStyle name="Eingabe 2 2 8 4" xfId="23160"/>
    <cellStyle name="Eingabe 2 2 8 5" xfId="29825"/>
    <cellStyle name="Eingabe 2 2 8 6" xfId="36495"/>
    <cellStyle name="Eingabe 2 2 8 7" xfId="43311"/>
    <cellStyle name="Eingabe 2 2 8 8" xfId="49834"/>
    <cellStyle name="Eingabe 2 2 9" xfId="841"/>
    <cellStyle name="Eingabe 2 2 9 2" xfId="7958"/>
    <cellStyle name="Eingabe 2 2 9 3" xfId="7575"/>
    <cellStyle name="Eingabe 2 2 9 4" xfId="21219"/>
    <cellStyle name="Eingabe 2 2 9 5" xfId="27851"/>
    <cellStyle name="Eingabe 2 2 9 6" xfId="34526"/>
    <cellStyle name="Eingabe 2 2 9 7" xfId="41458"/>
    <cellStyle name="Eingabe 2 2 9 8" xfId="41168"/>
    <cellStyle name="Eingabe 2 20" xfId="727"/>
    <cellStyle name="Eingabe 2 20 10" xfId="6781"/>
    <cellStyle name="Eingabe 2 20 10 2" xfId="13891"/>
    <cellStyle name="Eingabe 2 20 10 3" xfId="20184"/>
    <cellStyle name="Eingabe 2 20 10 4" xfId="27123"/>
    <cellStyle name="Eingabe 2 20 10 5" xfId="33788"/>
    <cellStyle name="Eingabe 2 20 10 6" xfId="40458"/>
    <cellStyle name="Eingabe 2 20 10 7" xfId="47274"/>
    <cellStyle name="Eingabe 2 20 10 8" xfId="53797"/>
    <cellStyle name="Eingabe 2 20 11" xfId="6611"/>
    <cellStyle name="Eingabe 2 20 11 2" xfId="13721"/>
    <cellStyle name="Eingabe 2 20 11 3" xfId="20014"/>
    <cellStyle name="Eingabe 2 20 11 4" xfId="26953"/>
    <cellStyle name="Eingabe 2 20 11 5" xfId="33618"/>
    <cellStyle name="Eingabe 2 20 11 6" xfId="40288"/>
    <cellStyle name="Eingabe 2 20 11 7" xfId="47104"/>
    <cellStyle name="Eingabe 2 20 11 8" xfId="53627"/>
    <cellStyle name="Eingabe 2 20 12" xfId="1466"/>
    <cellStyle name="Eingabe 2 20 12 2" xfId="8576"/>
    <cellStyle name="Eingabe 2 20 12 3" xfId="14869"/>
    <cellStyle name="Eingabe 2 20 12 4" xfId="21808"/>
    <cellStyle name="Eingabe 2 20 12 5" xfId="28473"/>
    <cellStyle name="Eingabe 2 20 12 6" xfId="35143"/>
    <cellStyle name="Eingabe 2 20 12 7" xfId="41959"/>
    <cellStyle name="Eingabe 2 20 12 8" xfId="48482"/>
    <cellStyle name="Eingabe 2 20 13" xfId="7688"/>
    <cellStyle name="Eingabe 2 20 14" xfId="21106"/>
    <cellStyle name="Eingabe 2 20 15" xfId="8270"/>
    <cellStyle name="Eingabe 2 20 16" xfId="41352"/>
    <cellStyle name="Eingabe 2 20 17" xfId="41677"/>
    <cellStyle name="Eingabe 2 20 2" xfId="1189"/>
    <cellStyle name="Eingabe 2 20 2 10" xfId="1862"/>
    <cellStyle name="Eingabe 2 20 2 10 2" xfId="8972"/>
    <cellStyle name="Eingabe 2 20 2 10 3" xfId="15265"/>
    <cellStyle name="Eingabe 2 20 2 10 4" xfId="22204"/>
    <cellStyle name="Eingabe 2 20 2 10 5" xfId="28869"/>
    <cellStyle name="Eingabe 2 20 2 10 6" xfId="35539"/>
    <cellStyle name="Eingabe 2 20 2 10 7" xfId="42355"/>
    <cellStyle name="Eingabe 2 20 2 10 8" xfId="48878"/>
    <cellStyle name="Eingabe 2 20 2 11" xfId="14592"/>
    <cellStyle name="Eingabe 2 20 2 12" xfId="28196"/>
    <cellStyle name="Eingabe 2 20 2 13" xfId="34866"/>
    <cellStyle name="Eingabe 2 20 2 14" xfId="48208"/>
    <cellStyle name="Eingabe 2 20 2 2" xfId="2733"/>
    <cellStyle name="Eingabe 2 20 2 2 2" xfId="9843"/>
    <cellStyle name="Eingabe 2 20 2 2 3" xfId="16136"/>
    <cellStyle name="Eingabe 2 20 2 2 4" xfId="23075"/>
    <cellStyle name="Eingabe 2 20 2 2 5" xfId="29740"/>
    <cellStyle name="Eingabe 2 20 2 2 6" xfId="36410"/>
    <cellStyle name="Eingabe 2 20 2 2 7" xfId="43226"/>
    <cellStyle name="Eingabe 2 20 2 2 8" xfId="49749"/>
    <cellStyle name="Eingabe 2 20 2 3" xfId="3423"/>
    <cellStyle name="Eingabe 2 20 2 3 2" xfId="10533"/>
    <cellStyle name="Eingabe 2 20 2 3 3" xfId="16826"/>
    <cellStyle name="Eingabe 2 20 2 3 4" xfId="23765"/>
    <cellStyle name="Eingabe 2 20 2 3 5" xfId="30430"/>
    <cellStyle name="Eingabe 2 20 2 3 6" xfId="37100"/>
    <cellStyle name="Eingabe 2 20 2 3 7" xfId="43916"/>
    <cellStyle name="Eingabe 2 20 2 3 8" xfId="50439"/>
    <cellStyle name="Eingabe 2 20 2 4" xfId="4110"/>
    <cellStyle name="Eingabe 2 20 2 4 2" xfId="11220"/>
    <cellStyle name="Eingabe 2 20 2 4 3" xfId="17513"/>
    <cellStyle name="Eingabe 2 20 2 4 4" xfId="24452"/>
    <cellStyle name="Eingabe 2 20 2 4 5" xfId="31117"/>
    <cellStyle name="Eingabe 2 20 2 4 6" xfId="37787"/>
    <cellStyle name="Eingabe 2 20 2 4 7" xfId="44603"/>
    <cellStyle name="Eingabe 2 20 2 4 8" xfId="51126"/>
    <cellStyle name="Eingabe 2 20 2 5" xfId="4797"/>
    <cellStyle name="Eingabe 2 20 2 5 2" xfId="11907"/>
    <cellStyle name="Eingabe 2 20 2 5 3" xfId="18200"/>
    <cellStyle name="Eingabe 2 20 2 5 4" xfId="25139"/>
    <cellStyle name="Eingabe 2 20 2 5 5" xfId="31804"/>
    <cellStyle name="Eingabe 2 20 2 5 6" xfId="38474"/>
    <cellStyle name="Eingabe 2 20 2 5 7" xfId="45290"/>
    <cellStyle name="Eingabe 2 20 2 5 8" xfId="51813"/>
    <cellStyle name="Eingabe 2 20 2 6" xfId="5482"/>
    <cellStyle name="Eingabe 2 20 2 6 2" xfId="12592"/>
    <cellStyle name="Eingabe 2 20 2 6 3" xfId="18885"/>
    <cellStyle name="Eingabe 2 20 2 6 4" xfId="25824"/>
    <cellStyle name="Eingabe 2 20 2 6 5" xfId="32489"/>
    <cellStyle name="Eingabe 2 20 2 6 6" xfId="39159"/>
    <cellStyle name="Eingabe 2 20 2 6 7" xfId="45975"/>
    <cellStyle name="Eingabe 2 20 2 6 8" xfId="52498"/>
    <cellStyle name="Eingabe 2 20 2 7" xfId="6065"/>
    <cellStyle name="Eingabe 2 20 2 7 2" xfId="13175"/>
    <cellStyle name="Eingabe 2 20 2 7 3" xfId="19468"/>
    <cellStyle name="Eingabe 2 20 2 7 4" xfId="26407"/>
    <cellStyle name="Eingabe 2 20 2 7 5" xfId="33072"/>
    <cellStyle name="Eingabe 2 20 2 7 6" xfId="39742"/>
    <cellStyle name="Eingabe 2 20 2 7 7" xfId="46558"/>
    <cellStyle name="Eingabe 2 20 2 7 8" xfId="53081"/>
    <cellStyle name="Eingabe 2 20 2 8" xfId="6523"/>
    <cellStyle name="Eingabe 2 20 2 8 2" xfId="13633"/>
    <cellStyle name="Eingabe 2 20 2 8 3" xfId="19926"/>
    <cellStyle name="Eingabe 2 20 2 8 4" xfId="26865"/>
    <cellStyle name="Eingabe 2 20 2 8 5" xfId="33530"/>
    <cellStyle name="Eingabe 2 20 2 8 6" xfId="40200"/>
    <cellStyle name="Eingabe 2 20 2 8 7" xfId="47016"/>
    <cellStyle name="Eingabe 2 20 2 8 8" xfId="53539"/>
    <cellStyle name="Eingabe 2 20 2 9" xfId="7177"/>
    <cellStyle name="Eingabe 2 20 2 9 2" xfId="14287"/>
    <cellStyle name="Eingabe 2 20 2 9 3" xfId="20580"/>
    <cellStyle name="Eingabe 2 20 2 9 4" xfId="27519"/>
    <cellStyle name="Eingabe 2 20 2 9 5" xfId="34184"/>
    <cellStyle name="Eingabe 2 20 2 9 6" xfId="40854"/>
    <cellStyle name="Eingabe 2 20 2 9 7" xfId="47670"/>
    <cellStyle name="Eingabe 2 20 2 9 8" xfId="54193"/>
    <cellStyle name="Eingabe 2 20 3" xfId="1023"/>
    <cellStyle name="Eingabe 2 20 3 10" xfId="1696"/>
    <cellStyle name="Eingabe 2 20 3 10 2" xfId="8806"/>
    <cellStyle name="Eingabe 2 20 3 10 3" xfId="15099"/>
    <cellStyle name="Eingabe 2 20 3 10 4" xfId="22038"/>
    <cellStyle name="Eingabe 2 20 3 10 5" xfId="28703"/>
    <cellStyle name="Eingabe 2 20 3 10 6" xfId="35373"/>
    <cellStyle name="Eingabe 2 20 3 10 7" xfId="42189"/>
    <cellStyle name="Eingabe 2 20 3 10 8" xfId="48712"/>
    <cellStyle name="Eingabe 2 20 3 11" xfId="285"/>
    <cellStyle name="Eingabe 2 20 3 12" xfId="28030"/>
    <cellStyle name="Eingabe 2 20 3 13" xfId="34700"/>
    <cellStyle name="Eingabe 2 20 3 14" xfId="48042"/>
    <cellStyle name="Eingabe 2 20 3 2" xfId="2567"/>
    <cellStyle name="Eingabe 2 20 3 2 2" xfId="9677"/>
    <cellStyle name="Eingabe 2 20 3 2 3" xfId="15970"/>
    <cellStyle name="Eingabe 2 20 3 2 4" xfId="22909"/>
    <cellStyle name="Eingabe 2 20 3 2 5" xfId="29574"/>
    <cellStyle name="Eingabe 2 20 3 2 6" xfId="36244"/>
    <cellStyle name="Eingabe 2 20 3 2 7" xfId="43060"/>
    <cellStyle name="Eingabe 2 20 3 2 8" xfId="49583"/>
    <cellStyle name="Eingabe 2 20 3 3" xfId="3257"/>
    <cellStyle name="Eingabe 2 20 3 3 2" xfId="10367"/>
    <cellStyle name="Eingabe 2 20 3 3 3" xfId="16660"/>
    <cellStyle name="Eingabe 2 20 3 3 4" xfId="23599"/>
    <cellStyle name="Eingabe 2 20 3 3 5" xfId="30264"/>
    <cellStyle name="Eingabe 2 20 3 3 6" xfId="36934"/>
    <cellStyle name="Eingabe 2 20 3 3 7" xfId="43750"/>
    <cellStyle name="Eingabe 2 20 3 3 8" xfId="50273"/>
    <cellStyle name="Eingabe 2 20 3 4" xfId="3944"/>
    <cellStyle name="Eingabe 2 20 3 4 2" xfId="11054"/>
    <cellStyle name="Eingabe 2 20 3 4 3" xfId="17347"/>
    <cellStyle name="Eingabe 2 20 3 4 4" xfId="24286"/>
    <cellStyle name="Eingabe 2 20 3 4 5" xfId="30951"/>
    <cellStyle name="Eingabe 2 20 3 4 6" xfId="37621"/>
    <cellStyle name="Eingabe 2 20 3 4 7" xfId="44437"/>
    <cellStyle name="Eingabe 2 20 3 4 8" xfId="50960"/>
    <cellStyle name="Eingabe 2 20 3 5" xfId="4631"/>
    <cellStyle name="Eingabe 2 20 3 5 2" xfId="11741"/>
    <cellStyle name="Eingabe 2 20 3 5 3" xfId="18034"/>
    <cellStyle name="Eingabe 2 20 3 5 4" xfId="24973"/>
    <cellStyle name="Eingabe 2 20 3 5 5" xfId="31638"/>
    <cellStyle name="Eingabe 2 20 3 5 6" xfId="38308"/>
    <cellStyle name="Eingabe 2 20 3 5 7" xfId="45124"/>
    <cellStyle name="Eingabe 2 20 3 5 8" xfId="51647"/>
    <cellStyle name="Eingabe 2 20 3 6" xfId="5316"/>
    <cellStyle name="Eingabe 2 20 3 6 2" xfId="12426"/>
    <cellStyle name="Eingabe 2 20 3 6 3" xfId="18719"/>
    <cellStyle name="Eingabe 2 20 3 6 4" xfId="25658"/>
    <cellStyle name="Eingabe 2 20 3 6 5" xfId="32323"/>
    <cellStyle name="Eingabe 2 20 3 6 6" xfId="38993"/>
    <cellStyle name="Eingabe 2 20 3 6 7" xfId="45809"/>
    <cellStyle name="Eingabe 2 20 3 6 8" xfId="52332"/>
    <cellStyle name="Eingabe 2 20 3 7" xfId="5899"/>
    <cellStyle name="Eingabe 2 20 3 7 2" xfId="13009"/>
    <cellStyle name="Eingabe 2 20 3 7 3" xfId="19302"/>
    <cellStyle name="Eingabe 2 20 3 7 4" xfId="26241"/>
    <cellStyle name="Eingabe 2 20 3 7 5" xfId="32906"/>
    <cellStyle name="Eingabe 2 20 3 7 6" xfId="39576"/>
    <cellStyle name="Eingabe 2 20 3 7 7" xfId="46392"/>
    <cellStyle name="Eingabe 2 20 3 7 8" xfId="52915"/>
    <cellStyle name="Eingabe 2 20 3 8" xfId="6357"/>
    <cellStyle name="Eingabe 2 20 3 8 2" xfId="13467"/>
    <cellStyle name="Eingabe 2 20 3 8 3" xfId="19760"/>
    <cellStyle name="Eingabe 2 20 3 8 4" xfId="26699"/>
    <cellStyle name="Eingabe 2 20 3 8 5" xfId="33364"/>
    <cellStyle name="Eingabe 2 20 3 8 6" xfId="40034"/>
    <cellStyle name="Eingabe 2 20 3 8 7" xfId="46850"/>
    <cellStyle name="Eingabe 2 20 3 8 8" xfId="53373"/>
    <cellStyle name="Eingabe 2 20 3 9" xfId="7011"/>
    <cellStyle name="Eingabe 2 20 3 9 2" xfId="14121"/>
    <cellStyle name="Eingabe 2 20 3 9 3" xfId="20414"/>
    <cellStyle name="Eingabe 2 20 3 9 4" xfId="27353"/>
    <cellStyle name="Eingabe 2 20 3 9 5" xfId="34018"/>
    <cellStyle name="Eingabe 2 20 3 9 6" xfId="40688"/>
    <cellStyle name="Eingabe 2 20 3 9 7" xfId="47504"/>
    <cellStyle name="Eingabe 2 20 3 9 8" xfId="54027"/>
    <cellStyle name="Eingabe 2 20 4" xfId="2337"/>
    <cellStyle name="Eingabe 2 20 4 2" xfId="9447"/>
    <cellStyle name="Eingabe 2 20 4 3" xfId="15740"/>
    <cellStyle name="Eingabe 2 20 4 4" xfId="22679"/>
    <cellStyle name="Eingabe 2 20 4 5" xfId="29344"/>
    <cellStyle name="Eingabe 2 20 4 6" xfId="36014"/>
    <cellStyle name="Eingabe 2 20 4 7" xfId="42830"/>
    <cellStyle name="Eingabe 2 20 4 8" xfId="49353"/>
    <cellStyle name="Eingabe 2 20 5" xfId="3027"/>
    <cellStyle name="Eingabe 2 20 5 2" xfId="10137"/>
    <cellStyle name="Eingabe 2 20 5 3" xfId="16430"/>
    <cellStyle name="Eingabe 2 20 5 4" xfId="23369"/>
    <cellStyle name="Eingabe 2 20 5 5" xfId="30034"/>
    <cellStyle name="Eingabe 2 20 5 6" xfId="36704"/>
    <cellStyle name="Eingabe 2 20 5 7" xfId="43520"/>
    <cellStyle name="Eingabe 2 20 5 8" xfId="50043"/>
    <cellStyle name="Eingabe 2 20 6" xfId="3714"/>
    <cellStyle name="Eingabe 2 20 6 2" xfId="10824"/>
    <cellStyle name="Eingabe 2 20 6 3" xfId="17117"/>
    <cellStyle name="Eingabe 2 20 6 4" xfId="24056"/>
    <cellStyle name="Eingabe 2 20 6 5" xfId="30721"/>
    <cellStyle name="Eingabe 2 20 6 6" xfId="37391"/>
    <cellStyle name="Eingabe 2 20 6 7" xfId="44207"/>
    <cellStyle name="Eingabe 2 20 6 8" xfId="50730"/>
    <cellStyle name="Eingabe 2 20 7" xfId="4401"/>
    <cellStyle name="Eingabe 2 20 7 2" xfId="11511"/>
    <cellStyle name="Eingabe 2 20 7 3" xfId="17804"/>
    <cellStyle name="Eingabe 2 20 7 4" xfId="24743"/>
    <cellStyle name="Eingabe 2 20 7 5" xfId="31408"/>
    <cellStyle name="Eingabe 2 20 7 6" xfId="38078"/>
    <cellStyle name="Eingabe 2 20 7 7" xfId="44894"/>
    <cellStyle name="Eingabe 2 20 7 8" xfId="51417"/>
    <cellStyle name="Eingabe 2 20 8" xfId="5086"/>
    <cellStyle name="Eingabe 2 20 8 2" xfId="12196"/>
    <cellStyle name="Eingabe 2 20 8 3" xfId="18489"/>
    <cellStyle name="Eingabe 2 20 8 4" xfId="25428"/>
    <cellStyle name="Eingabe 2 20 8 5" xfId="32093"/>
    <cellStyle name="Eingabe 2 20 8 6" xfId="38763"/>
    <cellStyle name="Eingabe 2 20 8 7" xfId="45579"/>
    <cellStyle name="Eingabe 2 20 8 8" xfId="52102"/>
    <cellStyle name="Eingabe 2 20 9" xfId="6127"/>
    <cellStyle name="Eingabe 2 20 9 2" xfId="13237"/>
    <cellStyle name="Eingabe 2 20 9 3" xfId="19530"/>
    <cellStyle name="Eingabe 2 20 9 4" xfId="26469"/>
    <cellStyle name="Eingabe 2 20 9 5" xfId="33134"/>
    <cellStyle name="Eingabe 2 20 9 6" xfId="39804"/>
    <cellStyle name="Eingabe 2 20 9 7" xfId="46620"/>
    <cellStyle name="Eingabe 2 20 9 8" xfId="53143"/>
    <cellStyle name="Eingabe 2 21" xfId="1108"/>
    <cellStyle name="Eingabe 2 21 10" xfId="1781"/>
    <cellStyle name="Eingabe 2 21 10 2" xfId="8891"/>
    <cellStyle name="Eingabe 2 21 10 3" xfId="15184"/>
    <cellStyle name="Eingabe 2 21 10 4" xfId="22123"/>
    <cellStyle name="Eingabe 2 21 10 5" xfId="28788"/>
    <cellStyle name="Eingabe 2 21 10 6" xfId="35458"/>
    <cellStyle name="Eingabe 2 21 10 7" xfId="42274"/>
    <cellStyle name="Eingabe 2 21 10 8" xfId="48797"/>
    <cellStyle name="Eingabe 2 21 11" xfId="7634"/>
    <cellStyle name="Eingabe 2 21 12" xfId="28115"/>
    <cellStyle name="Eingabe 2 21 13" xfId="34785"/>
    <cellStyle name="Eingabe 2 21 14" xfId="48127"/>
    <cellStyle name="Eingabe 2 21 2" xfId="2652"/>
    <cellStyle name="Eingabe 2 21 2 2" xfId="9762"/>
    <cellStyle name="Eingabe 2 21 2 3" xfId="16055"/>
    <cellStyle name="Eingabe 2 21 2 4" xfId="22994"/>
    <cellStyle name="Eingabe 2 21 2 5" xfId="29659"/>
    <cellStyle name="Eingabe 2 21 2 6" xfId="36329"/>
    <cellStyle name="Eingabe 2 21 2 7" xfId="43145"/>
    <cellStyle name="Eingabe 2 21 2 8" xfId="49668"/>
    <cellStyle name="Eingabe 2 21 3" xfId="3342"/>
    <cellStyle name="Eingabe 2 21 3 2" xfId="10452"/>
    <cellStyle name="Eingabe 2 21 3 3" xfId="16745"/>
    <cellStyle name="Eingabe 2 21 3 4" xfId="23684"/>
    <cellStyle name="Eingabe 2 21 3 5" xfId="30349"/>
    <cellStyle name="Eingabe 2 21 3 6" xfId="37019"/>
    <cellStyle name="Eingabe 2 21 3 7" xfId="43835"/>
    <cellStyle name="Eingabe 2 21 3 8" xfId="50358"/>
    <cellStyle name="Eingabe 2 21 4" xfId="4029"/>
    <cellStyle name="Eingabe 2 21 4 2" xfId="11139"/>
    <cellStyle name="Eingabe 2 21 4 3" xfId="17432"/>
    <cellStyle name="Eingabe 2 21 4 4" xfId="24371"/>
    <cellStyle name="Eingabe 2 21 4 5" xfId="31036"/>
    <cellStyle name="Eingabe 2 21 4 6" xfId="37706"/>
    <cellStyle name="Eingabe 2 21 4 7" xfId="44522"/>
    <cellStyle name="Eingabe 2 21 4 8" xfId="51045"/>
    <cellStyle name="Eingabe 2 21 5" xfId="4716"/>
    <cellStyle name="Eingabe 2 21 5 2" xfId="11826"/>
    <cellStyle name="Eingabe 2 21 5 3" xfId="18119"/>
    <cellStyle name="Eingabe 2 21 5 4" xfId="25058"/>
    <cellStyle name="Eingabe 2 21 5 5" xfId="31723"/>
    <cellStyle name="Eingabe 2 21 5 6" xfId="38393"/>
    <cellStyle name="Eingabe 2 21 5 7" xfId="45209"/>
    <cellStyle name="Eingabe 2 21 5 8" xfId="51732"/>
    <cellStyle name="Eingabe 2 21 6" xfId="5401"/>
    <cellStyle name="Eingabe 2 21 6 2" xfId="12511"/>
    <cellStyle name="Eingabe 2 21 6 3" xfId="18804"/>
    <cellStyle name="Eingabe 2 21 6 4" xfId="25743"/>
    <cellStyle name="Eingabe 2 21 6 5" xfId="32408"/>
    <cellStyle name="Eingabe 2 21 6 6" xfId="39078"/>
    <cellStyle name="Eingabe 2 21 6 7" xfId="45894"/>
    <cellStyle name="Eingabe 2 21 6 8" xfId="52417"/>
    <cellStyle name="Eingabe 2 21 7" xfId="5984"/>
    <cellStyle name="Eingabe 2 21 7 2" xfId="13094"/>
    <cellStyle name="Eingabe 2 21 7 3" xfId="19387"/>
    <cellStyle name="Eingabe 2 21 7 4" xfId="26326"/>
    <cellStyle name="Eingabe 2 21 7 5" xfId="32991"/>
    <cellStyle name="Eingabe 2 21 7 6" xfId="39661"/>
    <cellStyle name="Eingabe 2 21 7 7" xfId="46477"/>
    <cellStyle name="Eingabe 2 21 7 8" xfId="53000"/>
    <cellStyle name="Eingabe 2 21 8" xfId="6442"/>
    <cellStyle name="Eingabe 2 21 8 2" xfId="13552"/>
    <cellStyle name="Eingabe 2 21 8 3" xfId="19845"/>
    <cellStyle name="Eingabe 2 21 8 4" xfId="26784"/>
    <cellStyle name="Eingabe 2 21 8 5" xfId="33449"/>
    <cellStyle name="Eingabe 2 21 8 6" xfId="40119"/>
    <cellStyle name="Eingabe 2 21 8 7" xfId="46935"/>
    <cellStyle name="Eingabe 2 21 8 8" xfId="53458"/>
    <cellStyle name="Eingabe 2 21 9" xfId="7096"/>
    <cellStyle name="Eingabe 2 21 9 2" xfId="14206"/>
    <cellStyle name="Eingabe 2 21 9 3" xfId="20499"/>
    <cellStyle name="Eingabe 2 21 9 4" xfId="27438"/>
    <cellStyle name="Eingabe 2 21 9 5" xfId="34103"/>
    <cellStyle name="Eingabe 2 21 9 6" xfId="40773"/>
    <cellStyle name="Eingabe 2 21 9 7" xfId="47589"/>
    <cellStyle name="Eingabe 2 21 9 8" xfId="54112"/>
    <cellStyle name="Eingabe 2 22" xfId="854"/>
    <cellStyle name="Eingabe 2 22 2" xfId="7971"/>
    <cellStyle name="Eingabe 2 22 3" xfId="8291"/>
    <cellStyle name="Eingabe 2 22 4" xfId="21232"/>
    <cellStyle name="Eingabe 2 22 5" xfId="27863"/>
    <cellStyle name="Eingabe 2 22 6" xfId="34537"/>
    <cellStyle name="Eingabe 2 22 7" xfId="41467"/>
    <cellStyle name="Eingabe 2 22 8" xfId="21528"/>
    <cellStyle name="Eingabe 2 23" xfId="1905"/>
    <cellStyle name="Eingabe 2 23 2" xfId="9015"/>
    <cellStyle name="Eingabe 2 23 3" xfId="15308"/>
    <cellStyle name="Eingabe 2 23 4" xfId="22247"/>
    <cellStyle name="Eingabe 2 23 5" xfId="28912"/>
    <cellStyle name="Eingabe 2 23 6" xfId="35582"/>
    <cellStyle name="Eingabe 2 23 7" xfId="42398"/>
    <cellStyle name="Eingabe 2 23 8" xfId="48921"/>
    <cellStyle name="Eingabe 2 24" xfId="2174"/>
    <cellStyle name="Eingabe 2 24 2" xfId="9284"/>
    <cellStyle name="Eingabe 2 24 3" xfId="15577"/>
    <cellStyle name="Eingabe 2 24 4" xfId="22516"/>
    <cellStyle name="Eingabe 2 24 5" xfId="29181"/>
    <cellStyle name="Eingabe 2 24 6" xfId="35851"/>
    <cellStyle name="Eingabe 2 24 7" xfId="42667"/>
    <cellStyle name="Eingabe 2 24 8" xfId="49190"/>
    <cellStyle name="Eingabe 2 25" xfId="2864"/>
    <cellStyle name="Eingabe 2 25 2" xfId="9974"/>
    <cellStyle name="Eingabe 2 25 3" xfId="16267"/>
    <cellStyle name="Eingabe 2 25 4" xfId="23206"/>
    <cellStyle name="Eingabe 2 25 5" xfId="29871"/>
    <cellStyle name="Eingabe 2 25 6" xfId="36541"/>
    <cellStyle name="Eingabe 2 25 7" xfId="43357"/>
    <cellStyle name="Eingabe 2 25 8" xfId="49880"/>
    <cellStyle name="Eingabe 2 26" xfId="3551"/>
    <cellStyle name="Eingabe 2 26 2" xfId="10661"/>
    <cellStyle name="Eingabe 2 26 3" xfId="16954"/>
    <cellStyle name="Eingabe 2 26 4" xfId="23893"/>
    <cellStyle name="Eingabe 2 26 5" xfId="30558"/>
    <cellStyle name="Eingabe 2 26 6" xfId="37228"/>
    <cellStyle name="Eingabe 2 26 7" xfId="44044"/>
    <cellStyle name="Eingabe 2 26 8" xfId="50567"/>
    <cellStyle name="Eingabe 2 27" xfId="4237"/>
    <cellStyle name="Eingabe 2 27 2" xfId="11347"/>
    <cellStyle name="Eingabe 2 27 3" xfId="17640"/>
    <cellStyle name="Eingabe 2 27 4" xfId="24579"/>
    <cellStyle name="Eingabe 2 27 5" xfId="31244"/>
    <cellStyle name="Eingabe 2 27 6" xfId="37914"/>
    <cellStyle name="Eingabe 2 27 7" xfId="44730"/>
    <cellStyle name="Eingabe 2 27 8" xfId="51253"/>
    <cellStyle name="Eingabe 2 28" xfId="4925"/>
    <cellStyle name="Eingabe 2 28 2" xfId="12035"/>
    <cellStyle name="Eingabe 2 28 3" xfId="18328"/>
    <cellStyle name="Eingabe 2 28 4" xfId="25267"/>
    <cellStyle name="Eingabe 2 28 5" xfId="31932"/>
    <cellStyle name="Eingabe 2 28 6" xfId="38602"/>
    <cellStyle name="Eingabe 2 28 7" xfId="45418"/>
    <cellStyle name="Eingabe 2 28 8" xfId="51941"/>
    <cellStyle name="Eingabe 2 29" xfId="5596"/>
    <cellStyle name="Eingabe 2 29 2" xfId="12706"/>
    <cellStyle name="Eingabe 2 29 3" xfId="18999"/>
    <cellStyle name="Eingabe 2 29 4" xfId="25938"/>
    <cellStyle name="Eingabe 2 29 5" xfId="32603"/>
    <cellStyle name="Eingabe 2 29 6" xfId="39273"/>
    <cellStyle name="Eingabe 2 29 7" xfId="46089"/>
    <cellStyle name="Eingabe 2 29 8" xfId="52612"/>
    <cellStyle name="Eingabe 2 3" xfId="222"/>
    <cellStyle name="Eingabe 2 3 10" xfId="5603"/>
    <cellStyle name="Eingabe 2 3 10 2" xfId="12713"/>
    <cellStyle name="Eingabe 2 3 10 3" xfId="19006"/>
    <cellStyle name="Eingabe 2 3 10 4" xfId="25945"/>
    <cellStyle name="Eingabe 2 3 10 5" xfId="32610"/>
    <cellStyle name="Eingabe 2 3 10 6" xfId="39280"/>
    <cellStyle name="Eingabe 2 3 10 7" xfId="46096"/>
    <cellStyle name="Eingabe 2 3 10 8" xfId="52619"/>
    <cellStyle name="Eingabe 2 3 11" xfId="5611"/>
    <cellStyle name="Eingabe 2 3 11 2" xfId="12721"/>
    <cellStyle name="Eingabe 2 3 11 3" xfId="19014"/>
    <cellStyle name="Eingabe 2 3 11 4" xfId="25953"/>
    <cellStyle name="Eingabe 2 3 11 5" xfId="32618"/>
    <cellStyle name="Eingabe 2 3 11 6" xfId="39288"/>
    <cellStyle name="Eingabe 2 3 11 7" xfId="46104"/>
    <cellStyle name="Eingabe 2 3 11 8" xfId="52627"/>
    <cellStyle name="Eingabe 2 3 12" xfId="1229"/>
    <cellStyle name="Eingabe 2 3 12 2" xfId="8339"/>
    <cellStyle name="Eingabe 2 3 12 3" xfId="14632"/>
    <cellStyle name="Eingabe 2 3 12 4" xfId="21571"/>
    <cellStyle name="Eingabe 2 3 12 5" xfId="28236"/>
    <cellStyle name="Eingabe 2 3 12 6" xfId="34906"/>
    <cellStyle name="Eingabe 2 3 12 7" xfId="41725"/>
    <cellStyle name="Eingabe 2 3 12 8" xfId="48248"/>
    <cellStyle name="Eingabe 2 3 13" xfId="431"/>
    <cellStyle name="Eingabe 2 3 14" xfId="7703"/>
    <cellStyle name="Eingabe 2 3 15" xfId="315"/>
    <cellStyle name="Eingabe 2 3 16" xfId="41496"/>
    <cellStyle name="Eingabe 2 3 2" xfId="624"/>
    <cellStyle name="Eingabe 2 3 2 10" xfId="6692"/>
    <cellStyle name="Eingabe 2 3 2 10 2" xfId="13802"/>
    <cellStyle name="Eingabe 2 3 2 10 3" xfId="20095"/>
    <cellStyle name="Eingabe 2 3 2 10 4" xfId="27034"/>
    <cellStyle name="Eingabe 2 3 2 10 5" xfId="33699"/>
    <cellStyle name="Eingabe 2 3 2 10 6" xfId="40369"/>
    <cellStyle name="Eingabe 2 3 2 10 7" xfId="47185"/>
    <cellStyle name="Eingabe 2 3 2 10 8" xfId="53708"/>
    <cellStyle name="Eingabe 2 3 2 11" xfId="7253"/>
    <cellStyle name="Eingabe 2 3 2 11 2" xfId="14363"/>
    <cellStyle name="Eingabe 2 3 2 11 3" xfId="20656"/>
    <cellStyle name="Eingabe 2 3 2 11 4" xfId="27595"/>
    <cellStyle name="Eingabe 2 3 2 11 5" xfId="34260"/>
    <cellStyle name="Eingabe 2 3 2 11 6" xfId="40930"/>
    <cellStyle name="Eingabe 2 3 2 11 7" xfId="47746"/>
    <cellStyle name="Eingabe 2 3 2 11 8" xfId="54269"/>
    <cellStyle name="Eingabe 2 3 2 12" xfId="1377"/>
    <cellStyle name="Eingabe 2 3 2 12 2" xfId="8487"/>
    <cellStyle name="Eingabe 2 3 2 12 3" xfId="14780"/>
    <cellStyle name="Eingabe 2 3 2 12 4" xfId="21719"/>
    <cellStyle name="Eingabe 2 3 2 12 5" xfId="28384"/>
    <cellStyle name="Eingabe 2 3 2 12 6" xfId="35054"/>
    <cellStyle name="Eingabe 2 3 2 12 7" xfId="41870"/>
    <cellStyle name="Eingabe 2 3 2 12 8" xfId="48393"/>
    <cellStyle name="Eingabe 2 3 2 13" xfId="7876"/>
    <cellStyle name="Eingabe 2 3 2 14" xfId="21003"/>
    <cellStyle name="Eingabe 2 3 2 15" xfId="21422"/>
    <cellStyle name="Eingabe 2 3 2 16" xfId="41253"/>
    <cellStyle name="Eingabe 2 3 2 17" xfId="41698"/>
    <cellStyle name="Eingabe 2 3 2 2" xfId="1140"/>
    <cellStyle name="Eingabe 2 3 2 2 10" xfId="1813"/>
    <cellStyle name="Eingabe 2 3 2 2 10 2" xfId="8923"/>
    <cellStyle name="Eingabe 2 3 2 2 10 3" xfId="15216"/>
    <cellStyle name="Eingabe 2 3 2 2 10 4" xfId="22155"/>
    <cellStyle name="Eingabe 2 3 2 2 10 5" xfId="28820"/>
    <cellStyle name="Eingabe 2 3 2 2 10 6" xfId="35490"/>
    <cellStyle name="Eingabe 2 3 2 2 10 7" xfId="42306"/>
    <cellStyle name="Eingabe 2 3 2 2 10 8" xfId="48829"/>
    <cellStyle name="Eingabe 2 3 2 2 11" xfId="7512"/>
    <cellStyle name="Eingabe 2 3 2 2 12" xfId="28147"/>
    <cellStyle name="Eingabe 2 3 2 2 13" xfId="34817"/>
    <cellStyle name="Eingabe 2 3 2 2 14" xfId="48159"/>
    <cellStyle name="Eingabe 2 3 2 2 2" xfId="2684"/>
    <cellStyle name="Eingabe 2 3 2 2 2 2" xfId="9794"/>
    <cellStyle name="Eingabe 2 3 2 2 2 3" xfId="16087"/>
    <cellStyle name="Eingabe 2 3 2 2 2 4" xfId="23026"/>
    <cellStyle name="Eingabe 2 3 2 2 2 5" xfId="29691"/>
    <cellStyle name="Eingabe 2 3 2 2 2 6" xfId="36361"/>
    <cellStyle name="Eingabe 2 3 2 2 2 7" xfId="43177"/>
    <cellStyle name="Eingabe 2 3 2 2 2 8" xfId="49700"/>
    <cellStyle name="Eingabe 2 3 2 2 3" xfId="3374"/>
    <cellStyle name="Eingabe 2 3 2 2 3 2" xfId="10484"/>
    <cellStyle name="Eingabe 2 3 2 2 3 3" xfId="16777"/>
    <cellStyle name="Eingabe 2 3 2 2 3 4" xfId="23716"/>
    <cellStyle name="Eingabe 2 3 2 2 3 5" xfId="30381"/>
    <cellStyle name="Eingabe 2 3 2 2 3 6" xfId="37051"/>
    <cellStyle name="Eingabe 2 3 2 2 3 7" xfId="43867"/>
    <cellStyle name="Eingabe 2 3 2 2 3 8" xfId="50390"/>
    <cellStyle name="Eingabe 2 3 2 2 4" xfId="4061"/>
    <cellStyle name="Eingabe 2 3 2 2 4 2" xfId="11171"/>
    <cellStyle name="Eingabe 2 3 2 2 4 3" xfId="17464"/>
    <cellStyle name="Eingabe 2 3 2 2 4 4" xfId="24403"/>
    <cellStyle name="Eingabe 2 3 2 2 4 5" xfId="31068"/>
    <cellStyle name="Eingabe 2 3 2 2 4 6" xfId="37738"/>
    <cellStyle name="Eingabe 2 3 2 2 4 7" xfId="44554"/>
    <cellStyle name="Eingabe 2 3 2 2 4 8" xfId="51077"/>
    <cellStyle name="Eingabe 2 3 2 2 5" xfId="4748"/>
    <cellStyle name="Eingabe 2 3 2 2 5 2" xfId="11858"/>
    <cellStyle name="Eingabe 2 3 2 2 5 3" xfId="18151"/>
    <cellStyle name="Eingabe 2 3 2 2 5 4" xfId="25090"/>
    <cellStyle name="Eingabe 2 3 2 2 5 5" xfId="31755"/>
    <cellStyle name="Eingabe 2 3 2 2 5 6" xfId="38425"/>
    <cellStyle name="Eingabe 2 3 2 2 5 7" xfId="45241"/>
    <cellStyle name="Eingabe 2 3 2 2 5 8" xfId="51764"/>
    <cellStyle name="Eingabe 2 3 2 2 6" xfId="5433"/>
    <cellStyle name="Eingabe 2 3 2 2 6 2" xfId="12543"/>
    <cellStyle name="Eingabe 2 3 2 2 6 3" xfId="18836"/>
    <cellStyle name="Eingabe 2 3 2 2 6 4" xfId="25775"/>
    <cellStyle name="Eingabe 2 3 2 2 6 5" xfId="32440"/>
    <cellStyle name="Eingabe 2 3 2 2 6 6" xfId="39110"/>
    <cellStyle name="Eingabe 2 3 2 2 6 7" xfId="45926"/>
    <cellStyle name="Eingabe 2 3 2 2 6 8" xfId="52449"/>
    <cellStyle name="Eingabe 2 3 2 2 7" xfId="6016"/>
    <cellStyle name="Eingabe 2 3 2 2 7 2" xfId="13126"/>
    <cellStyle name="Eingabe 2 3 2 2 7 3" xfId="19419"/>
    <cellStyle name="Eingabe 2 3 2 2 7 4" xfId="26358"/>
    <cellStyle name="Eingabe 2 3 2 2 7 5" xfId="33023"/>
    <cellStyle name="Eingabe 2 3 2 2 7 6" xfId="39693"/>
    <cellStyle name="Eingabe 2 3 2 2 7 7" xfId="46509"/>
    <cellStyle name="Eingabe 2 3 2 2 7 8" xfId="53032"/>
    <cellStyle name="Eingabe 2 3 2 2 8" xfId="6474"/>
    <cellStyle name="Eingabe 2 3 2 2 8 2" xfId="13584"/>
    <cellStyle name="Eingabe 2 3 2 2 8 3" xfId="19877"/>
    <cellStyle name="Eingabe 2 3 2 2 8 4" xfId="26816"/>
    <cellStyle name="Eingabe 2 3 2 2 8 5" xfId="33481"/>
    <cellStyle name="Eingabe 2 3 2 2 8 6" xfId="40151"/>
    <cellStyle name="Eingabe 2 3 2 2 8 7" xfId="46967"/>
    <cellStyle name="Eingabe 2 3 2 2 8 8" xfId="53490"/>
    <cellStyle name="Eingabe 2 3 2 2 9" xfId="7128"/>
    <cellStyle name="Eingabe 2 3 2 2 9 2" xfId="14238"/>
    <cellStyle name="Eingabe 2 3 2 2 9 3" xfId="20531"/>
    <cellStyle name="Eingabe 2 3 2 2 9 4" xfId="27470"/>
    <cellStyle name="Eingabe 2 3 2 2 9 5" xfId="34135"/>
    <cellStyle name="Eingabe 2 3 2 2 9 6" xfId="40805"/>
    <cellStyle name="Eingabe 2 3 2 2 9 7" xfId="47621"/>
    <cellStyle name="Eingabe 2 3 2 2 9 8" xfId="54144"/>
    <cellStyle name="Eingabe 2 3 2 3" xfId="937"/>
    <cellStyle name="Eingabe 2 3 2 3 10" xfId="1612"/>
    <cellStyle name="Eingabe 2 3 2 3 10 2" xfId="8722"/>
    <cellStyle name="Eingabe 2 3 2 3 10 3" xfId="15015"/>
    <cellStyle name="Eingabe 2 3 2 3 10 4" xfId="21954"/>
    <cellStyle name="Eingabe 2 3 2 3 10 5" xfId="28619"/>
    <cellStyle name="Eingabe 2 3 2 3 10 6" xfId="35289"/>
    <cellStyle name="Eingabe 2 3 2 3 10 7" xfId="42105"/>
    <cellStyle name="Eingabe 2 3 2 3 10 8" xfId="48628"/>
    <cellStyle name="Eingabe 2 3 2 3 11" xfId="7537"/>
    <cellStyle name="Eingabe 2 3 2 3 12" xfId="27944"/>
    <cellStyle name="Eingabe 2 3 2 3 13" xfId="34616"/>
    <cellStyle name="Eingabe 2 3 2 3 14" xfId="21396"/>
    <cellStyle name="Eingabe 2 3 2 3 2" xfId="2483"/>
    <cellStyle name="Eingabe 2 3 2 3 2 2" xfId="9593"/>
    <cellStyle name="Eingabe 2 3 2 3 2 3" xfId="15886"/>
    <cellStyle name="Eingabe 2 3 2 3 2 4" xfId="22825"/>
    <cellStyle name="Eingabe 2 3 2 3 2 5" xfId="29490"/>
    <cellStyle name="Eingabe 2 3 2 3 2 6" xfId="36160"/>
    <cellStyle name="Eingabe 2 3 2 3 2 7" xfId="42976"/>
    <cellStyle name="Eingabe 2 3 2 3 2 8" xfId="49499"/>
    <cellStyle name="Eingabe 2 3 2 3 3" xfId="3173"/>
    <cellStyle name="Eingabe 2 3 2 3 3 2" xfId="10283"/>
    <cellStyle name="Eingabe 2 3 2 3 3 3" xfId="16576"/>
    <cellStyle name="Eingabe 2 3 2 3 3 4" xfId="23515"/>
    <cellStyle name="Eingabe 2 3 2 3 3 5" xfId="30180"/>
    <cellStyle name="Eingabe 2 3 2 3 3 6" xfId="36850"/>
    <cellStyle name="Eingabe 2 3 2 3 3 7" xfId="43666"/>
    <cellStyle name="Eingabe 2 3 2 3 3 8" xfId="50189"/>
    <cellStyle name="Eingabe 2 3 2 3 4" xfId="3860"/>
    <cellStyle name="Eingabe 2 3 2 3 4 2" xfId="10970"/>
    <cellStyle name="Eingabe 2 3 2 3 4 3" xfId="17263"/>
    <cellStyle name="Eingabe 2 3 2 3 4 4" xfId="24202"/>
    <cellStyle name="Eingabe 2 3 2 3 4 5" xfId="30867"/>
    <cellStyle name="Eingabe 2 3 2 3 4 6" xfId="37537"/>
    <cellStyle name="Eingabe 2 3 2 3 4 7" xfId="44353"/>
    <cellStyle name="Eingabe 2 3 2 3 4 8" xfId="50876"/>
    <cellStyle name="Eingabe 2 3 2 3 5" xfId="4547"/>
    <cellStyle name="Eingabe 2 3 2 3 5 2" xfId="11657"/>
    <cellStyle name="Eingabe 2 3 2 3 5 3" xfId="17950"/>
    <cellStyle name="Eingabe 2 3 2 3 5 4" xfId="24889"/>
    <cellStyle name="Eingabe 2 3 2 3 5 5" xfId="31554"/>
    <cellStyle name="Eingabe 2 3 2 3 5 6" xfId="38224"/>
    <cellStyle name="Eingabe 2 3 2 3 5 7" xfId="45040"/>
    <cellStyle name="Eingabe 2 3 2 3 5 8" xfId="51563"/>
    <cellStyle name="Eingabe 2 3 2 3 6" xfId="5232"/>
    <cellStyle name="Eingabe 2 3 2 3 6 2" xfId="12342"/>
    <cellStyle name="Eingabe 2 3 2 3 6 3" xfId="18635"/>
    <cellStyle name="Eingabe 2 3 2 3 6 4" xfId="25574"/>
    <cellStyle name="Eingabe 2 3 2 3 6 5" xfId="32239"/>
    <cellStyle name="Eingabe 2 3 2 3 6 6" xfId="38909"/>
    <cellStyle name="Eingabe 2 3 2 3 6 7" xfId="45725"/>
    <cellStyle name="Eingabe 2 3 2 3 6 8" xfId="52248"/>
    <cellStyle name="Eingabe 2 3 2 3 7" xfId="5815"/>
    <cellStyle name="Eingabe 2 3 2 3 7 2" xfId="12925"/>
    <cellStyle name="Eingabe 2 3 2 3 7 3" xfId="19218"/>
    <cellStyle name="Eingabe 2 3 2 3 7 4" xfId="26157"/>
    <cellStyle name="Eingabe 2 3 2 3 7 5" xfId="32822"/>
    <cellStyle name="Eingabe 2 3 2 3 7 6" xfId="39492"/>
    <cellStyle name="Eingabe 2 3 2 3 7 7" xfId="46308"/>
    <cellStyle name="Eingabe 2 3 2 3 7 8" xfId="52831"/>
    <cellStyle name="Eingabe 2 3 2 3 8" xfId="6273"/>
    <cellStyle name="Eingabe 2 3 2 3 8 2" xfId="13383"/>
    <cellStyle name="Eingabe 2 3 2 3 8 3" xfId="19676"/>
    <cellStyle name="Eingabe 2 3 2 3 8 4" xfId="26615"/>
    <cellStyle name="Eingabe 2 3 2 3 8 5" xfId="33280"/>
    <cellStyle name="Eingabe 2 3 2 3 8 6" xfId="39950"/>
    <cellStyle name="Eingabe 2 3 2 3 8 7" xfId="46766"/>
    <cellStyle name="Eingabe 2 3 2 3 8 8" xfId="53289"/>
    <cellStyle name="Eingabe 2 3 2 3 9" xfId="6927"/>
    <cellStyle name="Eingabe 2 3 2 3 9 2" xfId="14037"/>
    <cellStyle name="Eingabe 2 3 2 3 9 3" xfId="20330"/>
    <cellStyle name="Eingabe 2 3 2 3 9 4" xfId="27269"/>
    <cellStyle name="Eingabe 2 3 2 3 9 5" xfId="33934"/>
    <cellStyle name="Eingabe 2 3 2 3 9 6" xfId="40604"/>
    <cellStyle name="Eingabe 2 3 2 3 9 7" xfId="47420"/>
    <cellStyle name="Eingabe 2 3 2 3 9 8" xfId="53943"/>
    <cellStyle name="Eingabe 2 3 2 4" xfId="2248"/>
    <cellStyle name="Eingabe 2 3 2 4 2" xfId="9358"/>
    <cellStyle name="Eingabe 2 3 2 4 3" xfId="15651"/>
    <cellStyle name="Eingabe 2 3 2 4 4" xfId="22590"/>
    <cellStyle name="Eingabe 2 3 2 4 5" xfId="29255"/>
    <cellStyle name="Eingabe 2 3 2 4 6" xfId="35925"/>
    <cellStyle name="Eingabe 2 3 2 4 7" xfId="42741"/>
    <cellStyle name="Eingabe 2 3 2 4 8" xfId="49264"/>
    <cellStyle name="Eingabe 2 3 2 5" xfId="2938"/>
    <cellStyle name="Eingabe 2 3 2 5 2" xfId="10048"/>
    <cellStyle name="Eingabe 2 3 2 5 3" xfId="16341"/>
    <cellStyle name="Eingabe 2 3 2 5 4" xfId="23280"/>
    <cellStyle name="Eingabe 2 3 2 5 5" xfId="29945"/>
    <cellStyle name="Eingabe 2 3 2 5 6" xfId="36615"/>
    <cellStyle name="Eingabe 2 3 2 5 7" xfId="43431"/>
    <cellStyle name="Eingabe 2 3 2 5 8" xfId="49954"/>
    <cellStyle name="Eingabe 2 3 2 6" xfId="3625"/>
    <cellStyle name="Eingabe 2 3 2 6 2" xfId="10735"/>
    <cellStyle name="Eingabe 2 3 2 6 3" xfId="17028"/>
    <cellStyle name="Eingabe 2 3 2 6 4" xfId="23967"/>
    <cellStyle name="Eingabe 2 3 2 6 5" xfId="30632"/>
    <cellStyle name="Eingabe 2 3 2 6 6" xfId="37302"/>
    <cellStyle name="Eingabe 2 3 2 6 7" xfId="44118"/>
    <cellStyle name="Eingabe 2 3 2 6 8" xfId="50641"/>
    <cellStyle name="Eingabe 2 3 2 7" xfId="4312"/>
    <cellStyle name="Eingabe 2 3 2 7 2" xfId="11422"/>
    <cellStyle name="Eingabe 2 3 2 7 3" xfId="17715"/>
    <cellStyle name="Eingabe 2 3 2 7 4" xfId="24654"/>
    <cellStyle name="Eingabe 2 3 2 7 5" xfId="31319"/>
    <cellStyle name="Eingabe 2 3 2 7 6" xfId="37989"/>
    <cellStyle name="Eingabe 2 3 2 7 7" xfId="44805"/>
    <cellStyle name="Eingabe 2 3 2 7 8" xfId="51328"/>
    <cellStyle name="Eingabe 2 3 2 8" xfId="4997"/>
    <cellStyle name="Eingabe 2 3 2 8 2" xfId="12107"/>
    <cellStyle name="Eingabe 2 3 2 8 3" xfId="18400"/>
    <cellStyle name="Eingabe 2 3 2 8 4" xfId="25339"/>
    <cellStyle name="Eingabe 2 3 2 8 5" xfId="32004"/>
    <cellStyle name="Eingabe 2 3 2 8 6" xfId="38674"/>
    <cellStyle name="Eingabe 2 3 2 8 7" xfId="45490"/>
    <cellStyle name="Eingabe 2 3 2 8 8" xfId="52013"/>
    <cellStyle name="Eingabe 2 3 2 9" xfId="4206"/>
    <cellStyle name="Eingabe 2 3 2 9 2" xfId="11316"/>
    <cellStyle name="Eingabe 2 3 2 9 3" xfId="17609"/>
    <cellStyle name="Eingabe 2 3 2 9 4" xfId="24548"/>
    <cellStyle name="Eingabe 2 3 2 9 5" xfId="31213"/>
    <cellStyle name="Eingabe 2 3 2 9 6" xfId="37883"/>
    <cellStyle name="Eingabe 2 3 2 9 7" xfId="44699"/>
    <cellStyle name="Eingabe 2 3 2 9 8" xfId="51222"/>
    <cellStyle name="Eingabe 2 3 3" xfId="565"/>
    <cellStyle name="Eingabe 2 3 3 10" xfId="6633"/>
    <cellStyle name="Eingabe 2 3 3 10 2" xfId="13743"/>
    <cellStyle name="Eingabe 2 3 3 10 3" xfId="20036"/>
    <cellStyle name="Eingabe 2 3 3 10 4" xfId="26975"/>
    <cellStyle name="Eingabe 2 3 3 10 5" xfId="33640"/>
    <cellStyle name="Eingabe 2 3 3 10 6" xfId="40310"/>
    <cellStyle name="Eingabe 2 3 3 10 7" xfId="47126"/>
    <cellStyle name="Eingabe 2 3 3 10 8" xfId="53649"/>
    <cellStyle name="Eingabe 2 3 3 11" xfId="5751"/>
    <cellStyle name="Eingabe 2 3 3 11 2" xfId="12861"/>
    <cellStyle name="Eingabe 2 3 3 11 3" xfId="19154"/>
    <cellStyle name="Eingabe 2 3 3 11 4" xfId="26093"/>
    <cellStyle name="Eingabe 2 3 3 11 5" xfId="32758"/>
    <cellStyle name="Eingabe 2 3 3 11 6" xfId="39428"/>
    <cellStyle name="Eingabe 2 3 3 11 7" xfId="46244"/>
    <cellStyle name="Eingabe 2 3 3 11 8" xfId="52767"/>
    <cellStyle name="Eingabe 2 3 3 12" xfId="1318"/>
    <cellStyle name="Eingabe 2 3 3 12 2" xfId="8428"/>
    <cellStyle name="Eingabe 2 3 3 12 3" xfId="14721"/>
    <cellStyle name="Eingabe 2 3 3 12 4" xfId="21660"/>
    <cellStyle name="Eingabe 2 3 3 12 5" xfId="28325"/>
    <cellStyle name="Eingabe 2 3 3 12 6" xfId="34995"/>
    <cellStyle name="Eingabe 2 3 3 12 7" xfId="41811"/>
    <cellStyle name="Eingabe 2 3 3 12 8" xfId="48334"/>
    <cellStyle name="Eingabe 2 3 3 13" xfId="8172"/>
    <cellStyle name="Eingabe 2 3 3 14" xfId="20944"/>
    <cellStyle name="Eingabe 2 3 3 15" xfId="7579"/>
    <cellStyle name="Eingabe 2 3 3 16" xfId="41194"/>
    <cellStyle name="Eingabe 2 3 3 17" xfId="41509"/>
    <cellStyle name="Eingabe 2 3 3 2" xfId="1114"/>
    <cellStyle name="Eingabe 2 3 3 2 10" xfId="1787"/>
    <cellStyle name="Eingabe 2 3 3 2 10 2" xfId="8897"/>
    <cellStyle name="Eingabe 2 3 3 2 10 3" xfId="15190"/>
    <cellStyle name="Eingabe 2 3 3 2 10 4" xfId="22129"/>
    <cellStyle name="Eingabe 2 3 3 2 10 5" xfId="28794"/>
    <cellStyle name="Eingabe 2 3 3 2 10 6" xfId="35464"/>
    <cellStyle name="Eingabe 2 3 3 2 10 7" xfId="42280"/>
    <cellStyle name="Eingabe 2 3 3 2 10 8" xfId="48803"/>
    <cellStyle name="Eingabe 2 3 3 2 11" xfId="1307"/>
    <cellStyle name="Eingabe 2 3 3 2 12" xfId="28121"/>
    <cellStyle name="Eingabe 2 3 3 2 13" xfId="34791"/>
    <cellStyle name="Eingabe 2 3 3 2 14" xfId="48133"/>
    <cellStyle name="Eingabe 2 3 3 2 2" xfId="2658"/>
    <cellStyle name="Eingabe 2 3 3 2 2 2" xfId="9768"/>
    <cellStyle name="Eingabe 2 3 3 2 2 3" xfId="16061"/>
    <cellStyle name="Eingabe 2 3 3 2 2 4" xfId="23000"/>
    <cellStyle name="Eingabe 2 3 3 2 2 5" xfId="29665"/>
    <cellStyle name="Eingabe 2 3 3 2 2 6" xfId="36335"/>
    <cellStyle name="Eingabe 2 3 3 2 2 7" xfId="43151"/>
    <cellStyle name="Eingabe 2 3 3 2 2 8" xfId="49674"/>
    <cellStyle name="Eingabe 2 3 3 2 3" xfId="3348"/>
    <cellStyle name="Eingabe 2 3 3 2 3 2" xfId="10458"/>
    <cellStyle name="Eingabe 2 3 3 2 3 3" xfId="16751"/>
    <cellStyle name="Eingabe 2 3 3 2 3 4" xfId="23690"/>
    <cellStyle name="Eingabe 2 3 3 2 3 5" xfId="30355"/>
    <cellStyle name="Eingabe 2 3 3 2 3 6" xfId="37025"/>
    <cellStyle name="Eingabe 2 3 3 2 3 7" xfId="43841"/>
    <cellStyle name="Eingabe 2 3 3 2 3 8" xfId="50364"/>
    <cellStyle name="Eingabe 2 3 3 2 4" xfId="4035"/>
    <cellStyle name="Eingabe 2 3 3 2 4 2" xfId="11145"/>
    <cellStyle name="Eingabe 2 3 3 2 4 3" xfId="17438"/>
    <cellStyle name="Eingabe 2 3 3 2 4 4" xfId="24377"/>
    <cellStyle name="Eingabe 2 3 3 2 4 5" xfId="31042"/>
    <cellStyle name="Eingabe 2 3 3 2 4 6" xfId="37712"/>
    <cellStyle name="Eingabe 2 3 3 2 4 7" xfId="44528"/>
    <cellStyle name="Eingabe 2 3 3 2 4 8" xfId="51051"/>
    <cellStyle name="Eingabe 2 3 3 2 5" xfId="4722"/>
    <cellStyle name="Eingabe 2 3 3 2 5 2" xfId="11832"/>
    <cellStyle name="Eingabe 2 3 3 2 5 3" xfId="18125"/>
    <cellStyle name="Eingabe 2 3 3 2 5 4" xfId="25064"/>
    <cellStyle name="Eingabe 2 3 3 2 5 5" xfId="31729"/>
    <cellStyle name="Eingabe 2 3 3 2 5 6" xfId="38399"/>
    <cellStyle name="Eingabe 2 3 3 2 5 7" xfId="45215"/>
    <cellStyle name="Eingabe 2 3 3 2 5 8" xfId="51738"/>
    <cellStyle name="Eingabe 2 3 3 2 6" xfId="5407"/>
    <cellStyle name="Eingabe 2 3 3 2 6 2" xfId="12517"/>
    <cellStyle name="Eingabe 2 3 3 2 6 3" xfId="18810"/>
    <cellStyle name="Eingabe 2 3 3 2 6 4" xfId="25749"/>
    <cellStyle name="Eingabe 2 3 3 2 6 5" xfId="32414"/>
    <cellStyle name="Eingabe 2 3 3 2 6 6" xfId="39084"/>
    <cellStyle name="Eingabe 2 3 3 2 6 7" xfId="45900"/>
    <cellStyle name="Eingabe 2 3 3 2 6 8" xfId="52423"/>
    <cellStyle name="Eingabe 2 3 3 2 7" xfId="5990"/>
    <cellStyle name="Eingabe 2 3 3 2 7 2" xfId="13100"/>
    <cellStyle name="Eingabe 2 3 3 2 7 3" xfId="19393"/>
    <cellStyle name="Eingabe 2 3 3 2 7 4" xfId="26332"/>
    <cellStyle name="Eingabe 2 3 3 2 7 5" xfId="32997"/>
    <cellStyle name="Eingabe 2 3 3 2 7 6" xfId="39667"/>
    <cellStyle name="Eingabe 2 3 3 2 7 7" xfId="46483"/>
    <cellStyle name="Eingabe 2 3 3 2 7 8" xfId="53006"/>
    <cellStyle name="Eingabe 2 3 3 2 8" xfId="6448"/>
    <cellStyle name="Eingabe 2 3 3 2 8 2" xfId="13558"/>
    <cellStyle name="Eingabe 2 3 3 2 8 3" xfId="19851"/>
    <cellStyle name="Eingabe 2 3 3 2 8 4" xfId="26790"/>
    <cellStyle name="Eingabe 2 3 3 2 8 5" xfId="33455"/>
    <cellStyle name="Eingabe 2 3 3 2 8 6" xfId="40125"/>
    <cellStyle name="Eingabe 2 3 3 2 8 7" xfId="46941"/>
    <cellStyle name="Eingabe 2 3 3 2 8 8" xfId="53464"/>
    <cellStyle name="Eingabe 2 3 3 2 9" xfId="7102"/>
    <cellStyle name="Eingabe 2 3 3 2 9 2" xfId="14212"/>
    <cellStyle name="Eingabe 2 3 3 2 9 3" xfId="20505"/>
    <cellStyle name="Eingabe 2 3 3 2 9 4" xfId="27444"/>
    <cellStyle name="Eingabe 2 3 3 2 9 5" xfId="34109"/>
    <cellStyle name="Eingabe 2 3 3 2 9 6" xfId="40779"/>
    <cellStyle name="Eingabe 2 3 3 2 9 7" xfId="47595"/>
    <cellStyle name="Eingabe 2 3 3 2 9 8" xfId="54118"/>
    <cellStyle name="Eingabe 2 3 3 3" xfId="878"/>
    <cellStyle name="Eingabe 2 3 3 3 10" xfId="1553"/>
    <cellStyle name="Eingabe 2 3 3 3 10 2" xfId="8663"/>
    <cellStyle name="Eingabe 2 3 3 3 10 3" xfId="14956"/>
    <cellStyle name="Eingabe 2 3 3 3 10 4" xfId="21895"/>
    <cellStyle name="Eingabe 2 3 3 3 10 5" xfId="28560"/>
    <cellStyle name="Eingabe 2 3 3 3 10 6" xfId="35230"/>
    <cellStyle name="Eingabe 2 3 3 3 10 7" xfId="42046"/>
    <cellStyle name="Eingabe 2 3 3 3 10 8" xfId="48569"/>
    <cellStyle name="Eingabe 2 3 3 3 11" xfId="8128"/>
    <cellStyle name="Eingabe 2 3 3 3 12" xfId="27885"/>
    <cellStyle name="Eingabe 2 3 3 3 13" xfId="34557"/>
    <cellStyle name="Eingabe 2 3 3 3 14" xfId="28313"/>
    <cellStyle name="Eingabe 2 3 3 3 2" xfId="2424"/>
    <cellStyle name="Eingabe 2 3 3 3 2 2" xfId="9534"/>
    <cellStyle name="Eingabe 2 3 3 3 2 3" xfId="15827"/>
    <cellStyle name="Eingabe 2 3 3 3 2 4" xfId="22766"/>
    <cellStyle name="Eingabe 2 3 3 3 2 5" xfId="29431"/>
    <cellStyle name="Eingabe 2 3 3 3 2 6" xfId="36101"/>
    <cellStyle name="Eingabe 2 3 3 3 2 7" xfId="42917"/>
    <cellStyle name="Eingabe 2 3 3 3 2 8" xfId="49440"/>
    <cellStyle name="Eingabe 2 3 3 3 3" xfId="3114"/>
    <cellStyle name="Eingabe 2 3 3 3 3 2" xfId="10224"/>
    <cellStyle name="Eingabe 2 3 3 3 3 3" xfId="16517"/>
    <cellStyle name="Eingabe 2 3 3 3 3 4" xfId="23456"/>
    <cellStyle name="Eingabe 2 3 3 3 3 5" xfId="30121"/>
    <cellStyle name="Eingabe 2 3 3 3 3 6" xfId="36791"/>
    <cellStyle name="Eingabe 2 3 3 3 3 7" xfId="43607"/>
    <cellStyle name="Eingabe 2 3 3 3 3 8" xfId="50130"/>
    <cellStyle name="Eingabe 2 3 3 3 4" xfId="3801"/>
    <cellStyle name="Eingabe 2 3 3 3 4 2" xfId="10911"/>
    <cellStyle name="Eingabe 2 3 3 3 4 3" xfId="17204"/>
    <cellStyle name="Eingabe 2 3 3 3 4 4" xfId="24143"/>
    <cellStyle name="Eingabe 2 3 3 3 4 5" xfId="30808"/>
    <cellStyle name="Eingabe 2 3 3 3 4 6" xfId="37478"/>
    <cellStyle name="Eingabe 2 3 3 3 4 7" xfId="44294"/>
    <cellStyle name="Eingabe 2 3 3 3 4 8" xfId="50817"/>
    <cellStyle name="Eingabe 2 3 3 3 5" xfId="4488"/>
    <cellStyle name="Eingabe 2 3 3 3 5 2" xfId="11598"/>
    <cellStyle name="Eingabe 2 3 3 3 5 3" xfId="17891"/>
    <cellStyle name="Eingabe 2 3 3 3 5 4" xfId="24830"/>
    <cellStyle name="Eingabe 2 3 3 3 5 5" xfId="31495"/>
    <cellStyle name="Eingabe 2 3 3 3 5 6" xfId="38165"/>
    <cellStyle name="Eingabe 2 3 3 3 5 7" xfId="44981"/>
    <cellStyle name="Eingabe 2 3 3 3 5 8" xfId="51504"/>
    <cellStyle name="Eingabe 2 3 3 3 6" xfId="5173"/>
    <cellStyle name="Eingabe 2 3 3 3 6 2" xfId="12283"/>
    <cellStyle name="Eingabe 2 3 3 3 6 3" xfId="18576"/>
    <cellStyle name="Eingabe 2 3 3 3 6 4" xfId="25515"/>
    <cellStyle name="Eingabe 2 3 3 3 6 5" xfId="32180"/>
    <cellStyle name="Eingabe 2 3 3 3 6 6" xfId="38850"/>
    <cellStyle name="Eingabe 2 3 3 3 6 7" xfId="45666"/>
    <cellStyle name="Eingabe 2 3 3 3 6 8" xfId="52189"/>
    <cellStyle name="Eingabe 2 3 3 3 7" xfId="5756"/>
    <cellStyle name="Eingabe 2 3 3 3 7 2" xfId="12866"/>
    <cellStyle name="Eingabe 2 3 3 3 7 3" xfId="19159"/>
    <cellStyle name="Eingabe 2 3 3 3 7 4" xfId="26098"/>
    <cellStyle name="Eingabe 2 3 3 3 7 5" xfId="32763"/>
    <cellStyle name="Eingabe 2 3 3 3 7 6" xfId="39433"/>
    <cellStyle name="Eingabe 2 3 3 3 7 7" xfId="46249"/>
    <cellStyle name="Eingabe 2 3 3 3 7 8" xfId="52772"/>
    <cellStyle name="Eingabe 2 3 3 3 8" xfId="6214"/>
    <cellStyle name="Eingabe 2 3 3 3 8 2" xfId="13324"/>
    <cellStyle name="Eingabe 2 3 3 3 8 3" xfId="19617"/>
    <cellStyle name="Eingabe 2 3 3 3 8 4" xfId="26556"/>
    <cellStyle name="Eingabe 2 3 3 3 8 5" xfId="33221"/>
    <cellStyle name="Eingabe 2 3 3 3 8 6" xfId="39891"/>
    <cellStyle name="Eingabe 2 3 3 3 8 7" xfId="46707"/>
    <cellStyle name="Eingabe 2 3 3 3 8 8" xfId="53230"/>
    <cellStyle name="Eingabe 2 3 3 3 9" xfId="6868"/>
    <cellStyle name="Eingabe 2 3 3 3 9 2" xfId="13978"/>
    <cellStyle name="Eingabe 2 3 3 3 9 3" xfId="20271"/>
    <cellStyle name="Eingabe 2 3 3 3 9 4" xfId="27210"/>
    <cellStyle name="Eingabe 2 3 3 3 9 5" xfId="33875"/>
    <cellStyle name="Eingabe 2 3 3 3 9 6" xfId="40545"/>
    <cellStyle name="Eingabe 2 3 3 3 9 7" xfId="47361"/>
    <cellStyle name="Eingabe 2 3 3 3 9 8" xfId="53884"/>
    <cellStyle name="Eingabe 2 3 3 4" xfId="2189"/>
    <cellStyle name="Eingabe 2 3 3 4 2" xfId="9299"/>
    <cellStyle name="Eingabe 2 3 3 4 3" xfId="15592"/>
    <cellStyle name="Eingabe 2 3 3 4 4" xfId="22531"/>
    <cellStyle name="Eingabe 2 3 3 4 5" xfId="29196"/>
    <cellStyle name="Eingabe 2 3 3 4 6" xfId="35866"/>
    <cellStyle name="Eingabe 2 3 3 4 7" xfId="42682"/>
    <cellStyle name="Eingabe 2 3 3 4 8" xfId="49205"/>
    <cellStyle name="Eingabe 2 3 3 5" xfId="2879"/>
    <cellStyle name="Eingabe 2 3 3 5 2" xfId="9989"/>
    <cellStyle name="Eingabe 2 3 3 5 3" xfId="16282"/>
    <cellStyle name="Eingabe 2 3 3 5 4" xfId="23221"/>
    <cellStyle name="Eingabe 2 3 3 5 5" xfId="29886"/>
    <cellStyle name="Eingabe 2 3 3 5 6" xfId="36556"/>
    <cellStyle name="Eingabe 2 3 3 5 7" xfId="43372"/>
    <cellStyle name="Eingabe 2 3 3 5 8" xfId="49895"/>
    <cellStyle name="Eingabe 2 3 3 6" xfId="3566"/>
    <cellStyle name="Eingabe 2 3 3 6 2" xfId="10676"/>
    <cellStyle name="Eingabe 2 3 3 6 3" xfId="16969"/>
    <cellStyle name="Eingabe 2 3 3 6 4" xfId="23908"/>
    <cellStyle name="Eingabe 2 3 3 6 5" xfId="30573"/>
    <cellStyle name="Eingabe 2 3 3 6 6" xfId="37243"/>
    <cellStyle name="Eingabe 2 3 3 6 7" xfId="44059"/>
    <cellStyle name="Eingabe 2 3 3 6 8" xfId="50582"/>
    <cellStyle name="Eingabe 2 3 3 7" xfId="4253"/>
    <cellStyle name="Eingabe 2 3 3 7 2" xfId="11363"/>
    <cellStyle name="Eingabe 2 3 3 7 3" xfId="17656"/>
    <cellStyle name="Eingabe 2 3 3 7 4" xfId="24595"/>
    <cellStyle name="Eingabe 2 3 3 7 5" xfId="31260"/>
    <cellStyle name="Eingabe 2 3 3 7 6" xfId="37930"/>
    <cellStyle name="Eingabe 2 3 3 7 7" xfId="44746"/>
    <cellStyle name="Eingabe 2 3 3 7 8" xfId="51269"/>
    <cellStyle name="Eingabe 2 3 3 8" xfId="4938"/>
    <cellStyle name="Eingabe 2 3 3 8 2" xfId="12048"/>
    <cellStyle name="Eingabe 2 3 3 8 3" xfId="18341"/>
    <cellStyle name="Eingabe 2 3 3 8 4" xfId="25280"/>
    <cellStyle name="Eingabe 2 3 3 8 5" xfId="31945"/>
    <cellStyle name="Eingabe 2 3 3 8 6" xfId="38615"/>
    <cellStyle name="Eingabe 2 3 3 8 7" xfId="45431"/>
    <cellStyle name="Eingabe 2 3 3 8 8" xfId="51954"/>
    <cellStyle name="Eingabe 2 3 3 9" xfId="5580"/>
    <cellStyle name="Eingabe 2 3 3 9 2" xfId="12690"/>
    <cellStyle name="Eingabe 2 3 3 9 3" xfId="18983"/>
    <cellStyle name="Eingabe 2 3 3 9 4" xfId="25922"/>
    <cellStyle name="Eingabe 2 3 3 9 5" xfId="32587"/>
    <cellStyle name="Eingabe 2 3 3 9 6" xfId="39257"/>
    <cellStyle name="Eingabe 2 3 3 9 7" xfId="46073"/>
    <cellStyle name="Eingabe 2 3 3 9 8" xfId="52596"/>
    <cellStyle name="Eingabe 2 3 4" xfId="2057"/>
    <cellStyle name="Eingabe 2 3 4 2" xfId="9167"/>
    <cellStyle name="Eingabe 2 3 4 3" xfId="15460"/>
    <cellStyle name="Eingabe 2 3 4 4" xfId="22399"/>
    <cellStyle name="Eingabe 2 3 4 5" xfId="29064"/>
    <cellStyle name="Eingabe 2 3 4 6" xfId="35734"/>
    <cellStyle name="Eingabe 2 3 4 7" xfId="42550"/>
    <cellStyle name="Eingabe 2 3 4 8" xfId="49073"/>
    <cellStyle name="Eingabe 2 3 5" xfId="1962"/>
    <cellStyle name="Eingabe 2 3 5 2" xfId="9072"/>
    <cellStyle name="Eingabe 2 3 5 3" xfId="15365"/>
    <cellStyle name="Eingabe 2 3 5 4" xfId="22304"/>
    <cellStyle name="Eingabe 2 3 5 5" xfId="28969"/>
    <cellStyle name="Eingabe 2 3 5 6" xfId="35639"/>
    <cellStyle name="Eingabe 2 3 5 7" xfId="42455"/>
    <cellStyle name="Eingabe 2 3 5 8" xfId="48978"/>
    <cellStyle name="Eingabe 2 3 6" xfId="1971"/>
    <cellStyle name="Eingabe 2 3 6 2" xfId="9081"/>
    <cellStyle name="Eingabe 2 3 6 3" xfId="15374"/>
    <cellStyle name="Eingabe 2 3 6 4" xfId="22313"/>
    <cellStyle name="Eingabe 2 3 6 5" xfId="28978"/>
    <cellStyle name="Eingabe 2 3 6 6" xfId="35648"/>
    <cellStyle name="Eingabe 2 3 6 7" xfId="42464"/>
    <cellStyle name="Eingabe 2 3 6 8" xfId="48987"/>
    <cellStyle name="Eingabe 2 3 7" xfId="1954"/>
    <cellStyle name="Eingabe 2 3 7 2" xfId="9064"/>
    <cellStyle name="Eingabe 2 3 7 3" xfId="15357"/>
    <cellStyle name="Eingabe 2 3 7 4" xfId="22296"/>
    <cellStyle name="Eingabe 2 3 7 5" xfId="28961"/>
    <cellStyle name="Eingabe 2 3 7 6" xfId="35631"/>
    <cellStyle name="Eingabe 2 3 7 7" xfId="42447"/>
    <cellStyle name="Eingabe 2 3 7 8" xfId="48970"/>
    <cellStyle name="Eingabe 2 3 8" xfId="3524"/>
    <cellStyle name="Eingabe 2 3 8 2" xfId="10634"/>
    <cellStyle name="Eingabe 2 3 8 3" xfId="16927"/>
    <cellStyle name="Eingabe 2 3 8 4" xfId="23866"/>
    <cellStyle name="Eingabe 2 3 8 5" xfId="30531"/>
    <cellStyle name="Eingabe 2 3 8 6" xfId="37201"/>
    <cellStyle name="Eingabe 2 3 8 7" xfId="44017"/>
    <cellStyle name="Eingabe 2 3 8 8" xfId="50540"/>
    <cellStyle name="Eingabe 2 3 9" xfId="2821"/>
    <cellStyle name="Eingabe 2 3 9 2" xfId="9931"/>
    <cellStyle name="Eingabe 2 3 9 3" xfId="16224"/>
    <cellStyle name="Eingabe 2 3 9 4" xfId="23163"/>
    <cellStyle name="Eingabe 2 3 9 5" xfId="29828"/>
    <cellStyle name="Eingabe 2 3 9 6" xfId="36498"/>
    <cellStyle name="Eingabe 2 3 9 7" xfId="43314"/>
    <cellStyle name="Eingabe 2 3 9 8" xfId="49837"/>
    <cellStyle name="Eingabe 2 30" xfId="5584"/>
    <cellStyle name="Eingabe 2 30 2" xfId="12694"/>
    <cellStyle name="Eingabe 2 30 3" xfId="18987"/>
    <cellStyle name="Eingabe 2 30 4" xfId="25926"/>
    <cellStyle name="Eingabe 2 30 5" xfId="32591"/>
    <cellStyle name="Eingabe 2 30 6" xfId="39261"/>
    <cellStyle name="Eingabe 2 30 7" xfId="46077"/>
    <cellStyle name="Eingabe 2 30 8" xfId="52600"/>
    <cellStyle name="Eingabe 2 31" xfId="6619"/>
    <cellStyle name="Eingabe 2 31 2" xfId="13729"/>
    <cellStyle name="Eingabe 2 31 3" xfId="20022"/>
    <cellStyle name="Eingabe 2 31 4" xfId="26961"/>
    <cellStyle name="Eingabe 2 31 5" xfId="33626"/>
    <cellStyle name="Eingabe 2 31 6" xfId="40296"/>
    <cellStyle name="Eingabe 2 31 7" xfId="47112"/>
    <cellStyle name="Eingabe 2 31 8" xfId="53635"/>
    <cellStyle name="Eingabe 2 32" xfId="7392"/>
    <cellStyle name="Eingabe 2 32 2" xfId="14502"/>
    <cellStyle name="Eingabe 2 32 3" xfId="20795"/>
    <cellStyle name="Eingabe 2 32 4" xfId="27734"/>
    <cellStyle name="Eingabe 2 32 5" xfId="34399"/>
    <cellStyle name="Eingabe 2 32 6" xfId="41069"/>
    <cellStyle name="Eingabe 2 32 7" xfId="47885"/>
    <cellStyle name="Eingabe 2 32 8" xfId="54408"/>
    <cellStyle name="Eingabe 2 33" xfId="278"/>
    <cellStyle name="Eingabe 2 34" xfId="7939"/>
    <cellStyle name="Eingabe 2 35" xfId="8295"/>
    <cellStyle name="Eingabe 2 36" xfId="21201"/>
    <cellStyle name="Eingabe 2 37" xfId="34508"/>
    <cellStyle name="Eingabe 2 4" xfId="226"/>
    <cellStyle name="Eingabe 2 4 10" xfId="5717"/>
    <cellStyle name="Eingabe 2 4 10 2" xfId="12827"/>
    <cellStyle name="Eingabe 2 4 10 3" xfId="19120"/>
    <cellStyle name="Eingabe 2 4 10 4" xfId="26059"/>
    <cellStyle name="Eingabe 2 4 10 5" xfId="32724"/>
    <cellStyle name="Eingabe 2 4 10 6" xfId="39394"/>
    <cellStyle name="Eingabe 2 4 10 7" xfId="46210"/>
    <cellStyle name="Eingabe 2 4 10 8" xfId="52733"/>
    <cellStyle name="Eingabe 2 4 11" xfId="4235"/>
    <cellStyle name="Eingabe 2 4 11 2" xfId="11345"/>
    <cellStyle name="Eingabe 2 4 11 3" xfId="17638"/>
    <cellStyle name="Eingabe 2 4 11 4" xfId="24577"/>
    <cellStyle name="Eingabe 2 4 11 5" xfId="31242"/>
    <cellStyle name="Eingabe 2 4 11 6" xfId="37912"/>
    <cellStyle name="Eingabe 2 4 11 7" xfId="44728"/>
    <cellStyle name="Eingabe 2 4 11 8" xfId="51251"/>
    <cellStyle name="Eingabe 2 4 12" xfId="1237"/>
    <cellStyle name="Eingabe 2 4 12 2" xfId="8347"/>
    <cellStyle name="Eingabe 2 4 12 3" xfId="14640"/>
    <cellStyle name="Eingabe 2 4 12 4" xfId="21579"/>
    <cellStyle name="Eingabe 2 4 12 5" xfId="28244"/>
    <cellStyle name="Eingabe 2 4 12 6" xfId="34914"/>
    <cellStyle name="Eingabe 2 4 12 7" xfId="41733"/>
    <cellStyle name="Eingabe 2 4 12 8" xfId="48256"/>
    <cellStyle name="Eingabe 2 4 13" xfId="439"/>
    <cellStyle name="Eingabe 2 4 14" xfId="7903"/>
    <cellStyle name="Eingabe 2 4 15" xfId="27875"/>
    <cellStyle name="Eingabe 2 4 16" xfId="41184"/>
    <cellStyle name="Eingabe 2 4 2" xfId="623"/>
    <cellStyle name="Eingabe 2 4 2 10" xfId="6691"/>
    <cellStyle name="Eingabe 2 4 2 10 2" xfId="13801"/>
    <cellStyle name="Eingabe 2 4 2 10 3" xfId="20094"/>
    <cellStyle name="Eingabe 2 4 2 10 4" xfId="27033"/>
    <cellStyle name="Eingabe 2 4 2 10 5" xfId="33698"/>
    <cellStyle name="Eingabe 2 4 2 10 6" xfId="40368"/>
    <cellStyle name="Eingabe 2 4 2 10 7" xfId="47184"/>
    <cellStyle name="Eingabe 2 4 2 10 8" xfId="53707"/>
    <cellStyle name="Eingabe 2 4 2 11" xfId="7419"/>
    <cellStyle name="Eingabe 2 4 2 11 2" xfId="14529"/>
    <cellStyle name="Eingabe 2 4 2 11 3" xfId="20822"/>
    <cellStyle name="Eingabe 2 4 2 11 4" xfId="27761"/>
    <cellStyle name="Eingabe 2 4 2 11 5" xfId="34426"/>
    <cellStyle name="Eingabe 2 4 2 11 6" xfId="41096"/>
    <cellStyle name="Eingabe 2 4 2 11 7" xfId="47912"/>
    <cellStyle name="Eingabe 2 4 2 11 8" xfId="54435"/>
    <cellStyle name="Eingabe 2 4 2 12" xfId="1376"/>
    <cellStyle name="Eingabe 2 4 2 12 2" xfId="8486"/>
    <cellStyle name="Eingabe 2 4 2 12 3" xfId="14779"/>
    <cellStyle name="Eingabe 2 4 2 12 4" xfId="21718"/>
    <cellStyle name="Eingabe 2 4 2 12 5" xfId="28383"/>
    <cellStyle name="Eingabe 2 4 2 12 6" xfId="35053"/>
    <cellStyle name="Eingabe 2 4 2 12 7" xfId="41869"/>
    <cellStyle name="Eingabe 2 4 2 12 8" xfId="48392"/>
    <cellStyle name="Eingabe 2 4 2 13" xfId="8318"/>
    <cellStyle name="Eingabe 2 4 2 14" xfId="21002"/>
    <cellStyle name="Eingabe 2 4 2 15" xfId="21401"/>
    <cellStyle name="Eingabe 2 4 2 16" xfId="41252"/>
    <cellStyle name="Eingabe 2 4 2 17" xfId="41599"/>
    <cellStyle name="Eingabe 2 4 2 2" xfId="1139"/>
    <cellStyle name="Eingabe 2 4 2 2 10" xfId="1812"/>
    <cellStyle name="Eingabe 2 4 2 2 10 2" xfId="8922"/>
    <cellStyle name="Eingabe 2 4 2 2 10 3" xfId="15215"/>
    <cellStyle name="Eingabe 2 4 2 2 10 4" xfId="22154"/>
    <cellStyle name="Eingabe 2 4 2 2 10 5" xfId="28819"/>
    <cellStyle name="Eingabe 2 4 2 2 10 6" xfId="35489"/>
    <cellStyle name="Eingabe 2 4 2 2 10 7" xfId="42305"/>
    <cellStyle name="Eingabe 2 4 2 2 10 8" xfId="48828"/>
    <cellStyle name="Eingabe 2 4 2 2 11" xfId="340"/>
    <cellStyle name="Eingabe 2 4 2 2 12" xfId="28146"/>
    <cellStyle name="Eingabe 2 4 2 2 13" xfId="34816"/>
    <cellStyle name="Eingabe 2 4 2 2 14" xfId="48158"/>
    <cellStyle name="Eingabe 2 4 2 2 2" xfId="2683"/>
    <cellStyle name="Eingabe 2 4 2 2 2 2" xfId="9793"/>
    <cellStyle name="Eingabe 2 4 2 2 2 3" xfId="16086"/>
    <cellStyle name="Eingabe 2 4 2 2 2 4" xfId="23025"/>
    <cellStyle name="Eingabe 2 4 2 2 2 5" xfId="29690"/>
    <cellStyle name="Eingabe 2 4 2 2 2 6" xfId="36360"/>
    <cellStyle name="Eingabe 2 4 2 2 2 7" xfId="43176"/>
    <cellStyle name="Eingabe 2 4 2 2 2 8" xfId="49699"/>
    <cellStyle name="Eingabe 2 4 2 2 3" xfId="3373"/>
    <cellStyle name="Eingabe 2 4 2 2 3 2" xfId="10483"/>
    <cellStyle name="Eingabe 2 4 2 2 3 3" xfId="16776"/>
    <cellStyle name="Eingabe 2 4 2 2 3 4" xfId="23715"/>
    <cellStyle name="Eingabe 2 4 2 2 3 5" xfId="30380"/>
    <cellStyle name="Eingabe 2 4 2 2 3 6" xfId="37050"/>
    <cellStyle name="Eingabe 2 4 2 2 3 7" xfId="43866"/>
    <cellStyle name="Eingabe 2 4 2 2 3 8" xfId="50389"/>
    <cellStyle name="Eingabe 2 4 2 2 4" xfId="4060"/>
    <cellStyle name="Eingabe 2 4 2 2 4 2" xfId="11170"/>
    <cellStyle name="Eingabe 2 4 2 2 4 3" xfId="17463"/>
    <cellStyle name="Eingabe 2 4 2 2 4 4" xfId="24402"/>
    <cellStyle name="Eingabe 2 4 2 2 4 5" xfId="31067"/>
    <cellStyle name="Eingabe 2 4 2 2 4 6" xfId="37737"/>
    <cellStyle name="Eingabe 2 4 2 2 4 7" xfId="44553"/>
    <cellStyle name="Eingabe 2 4 2 2 4 8" xfId="51076"/>
    <cellStyle name="Eingabe 2 4 2 2 5" xfId="4747"/>
    <cellStyle name="Eingabe 2 4 2 2 5 2" xfId="11857"/>
    <cellStyle name="Eingabe 2 4 2 2 5 3" xfId="18150"/>
    <cellStyle name="Eingabe 2 4 2 2 5 4" xfId="25089"/>
    <cellStyle name="Eingabe 2 4 2 2 5 5" xfId="31754"/>
    <cellStyle name="Eingabe 2 4 2 2 5 6" xfId="38424"/>
    <cellStyle name="Eingabe 2 4 2 2 5 7" xfId="45240"/>
    <cellStyle name="Eingabe 2 4 2 2 5 8" xfId="51763"/>
    <cellStyle name="Eingabe 2 4 2 2 6" xfId="5432"/>
    <cellStyle name="Eingabe 2 4 2 2 6 2" xfId="12542"/>
    <cellStyle name="Eingabe 2 4 2 2 6 3" xfId="18835"/>
    <cellStyle name="Eingabe 2 4 2 2 6 4" xfId="25774"/>
    <cellStyle name="Eingabe 2 4 2 2 6 5" xfId="32439"/>
    <cellStyle name="Eingabe 2 4 2 2 6 6" xfId="39109"/>
    <cellStyle name="Eingabe 2 4 2 2 6 7" xfId="45925"/>
    <cellStyle name="Eingabe 2 4 2 2 6 8" xfId="52448"/>
    <cellStyle name="Eingabe 2 4 2 2 7" xfId="6015"/>
    <cellStyle name="Eingabe 2 4 2 2 7 2" xfId="13125"/>
    <cellStyle name="Eingabe 2 4 2 2 7 3" xfId="19418"/>
    <cellStyle name="Eingabe 2 4 2 2 7 4" xfId="26357"/>
    <cellStyle name="Eingabe 2 4 2 2 7 5" xfId="33022"/>
    <cellStyle name="Eingabe 2 4 2 2 7 6" xfId="39692"/>
    <cellStyle name="Eingabe 2 4 2 2 7 7" xfId="46508"/>
    <cellStyle name="Eingabe 2 4 2 2 7 8" xfId="53031"/>
    <cellStyle name="Eingabe 2 4 2 2 8" xfId="6473"/>
    <cellStyle name="Eingabe 2 4 2 2 8 2" xfId="13583"/>
    <cellStyle name="Eingabe 2 4 2 2 8 3" xfId="19876"/>
    <cellStyle name="Eingabe 2 4 2 2 8 4" xfId="26815"/>
    <cellStyle name="Eingabe 2 4 2 2 8 5" xfId="33480"/>
    <cellStyle name="Eingabe 2 4 2 2 8 6" xfId="40150"/>
    <cellStyle name="Eingabe 2 4 2 2 8 7" xfId="46966"/>
    <cellStyle name="Eingabe 2 4 2 2 8 8" xfId="53489"/>
    <cellStyle name="Eingabe 2 4 2 2 9" xfId="7127"/>
    <cellStyle name="Eingabe 2 4 2 2 9 2" xfId="14237"/>
    <cellStyle name="Eingabe 2 4 2 2 9 3" xfId="20530"/>
    <cellStyle name="Eingabe 2 4 2 2 9 4" xfId="27469"/>
    <cellStyle name="Eingabe 2 4 2 2 9 5" xfId="34134"/>
    <cellStyle name="Eingabe 2 4 2 2 9 6" xfId="40804"/>
    <cellStyle name="Eingabe 2 4 2 2 9 7" xfId="47620"/>
    <cellStyle name="Eingabe 2 4 2 2 9 8" xfId="54143"/>
    <cellStyle name="Eingabe 2 4 2 3" xfId="936"/>
    <cellStyle name="Eingabe 2 4 2 3 10" xfId="1611"/>
    <cellStyle name="Eingabe 2 4 2 3 10 2" xfId="8721"/>
    <cellStyle name="Eingabe 2 4 2 3 10 3" xfId="15014"/>
    <cellStyle name="Eingabe 2 4 2 3 10 4" xfId="21953"/>
    <cellStyle name="Eingabe 2 4 2 3 10 5" xfId="28618"/>
    <cellStyle name="Eingabe 2 4 2 3 10 6" xfId="35288"/>
    <cellStyle name="Eingabe 2 4 2 3 10 7" xfId="42104"/>
    <cellStyle name="Eingabe 2 4 2 3 10 8" xfId="48627"/>
    <cellStyle name="Eingabe 2 4 2 3 11" xfId="7777"/>
    <cellStyle name="Eingabe 2 4 2 3 12" xfId="27943"/>
    <cellStyle name="Eingabe 2 4 2 3 13" xfId="34615"/>
    <cellStyle name="Eingabe 2 4 2 3 14" xfId="28315"/>
    <cellStyle name="Eingabe 2 4 2 3 2" xfId="2482"/>
    <cellStyle name="Eingabe 2 4 2 3 2 2" xfId="9592"/>
    <cellStyle name="Eingabe 2 4 2 3 2 3" xfId="15885"/>
    <cellStyle name="Eingabe 2 4 2 3 2 4" xfId="22824"/>
    <cellStyle name="Eingabe 2 4 2 3 2 5" xfId="29489"/>
    <cellStyle name="Eingabe 2 4 2 3 2 6" xfId="36159"/>
    <cellStyle name="Eingabe 2 4 2 3 2 7" xfId="42975"/>
    <cellStyle name="Eingabe 2 4 2 3 2 8" xfId="49498"/>
    <cellStyle name="Eingabe 2 4 2 3 3" xfId="3172"/>
    <cellStyle name="Eingabe 2 4 2 3 3 2" xfId="10282"/>
    <cellStyle name="Eingabe 2 4 2 3 3 3" xfId="16575"/>
    <cellStyle name="Eingabe 2 4 2 3 3 4" xfId="23514"/>
    <cellStyle name="Eingabe 2 4 2 3 3 5" xfId="30179"/>
    <cellStyle name="Eingabe 2 4 2 3 3 6" xfId="36849"/>
    <cellStyle name="Eingabe 2 4 2 3 3 7" xfId="43665"/>
    <cellStyle name="Eingabe 2 4 2 3 3 8" xfId="50188"/>
    <cellStyle name="Eingabe 2 4 2 3 4" xfId="3859"/>
    <cellStyle name="Eingabe 2 4 2 3 4 2" xfId="10969"/>
    <cellStyle name="Eingabe 2 4 2 3 4 3" xfId="17262"/>
    <cellStyle name="Eingabe 2 4 2 3 4 4" xfId="24201"/>
    <cellStyle name="Eingabe 2 4 2 3 4 5" xfId="30866"/>
    <cellStyle name="Eingabe 2 4 2 3 4 6" xfId="37536"/>
    <cellStyle name="Eingabe 2 4 2 3 4 7" xfId="44352"/>
    <cellStyle name="Eingabe 2 4 2 3 4 8" xfId="50875"/>
    <cellStyle name="Eingabe 2 4 2 3 5" xfId="4546"/>
    <cellStyle name="Eingabe 2 4 2 3 5 2" xfId="11656"/>
    <cellStyle name="Eingabe 2 4 2 3 5 3" xfId="17949"/>
    <cellStyle name="Eingabe 2 4 2 3 5 4" xfId="24888"/>
    <cellStyle name="Eingabe 2 4 2 3 5 5" xfId="31553"/>
    <cellStyle name="Eingabe 2 4 2 3 5 6" xfId="38223"/>
    <cellStyle name="Eingabe 2 4 2 3 5 7" xfId="45039"/>
    <cellStyle name="Eingabe 2 4 2 3 5 8" xfId="51562"/>
    <cellStyle name="Eingabe 2 4 2 3 6" xfId="5231"/>
    <cellStyle name="Eingabe 2 4 2 3 6 2" xfId="12341"/>
    <cellStyle name="Eingabe 2 4 2 3 6 3" xfId="18634"/>
    <cellStyle name="Eingabe 2 4 2 3 6 4" xfId="25573"/>
    <cellStyle name="Eingabe 2 4 2 3 6 5" xfId="32238"/>
    <cellStyle name="Eingabe 2 4 2 3 6 6" xfId="38908"/>
    <cellStyle name="Eingabe 2 4 2 3 6 7" xfId="45724"/>
    <cellStyle name="Eingabe 2 4 2 3 6 8" xfId="52247"/>
    <cellStyle name="Eingabe 2 4 2 3 7" xfId="5814"/>
    <cellStyle name="Eingabe 2 4 2 3 7 2" xfId="12924"/>
    <cellStyle name="Eingabe 2 4 2 3 7 3" xfId="19217"/>
    <cellStyle name="Eingabe 2 4 2 3 7 4" xfId="26156"/>
    <cellStyle name="Eingabe 2 4 2 3 7 5" xfId="32821"/>
    <cellStyle name="Eingabe 2 4 2 3 7 6" xfId="39491"/>
    <cellStyle name="Eingabe 2 4 2 3 7 7" xfId="46307"/>
    <cellStyle name="Eingabe 2 4 2 3 7 8" xfId="52830"/>
    <cellStyle name="Eingabe 2 4 2 3 8" xfId="6272"/>
    <cellStyle name="Eingabe 2 4 2 3 8 2" xfId="13382"/>
    <cellStyle name="Eingabe 2 4 2 3 8 3" xfId="19675"/>
    <cellStyle name="Eingabe 2 4 2 3 8 4" xfId="26614"/>
    <cellStyle name="Eingabe 2 4 2 3 8 5" xfId="33279"/>
    <cellStyle name="Eingabe 2 4 2 3 8 6" xfId="39949"/>
    <cellStyle name="Eingabe 2 4 2 3 8 7" xfId="46765"/>
    <cellStyle name="Eingabe 2 4 2 3 8 8" xfId="53288"/>
    <cellStyle name="Eingabe 2 4 2 3 9" xfId="6926"/>
    <cellStyle name="Eingabe 2 4 2 3 9 2" xfId="14036"/>
    <cellStyle name="Eingabe 2 4 2 3 9 3" xfId="20329"/>
    <cellStyle name="Eingabe 2 4 2 3 9 4" xfId="27268"/>
    <cellStyle name="Eingabe 2 4 2 3 9 5" xfId="33933"/>
    <cellStyle name="Eingabe 2 4 2 3 9 6" xfId="40603"/>
    <cellStyle name="Eingabe 2 4 2 3 9 7" xfId="47419"/>
    <cellStyle name="Eingabe 2 4 2 3 9 8" xfId="53942"/>
    <cellStyle name="Eingabe 2 4 2 4" xfId="2247"/>
    <cellStyle name="Eingabe 2 4 2 4 2" xfId="9357"/>
    <cellStyle name="Eingabe 2 4 2 4 3" xfId="15650"/>
    <cellStyle name="Eingabe 2 4 2 4 4" xfId="22589"/>
    <cellStyle name="Eingabe 2 4 2 4 5" xfId="29254"/>
    <cellStyle name="Eingabe 2 4 2 4 6" xfId="35924"/>
    <cellStyle name="Eingabe 2 4 2 4 7" xfId="42740"/>
    <cellStyle name="Eingabe 2 4 2 4 8" xfId="49263"/>
    <cellStyle name="Eingabe 2 4 2 5" xfId="2937"/>
    <cellStyle name="Eingabe 2 4 2 5 2" xfId="10047"/>
    <cellStyle name="Eingabe 2 4 2 5 3" xfId="16340"/>
    <cellStyle name="Eingabe 2 4 2 5 4" xfId="23279"/>
    <cellStyle name="Eingabe 2 4 2 5 5" xfId="29944"/>
    <cellStyle name="Eingabe 2 4 2 5 6" xfId="36614"/>
    <cellStyle name="Eingabe 2 4 2 5 7" xfId="43430"/>
    <cellStyle name="Eingabe 2 4 2 5 8" xfId="49953"/>
    <cellStyle name="Eingabe 2 4 2 6" xfId="3624"/>
    <cellStyle name="Eingabe 2 4 2 6 2" xfId="10734"/>
    <cellStyle name="Eingabe 2 4 2 6 3" xfId="17027"/>
    <cellStyle name="Eingabe 2 4 2 6 4" xfId="23966"/>
    <cellStyle name="Eingabe 2 4 2 6 5" xfId="30631"/>
    <cellStyle name="Eingabe 2 4 2 6 6" xfId="37301"/>
    <cellStyle name="Eingabe 2 4 2 6 7" xfId="44117"/>
    <cellStyle name="Eingabe 2 4 2 6 8" xfId="50640"/>
    <cellStyle name="Eingabe 2 4 2 7" xfId="4311"/>
    <cellStyle name="Eingabe 2 4 2 7 2" xfId="11421"/>
    <cellStyle name="Eingabe 2 4 2 7 3" xfId="17714"/>
    <cellStyle name="Eingabe 2 4 2 7 4" xfId="24653"/>
    <cellStyle name="Eingabe 2 4 2 7 5" xfId="31318"/>
    <cellStyle name="Eingabe 2 4 2 7 6" xfId="37988"/>
    <cellStyle name="Eingabe 2 4 2 7 7" xfId="44804"/>
    <cellStyle name="Eingabe 2 4 2 7 8" xfId="51327"/>
    <cellStyle name="Eingabe 2 4 2 8" xfId="4996"/>
    <cellStyle name="Eingabe 2 4 2 8 2" xfId="12106"/>
    <cellStyle name="Eingabe 2 4 2 8 3" xfId="18399"/>
    <cellStyle name="Eingabe 2 4 2 8 4" xfId="25338"/>
    <cellStyle name="Eingabe 2 4 2 8 5" xfId="32003"/>
    <cellStyle name="Eingabe 2 4 2 8 6" xfId="38673"/>
    <cellStyle name="Eingabe 2 4 2 8 7" xfId="45489"/>
    <cellStyle name="Eingabe 2 4 2 8 8" xfId="52012"/>
    <cellStyle name="Eingabe 2 4 2 9" xfId="4899"/>
    <cellStyle name="Eingabe 2 4 2 9 2" xfId="12009"/>
    <cellStyle name="Eingabe 2 4 2 9 3" xfId="18302"/>
    <cellStyle name="Eingabe 2 4 2 9 4" xfId="25241"/>
    <cellStyle name="Eingabe 2 4 2 9 5" xfId="31906"/>
    <cellStyle name="Eingabe 2 4 2 9 6" xfId="38576"/>
    <cellStyle name="Eingabe 2 4 2 9 7" xfId="45392"/>
    <cellStyle name="Eingabe 2 4 2 9 8" xfId="51915"/>
    <cellStyle name="Eingabe 2 4 3" xfId="564"/>
    <cellStyle name="Eingabe 2 4 3 10" xfId="6632"/>
    <cellStyle name="Eingabe 2 4 3 10 2" xfId="13742"/>
    <cellStyle name="Eingabe 2 4 3 10 3" xfId="20035"/>
    <cellStyle name="Eingabe 2 4 3 10 4" xfId="26974"/>
    <cellStyle name="Eingabe 2 4 3 10 5" xfId="33639"/>
    <cellStyle name="Eingabe 2 4 3 10 6" xfId="40309"/>
    <cellStyle name="Eingabe 2 4 3 10 7" xfId="47125"/>
    <cellStyle name="Eingabe 2 4 3 10 8" xfId="53648"/>
    <cellStyle name="Eingabe 2 4 3 11" xfId="7245"/>
    <cellStyle name="Eingabe 2 4 3 11 2" xfId="14355"/>
    <cellStyle name="Eingabe 2 4 3 11 3" xfId="20648"/>
    <cellStyle name="Eingabe 2 4 3 11 4" xfId="27587"/>
    <cellStyle name="Eingabe 2 4 3 11 5" xfId="34252"/>
    <cellStyle name="Eingabe 2 4 3 11 6" xfId="40922"/>
    <cellStyle name="Eingabe 2 4 3 11 7" xfId="47738"/>
    <cellStyle name="Eingabe 2 4 3 11 8" xfId="54261"/>
    <cellStyle name="Eingabe 2 4 3 12" xfId="1317"/>
    <cellStyle name="Eingabe 2 4 3 12 2" xfId="8427"/>
    <cellStyle name="Eingabe 2 4 3 12 3" xfId="14720"/>
    <cellStyle name="Eingabe 2 4 3 12 4" xfId="21659"/>
    <cellStyle name="Eingabe 2 4 3 12 5" xfId="28324"/>
    <cellStyle name="Eingabe 2 4 3 12 6" xfId="34994"/>
    <cellStyle name="Eingabe 2 4 3 12 7" xfId="41810"/>
    <cellStyle name="Eingabe 2 4 3 12 8" xfId="48333"/>
    <cellStyle name="Eingabe 2 4 3 13" xfId="7584"/>
    <cellStyle name="Eingabe 2 4 3 14" xfId="20943"/>
    <cellStyle name="Eingabe 2 4 3 15" xfId="8000"/>
    <cellStyle name="Eingabe 2 4 3 16" xfId="41193"/>
    <cellStyle name="Eingabe 2 4 3 17" xfId="41630"/>
    <cellStyle name="Eingabe 2 4 3 2" xfId="1113"/>
    <cellStyle name="Eingabe 2 4 3 2 10" xfId="1786"/>
    <cellStyle name="Eingabe 2 4 3 2 10 2" xfId="8896"/>
    <cellStyle name="Eingabe 2 4 3 2 10 3" xfId="15189"/>
    <cellStyle name="Eingabe 2 4 3 2 10 4" xfId="22128"/>
    <cellStyle name="Eingabe 2 4 3 2 10 5" xfId="28793"/>
    <cellStyle name="Eingabe 2 4 3 2 10 6" xfId="35463"/>
    <cellStyle name="Eingabe 2 4 3 2 10 7" xfId="42279"/>
    <cellStyle name="Eingabe 2 4 3 2 10 8" xfId="48802"/>
    <cellStyle name="Eingabe 2 4 3 2 11" xfId="327"/>
    <cellStyle name="Eingabe 2 4 3 2 12" xfId="28120"/>
    <cellStyle name="Eingabe 2 4 3 2 13" xfId="34790"/>
    <cellStyle name="Eingabe 2 4 3 2 14" xfId="48132"/>
    <cellStyle name="Eingabe 2 4 3 2 2" xfId="2657"/>
    <cellStyle name="Eingabe 2 4 3 2 2 2" xfId="9767"/>
    <cellStyle name="Eingabe 2 4 3 2 2 3" xfId="16060"/>
    <cellStyle name="Eingabe 2 4 3 2 2 4" xfId="22999"/>
    <cellStyle name="Eingabe 2 4 3 2 2 5" xfId="29664"/>
    <cellStyle name="Eingabe 2 4 3 2 2 6" xfId="36334"/>
    <cellStyle name="Eingabe 2 4 3 2 2 7" xfId="43150"/>
    <cellStyle name="Eingabe 2 4 3 2 2 8" xfId="49673"/>
    <cellStyle name="Eingabe 2 4 3 2 3" xfId="3347"/>
    <cellStyle name="Eingabe 2 4 3 2 3 2" xfId="10457"/>
    <cellStyle name="Eingabe 2 4 3 2 3 3" xfId="16750"/>
    <cellStyle name="Eingabe 2 4 3 2 3 4" xfId="23689"/>
    <cellStyle name="Eingabe 2 4 3 2 3 5" xfId="30354"/>
    <cellStyle name="Eingabe 2 4 3 2 3 6" xfId="37024"/>
    <cellStyle name="Eingabe 2 4 3 2 3 7" xfId="43840"/>
    <cellStyle name="Eingabe 2 4 3 2 3 8" xfId="50363"/>
    <cellStyle name="Eingabe 2 4 3 2 4" xfId="4034"/>
    <cellStyle name="Eingabe 2 4 3 2 4 2" xfId="11144"/>
    <cellStyle name="Eingabe 2 4 3 2 4 3" xfId="17437"/>
    <cellStyle name="Eingabe 2 4 3 2 4 4" xfId="24376"/>
    <cellStyle name="Eingabe 2 4 3 2 4 5" xfId="31041"/>
    <cellStyle name="Eingabe 2 4 3 2 4 6" xfId="37711"/>
    <cellStyle name="Eingabe 2 4 3 2 4 7" xfId="44527"/>
    <cellStyle name="Eingabe 2 4 3 2 4 8" xfId="51050"/>
    <cellStyle name="Eingabe 2 4 3 2 5" xfId="4721"/>
    <cellStyle name="Eingabe 2 4 3 2 5 2" xfId="11831"/>
    <cellStyle name="Eingabe 2 4 3 2 5 3" xfId="18124"/>
    <cellStyle name="Eingabe 2 4 3 2 5 4" xfId="25063"/>
    <cellStyle name="Eingabe 2 4 3 2 5 5" xfId="31728"/>
    <cellStyle name="Eingabe 2 4 3 2 5 6" xfId="38398"/>
    <cellStyle name="Eingabe 2 4 3 2 5 7" xfId="45214"/>
    <cellStyle name="Eingabe 2 4 3 2 5 8" xfId="51737"/>
    <cellStyle name="Eingabe 2 4 3 2 6" xfId="5406"/>
    <cellStyle name="Eingabe 2 4 3 2 6 2" xfId="12516"/>
    <cellStyle name="Eingabe 2 4 3 2 6 3" xfId="18809"/>
    <cellStyle name="Eingabe 2 4 3 2 6 4" xfId="25748"/>
    <cellStyle name="Eingabe 2 4 3 2 6 5" xfId="32413"/>
    <cellStyle name="Eingabe 2 4 3 2 6 6" xfId="39083"/>
    <cellStyle name="Eingabe 2 4 3 2 6 7" xfId="45899"/>
    <cellStyle name="Eingabe 2 4 3 2 6 8" xfId="52422"/>
    <cellStyle name="Eingabe 2 4 3 2 7" xfId="5989"/>
    <cellStyle name="Eingabe 2 4 3 2 7 2" xfId="13099"/>
    <cellStyle name="Eingabe 2 4 3 2 7 3" xfId="19392"/>
    <cellStyle name="Eingabe 2 4 3 2 7 4" xfId="26331"/>
    <cellStyle name="Eingabe 2 4 3 2 7 5" xfId="32996"/>
    <cellStyle name="Eingabe 2 4 3 2 7 6" xfId="39666"/>
    <cellStyle name="Eingabe 2 4 3 2 7 7" xfId="46482"/>
    <cellStyle name="Eingabe 2 4 3 2 7 8" xfId="53005"/>
    <cellStyle name="Eingabe 2 4 3 2 8" xfId="6447"/>
    <cellStyle name="Eingabe 2 4 3 2 8 2" xfId="13557"/>
    <cellStyle name="Eingabe 2 4 3 2 8 3" xfId="19850"/>
    <cellStyle name="Eingabe 2 4 3 2 8 4" xfId="26789"/>
    <cellStyle name="Eingabe 2 4 3 2 8 5" xfId="33454"/>
    <cellStyle name="Eingabe 2 4 3 2 8 6" xfId="40124"/>
    <cellStyle name="Eingabe 2 4 3 2 8 7" xfId="46940"/>
    <cellStyle name="Eingabe 2 4 3 2 8 8" xfId="53463"/>
    <cellStyle name="Eingabe 2 4 3 2 9" xfId="7101"/>
    <cellStyle name="Eingabe 2 4 3 2 9 2" xfId="14211"/>
    <cellStyle name="Eingabe 2 4 3 2 9 3" xfId="20504"/>
    <cellStyle name="Eingabe 2 4 3 2 9 4" xfId="27443"/>
    <cellStyle name="Eingabe 2 4 3 2 9 5" xfId="34108"/>
    <cellStyle name="Eingabe 2 4 3 2 9 6" xfId="40778"/>
    <cellStyle name="Eingabe 2 4 3 2 9 7" xfId="47594"/>
    <cellStyle name="Eingabe 2 4 3 2 9 8" xfId="54117"/>
    <cellStyle name="Eingabe 2 4 3 3" xfId="877"/>
    <cellStyle name="Eingabe 2 4 3 3 10" xfId="1552"/>
    <cellStyle name="Eingabe 2 4 3 3 10 2" xfId="8662"/>
    <cellStyle name="Eingabe 2 4 3 3 10 3" xfId="14955"/>
    <cellStyle name="Eingabe 2 4 3 3 10 4" xfId="21894"/>
    <cellStyle name="Eingabe 2 4 3 3 10 5" xfId="28559"/>
    <cellStyle name="Eingabe 2 4 3 3 10 6" xfId="35229"/>
    <cellStyle name="Eingabe 2 4 3 3 10 7" xfId="42045"/>
    <cellStyle name="Eingabe 2 4 3 3 10 8" xfId="48568"/>
    <cellStyle name="Eingabe 2 4 3 3 11" xfId="7652"/>
    <cellStyle name="Eingabe 2 4 3 3 12" xfId="27884"/>
    <cellStyle name="Eingabe 2 4 3 3 13" xfId="34556"/>
    <cellStyle name="Eingabe 2 4 3 3 14" xfId="21378"/>
    <cellStyle name="Eingabe 2 4 3 3 2" xfId="2423"/>
    <cellStyle name="Eingabe 2 4 3 3 2 2" xfId="9533"/>
    <cellStyle name="Eingabe 2 4 3 3 2 3" xfId="15826"/>
    <cellStyle name="Eingabe 2 4 3 3 2 4" xfId="22765"/>
    <cellStyle name="Eingabe 2 4 3 3 2 5" xfId="29430"/>
    <cellStyle name="Eingabe 2 4 3 3 2 6" xfId="36100"/>
    <cellStyle name="Eingabe 2 4 3 3 2 7" xfId="42916"/>
    <cellStyle name="Eingabe 2 4 3 3 2 8" xfId="49439"/>
    <cellStyle name="Eingabe 2 4 3 3 3" xfId="3113"/>
    <cellStyle name="Eingabe 2 4 3 3 3 2" xfId="10223"/>
    <cellStyle name="Eingabe 2 4 3 3 3 3" xfId="16516"/>
    <cellStyle name="Eingabe 2 4 3 3 3 4" xfId="23455"/>
    <cellStyle name="Eingabe 2 4 3 3 3 5" xfId="30120"/>
    <cellStyle name="Eingabe 2 4 3 3 3 6" xfId="36790"/>
    <cellStyle name="Eingabe 2 4 3 3 3 7" xfId="43606"/>
    <cellStyle name="Eingabe 2 4 3 3 3 8" xfId="50129"/>
    <cellStyle name="Eingabe 2 4 3 3 4" xfId="3800"/>
    <cellStyle name="Eingabe 2 4 3 3 4 2" xfId="10910"/>
    <cellStyle name="Eingabe 2 4 3 3 4 3" xfId="17203"/>
    <cellStyle name="Eingabe 2 4 3 3 4 4" xfId="24142"/>
    <cellStyle name="Eingabe 2 4 3 3 4 5" xfId="30807"/>
    <cellStyle name="Eingabe 2 4 3 3 4 6" xfId="37477"/>
    <cellStyle name="Eingabe 2 4 3 3 4 7" xfId="44293"/>
    <cellStyle name="Eingabe 2 4 3 3 4 8" xfId="50816"/>
    <cellStyle name="Eingabe 2 4 3 3 5" xfId="4487"/>
    <cellStyle name="Eingabe 2 4 3 3 5 2" xfId="11597"/>
    <cellStyle name="Eingabe 2 4 3 3 5 3" xfId="17890"/>
    <cellStyle name="Eingabe 2 4 3 3 5 4" xfId="24829"/>
    <cellStyle name="Eingabe 2 4 3 3 5 5" xfId="31494"/>
    <cellStyle name="Eingabe 2 4 3 3 5 6" xfId="38164"/>
    <cellStyle name="Eingabe 2 4 3 3 5 7" xfId="44980"/>
    <cellStyle name="Eingabe 2 4 3 3 5 8" xfId="51503"/>
    <cellStyle name="Eingabe 2 4 3 3 6" xfId="5172"/>
    <cellStyle name="Eingabe 2 4 3 3 6 2" xfId="12282"/>
    <cellStyle name="Eingabe 2 4 3 3 6 3" xfId="18575"/>
    <cellStyle name="Eingabe 2 4 3 3 6 4" xfId="25514"/>
    <cellStyle name="Eingabe 2 4 3 3 6 5" xfId="32179"/>
    <cellStyle name="Eingabe 2 4 3 3 6 6" xfId="38849"/>
    <cellStyle name="Eingabe 2 4 3 3 6 7" xfId="45665"/>
    <cellStyle name="Eingabe 2 4 3 3 6 8" xfId="52188"/>
    <cellStyle name="Eingabe 2 4 3 3 7" xfId="5755"/>
    <cellStyle name="Eingabe 2 4 3 3 7 2" xfId="12865"/>
    <cellStyle name="Eingabe 2 4 3 3 7 3" xfId="19158"/>
    <cellStyle name="Eingabe 2 4 3 3 7 4" xfId="26097"/>
    <cellStyle name="Eingabe 2 4 3 3 7 5" xfId="32762"/>
    <cellStyle name="Eingabe 2 4 3 3 7 6" xfId="39432"/>
    <cellStyle name="Eingabe 2 4 3 3 7 7" xfId="46248"/>
    <cellStyle name="Eingabe 2 4 3 3 7 8" xfId="52771"/>
    <cellStyle name="Eingabe 2 4 3 3 8" xfId="6213"/>
    <cellStyle name="Eingabe 2 4 3 3 8 2" xfId="13323"/>
    <cellStyle name="Eingabe 2 4 3 3 8 3" xfId="19616"/>
    <cellStyle name="Eingabe 2 4 3 3 8 4" xfId="26555"/>
    <cellStyle name="Eingabe 2 4 3 3 8 5" xfId="33220"/>
    <cellStyle name="Eingabe 2 4 3 3 8 6" xfId="39890"/>
    <cellStyle name="Eingabe 2 4 3 3 8 7" xfId="46706"/>
    <cellStyle name="Eingabe 2 4 3 3 8 8" xfId="53229"/>
    <cellStyle name="Eingabe 2 4 3 3 9" xfId="6867"/>
    <cellStyle name="Eingabe 2 4 3 3 9 2" xfId="13977"/>
    <cellStyle name="Eingabe 2 4 3 3 9 3" xfId="20270"/>
    <cellStyle name="Eingabe 2 4 3 3 9 4" xfId="27209"/>
    <cellStyle name="Eingabe 2 4 3 3 9 5" xfId="33874"/>
    <cellStyle name="Eingabe 2 4 3 3 9 6" xfId="40544"/>
    <cellStyle name="Eingabe 2 4 3 3 9 7" xfId="47360"/>
    <cellStyle name="Eingabe 2 4 3 3 9 8" xfId="53883"/>
    <cellStyle name="Eingabe 2 4 3 4" xfId="2188"/>
    <cellStyle name="Eingabe 2 4 3 4 2" xfId="9298"/>
    <cellStyle name="Eingabe 2 4 3 4 3" xfId="15591"/>
    <cellStyle name="Eingabe 2 4 3 4 4" xfId="22530"/>
    <cellStyle name="Eingabe 2 4 3 4 5" xfId="29195"/>
    <cellStyle name="Eingabe 2 4 3 4 6" xfId="35865"/>
    <cellStyle name="Eingabe 2 4 3 4 7" xfId="42681"/>
    <cellStyle name="Eingabe 2 4 3 4 8" xfId="49204"/>
    <cellStyle name="Eingabe 2 4 3 5" xfId="2878"/>
    <cellStyle name="Eingabe 2 4 3 5 2" xfId="9988"/>
    <cellStyle name="Eingabe 2 4 3 5 3" xfId="16281"/>
    <cellStyle name="Eingabe 2 4 3 5 4" xfId="23220"/>
    <cellStyle name="Eingabe 2 4 3 5 5" xfId="29885"/>
    <cellStyle name="Eingabe 2 4 3 5 6" xfId="36555"/>
    <cellStyle name="Eingabe 2 4 3 5 7" xfId="43371"/>
    <cellStyle name="Eingabe 2 4 3 5 8" xfId="49894"/>
    <cellStyle name="Eingabe 2 4 3 6" xfId="3565"/>
    <cellStyle name="Eingabe 2 4 3 6 2" xfId="10675"/>
    <cellStyle name="Eingabe 2 4 3 6 3" xfId="16968"/>
    <cellStyle name="Eingabe 2 4 3 6 4" xfId="23907"/>
    <cellStyle name="Eingabe 2 4 3 6 5" xfId="30572"/>
    <cellStyle name="Eingabe 2 4 3 6 6" xfId="37242"/>
    <cellStyle name="Eingabe 2 4 3 6 7" xfId="44058"/>
    <cellStyle name="Eingabe 2 4 3 6 8" xfId="50581"/>
    <cellStyle name="Eingabe 2 4 3 7" xfId="4252"/>
    <cellStyle name="Eingabe 2 4 3 7 2" xfId="11362"/>
    <cellStyle name="Eingabe 2 4 3 7 3" xfId="17655"/>
    <cellStyle name="Eingabe 2 4 3 7 4" xfId="24594"/>
    <cellStyle name="Eingabe 2 4 3 7 5" xfId="31259"/>
    <cellStyle name="Eingabe 2 4 3 7 6" xfId="37929"/>
    <cellStyle name="Eingabe 2 4 3 7 7" xfId="44745"/>
    <cellStyle name="Eingabe 2 4 3 7 8" xfId="51268"/>
    <cellStyle name="Eingabe 2 4 3 8" xfId="4937"/>
    <cellStyle name="Eingabe 2 4 3 8 2" xfId="12047"/>
    <cellStyle name="Eingabe 2 4 3 8 3" xfId="18340"/>
    <cellStyle name="Eingabe 2 4 3 8 4" xfId="25279"/>
    <cellStyle name="Eingabe 2 4 3 8 5" xfId="31944"/>
    <cellStyle name="Eingabe 2 4 3 8 6" xfId="38614"/>
    <cellStyle name="Eingabe 2 4 3 8 7" xfId="45430"/>
    <cellStyle name="Eingabe 2 4 3 8 8" xfId="51953"/>
    <cellStyle name="Eingabe 2 4 3 9" xfId="1931"/>
    <cellStyle name="Eingabe 2 4 3 9 2" xfId="9041"/>
    <cellStyle name="Eingabe 2 4 3 9 3" xfId="15334"/>
    <cellStyle name="Eingabe 2 4 3 9 4" xfId="22273"/>
    <cellStyle name="Eingabe 2 4 3 9 5" xfId="28938"/>
    <cellStyle name="Eingabe 2 4 3 9 6" xfId="35608"/>
    <cellStyle name="Eingabe 2 4 3 9 7" xfId="42424"/>
    <cellStyle name="Eingabe 2 4 3 9 8" xfId="48947"/>
    <cellStyle name="Eingabe 2 4 4" xfId="2065"/>
    <cellStyle name="Eingabe 2 4 4 2" xfId="9175"/>
    <cellStyle name="Eingabe 2 4 4 3" xfId="15468"/>
    <cellStyle name="Eingabe 2 4 4 4" xfId="22407"/>
    <cellStyle name="Eingabe 2 4 4 5" xfId="29072"/>
    <cellStyle name="Eingabe 2 4 4 6" xfId="35742"/>
    <cellStyle name="Eingabe 2 4 4 7" xfId="42558"/>
    <cellStyle name="Eingabe 2 4 4 8" xfId="49081"/>
    <cellStyle name="Eingabe 2 4 5" xfId="2012"/>
    <cellStyle name="Eingabe 2 4 5 2" xfId="9122"/>
    <cellStyle name="Eingabe 2 4 5 3" xfId="15415"/>
    <cellStyle name="Eingabe 2 4 5 4" xfId="22354"/>
    <cellStyle name="Eingabe 2 4 5 5" xfId="29019"/>
    <cellStyle name="Eingabe 2 4 5 6" xfId="35689"/>
    <cellStyle name="Eingabe 2 4 5 7" xfId="42505"/>
    <cellStyle name="Eingabe 2 4 5 8" xfId="49028"/>
    <cellStyle name="Eingabe 2 4 6" xfId="2001"/>
    <cellStyle name="Eingabe 2 4 6 2" xfId="9111"/>
    <cellStyle name="Eingabe 2 4 6 3" xfId="15404"/>
    <cellStyle name="Eingabe 2 4 6 4" xfId="22343"/>
    <cellStyle name="Eingabe 2 4 6 5" xfId="29008"/>
    <cellStyle name="Eingabe 2 4 6 6" xfId="35678"/>
    <cellStyle name="Eingabe 2 4 6 7" xfId="42494"/>
    <cellStyle name="Eingabe 2 4 6 8" xfId="49017"/>
    <cellStyle name="Eingabe 2 4 7" xfId="2032"/>
    <cellStyle name="Eingabe 2 4 7 2" xfId="9142"/>
    <cellStyle name="Eingabe 2 4 7 3" xfId="15435"/>
    <cellStyle name="Eingabe 2 4 7 4" xfId="22374"/>
    <cellStyle name="Eingabe 2 4 7 5" xfId="29039"/>
    <cellStyle name="Eingabe 2 4 7 6" xfId="35709"/>
    <cellStyle name="Eingabe 2 4 7 7" xfId="42525"/>
    <cellStyle name="Eingabe 2 4 7 8" xfId="49048"/>
    <cellStyle name="Eingabe 2 4 8" xfId="1974"/>
    <cellStyle name="Eingabe 2 4 8 2" xfId="9084"/>
    <cellStyle name="Eingabe 2 4 8 3" xfId="15377"/>
    <cellStyle name="Eingabe 2 4 8 4" xfId="22316"/>
    <cellStyle name="Eingabe 2 4 8 5" xfId="28981"/>
    <cellStyle name="Eingabe 2 4 8 6" xfId="35651"/>
    <cellStyle name="Eingabe 2 4 8 7" xfId="42467"/>
    <cellStyle name="Eingabe 2 4 8 8" xfId="48990"/>
    <cellStyle name="Eingabe 2 4 9" xfId="2854"/>
    <cellStyle name="Eingabe 2 4 9 2" xfId="9964"/>
    <cellStyle name="Eingabe 2 4 9 3" xfId="16257"/>
    <cellStyle name="Eingabe 2 4 9 4" xfId="23196"/>
    <cellStyle name="Eingabe 2 4 9 5" xfId="29861"/>
    <cellStyle name="Eingabe 2 4 9 6" xfId="36531"/>
    <cellStyle name="Eingabe 2 4 9 7" xfId="43347"/>
    <cellStyle name="Eingabe 2 4 9 8" xfId="49870"/>
    <cellStyle name="Eingabe 2 5" xfId="221"/>
    <cellStyle name="Eingabe 2 5 10" xfId="5726"/>
    <cellStyle name="Eingabe 2 5 10 2" xfId="12836"/>
    <cellStyle name="Eingabe 2 5 10 3" xfId="19129"/>
    <cellStyle name="Eingabe 2 5 10 4" xfId="26068"/>
    <cellStyle name="Eingabe 2 5 10 5" xfId="32733"/>
    <cellStyle name="Eingabe 2 5 10 6" xfId="39403"/>
    <cellStyle name="Eingabe 2 5 10 7" xfId="46219"/>
    <cellStyle name="Eingabe 2 5 10 8" xfId="52742"/>
    <cellStyle name="Eingabe 2 5 11" xfId="5713"/>
    <cellStyle name="Eingabe 2 5 11 2" xfId="12823"/>
    <cellStyle name="Eingabe 2 5 11 3" xfId="19116"/>
    <cellStyle name="Eingabe 2 5 11 4" xfId="26055"/>
    <cellStyle name="Eingabe 2 5 11 5" xfId="32720"/>
    <cellStyle name="Eingabe 2 5 11 6" xfId="39390"/>
    <cellStyle name="Eingabe 2 5 11 7" xfId="46206"/>
    <cellStyle name="Eingabe 2 5 11 8" xfId="52729"/>
    <cellStyle name="Eingabe 2 5 12" xfId="820"/>
    <cellStyle name="Eingabe 2 5 12 2" xfId="7937"/>
    <cellStyle name="Eingabe 2 5 12 3" xfId="7545"/>
    <cellStyle name="Eingabe 2 5 12 4" xfId="21199"/>
    <cellStyle name="Eingabe 2 5 12 5" xfId="27834"/>
    <cellStyle name="Eingabe 2 5 12 6" xfId="34506"/>
    <cellStyle name="Eingabe 2 5 12 7" xfId="41444"/>
    <cellStyle name="Eingabe 2 5 12 8" xfId="41170"/>
    <cellStyle name="Eingabe 2 5 13" xfId="419"/>
    <cellStyle name="Eingabe 2 5 14" xfId="7907"/>
    <cellStyle name="Eingabe 2 5 15" xfId="8213"/>
    <cellStyle name="Eingabe 2 5 16" xfId="41492"/>
    <cellStyle name="Eingabe 2 5 2" xfId="622"/>
    <cellStyle name="Eingabe 2 5 2 10" xfId="6690"/>
    <cellStyle name="Eingabe 2 5 2 10 2" xfId="13800"/>
    <cellStyle name="Eingabe 2 5 2 10 3" xfId="20093"/>
    <cellStyle name="Eingabe 2 5 2 10 4" xfId="27032"/>
    <cellStyle name="Eingabe 2 5 2 10 5" xfId="33697"/>
    <cellStyle name="Eingabe 2 5 2 10 6" xfId="40367"/>
    <cellStyle name="Eingabe 2 5 2 10 7" xfId="47183"/>
    <cellStyle name="Eingabe 2 5 2 10 8" xfId="53706"/>
    <cellStyle name="Eingabe 2 5 2 11" xfId="7334"/>
    <cellStyle name="Eingabe 2 5 2 11 2" xfId="14444"/>
    <cellStyle name="Eingabe 2 5 2 11 3" xfId="20737"/>
    <cellStyle name="Eingabe 2 5 2 11 4" xfId="27676"/>
    <cellStyle name="Eingabe 2 5 2 11 5" xfId="34341"/>
    <cellStyle name="Eingabe 2 5 2 11 6" xfId="41011"/>
    <cellStyle name="Eingabe 2 5 2 11 7" xfId="47827"/>
    <cellStyle name="Eingabe 2 5 2 11 8" xfId="54350"/>
    <cellStyle name="Eingabe 2 5 2 12" xfId="1375"/>
    <cellStyle name="Eingabe 2 5 2 12 2" xfId="8485"/>
    <cellStyle name="Eingabe 2 5 2 12 3" xfId="14778"/>
    <cellStyle name="Eingabe 2 5 2 12 4" xfId="21717"/>
    <cellStyle name="Eingabe 2 5 2 12 5" xfId="28382"/>
    <cellStyle name="Eingabe 2 5 2 12 6" xfId="35052"/>
    <cellStyle name="Eingabe 2 5 2 12 7" xfId="41868"/>
    <cellStyle name="Eingabe 2 5 2 12 8" xfId="48391"/>
    <cellStyle name="Eingabe 2 5 2 13" xfId="8165"/>
    <cellStyle name="Eingabe 2 5 2 14" xfId="21001"/>
    <cellStyle name="Eingabe 2 5 2 15" xfId="8266"/>
    <cellStyle name="Eingabe 2 5 2 16" xfId="41251"/>
    <cellStyle name="Eingabe 2 5 2 17" xfId="8176"/>
    <cellStyle name="Eingabe 2 5 2 2" xfId="1138"/>
    <cellStyle name="Eingabe 2 5 2 2 10" xfId="1811"/>
    <cellStyle name="Eingabe 2 5 2 2 10 2" xfId="8921"/>
    <cellStyle name="Eingabe 2 5 2 2 10 3" xfId="15214"/>
    <cellStyle name="Eingabe 2 5 2 2 10 4" xfId="22153"/>
    <cellStyle name="Eingabe 2 5 2 2 10 5" xfId="28818"/>
    <cellStyle name="Eingabe 2 5 2 2 10 6" xfId="35488"/>
    <cellStyle name="Eingabe 2 5 2 2 10 7" xfId="42304"/>
    <cellStyle name="Eingabe 2 5 2 2 10 8" xfId="48827"/>
    <cellStyle name="Eingabe 2 5 2 2 11" xfId="7525"/>
    <cellStyle name="Eingabe 2 5 2 2 12" xfId="28145"/>
    <cellStyle name="Eingabe 2 5 2 2 13" xfId="34815"/>
    <cellStyle name="Eingabe 2 5 2 2 14" xfId="48157"/>
    <cellStyle name="Eingabe 2 5 2 2 2" xfId="2682"/>
    <cellStyle name="Eingabe 2 5 2 2 2 2" xfId="9792"/>
    <cellStyle name="Eingabe 2 5 2 2 2 3" xfId="16085"/>
    <cellStyle name="Eingabe 2 5 2 2 2 4" xfId="23024"/>
    <cellStyle name="Eingabe 2 5 2 2 2 5" xfId="29689"/>
    <cellStyle name="Eingabe 2 5 2 2 2 6" xfId="36359"/>
    <cellStyle name="Eingabe 2 5 2 2 2 7" xfId="43175"/>
    <cellStyle name="Eingabe 2 5 2 2 2 8" xfId="49698"/>
    <cellStyle name="Eingabe 2 5 2 2 3" xfId="3372"/>
    <cellStyle name="Eingabe 2 5 2 2 3 2" xfId="10482"/>
    <cellStyle name="Eingabe 2 5 2 2 3 3" xfId="16775"/>
    <cellStyle name="Eingabe 2 5 2 2 3 4" xfId="23714"/>
    <cellStyle name="Eingabe 2 5 2 2 3 5" xfId="30379"/>
    <cellStyle name="Eingabe 2 5 2 2 3 6" xfId="37049"/>
    <cellStyle name="Eingabe 2 5 2 2 3 7" xfId="43865"/>
    <cellStyle name="Eingabe 2 5 2 2 3 8" xfId="50388"/>
    <cellStyle name="Eingabe 2 5 2 2 4" xfId="4059"/>
    <cellStyle name="Eingabe 2 5 2 2 4 2" xfId="11169"/>
    <cellStyle name="Eingabe 2 5 2 2 4 3" xfId="17462"/>
    <cellStyle name="Eingabe 2 5 2 2 4 4" xfId="24401"/>
    <cellStyle name="Eingabe 2 5 2 2 4 5" xfId="31066"/>
    <cellStyle name="Eingabe 2 5 2 2 4 6" xfId="37736"/>
    <cellStyle name="Eingabe 2 5 2 2 4 7" xfId="44552"/>
    <cellStyle name="Eingabe 2 5 2 2 4 8" xfId="51075"/>
    <cellStyle name="Eingabe 2 5 2 2 5" xfId="4746"/>
    <cellStyle name="Eingabe 2 5 2 2 5 2" xfId="11856"/>
    <cellStyle name="Eingabe 2 5 2 2 5 3" xfId="18149"/>
    <cellStyle name="Eingabe 2 5 2 2 5 4" xfId="25088"/>
    <cellStyle name="Eingabe 2 5 2 2 5 5" xfId="31753"/>
    <cellStyle name="Eingabe 2 5 2 2 5 6" xfId="38423"/>
    <cellStyle name="Eingabe 2 5 2 2 5 7" xfId="45239"/>
    <cellStyle name="Eingabe 2 5 2 2 5 8" xfId="51762"/>
    <cellStyle name="Eingabe 2 5 2 2 6" xfId="5431"/>
    <cellStyle name="Eingabe 2 5 2 2 6 2" xfId="12541"/>
    <cellStyle name="Eingabe 2 5 2 2 6 3" xfId="18834"/>
    <cellStyle name="Eingabe 2 5 2 2 6 4" xfId="25773"/>
    <cellStyle name="Eingabe 2 5 2 2 6 5" xfId="32438"/>
    <cellStyle name="Eingabe 2 5 2 2 6 6" xfId="39108"/>
    <cellStyle name="Eingabe 2 5 2 2 6 7" xfId="45924"/>
    <cellStyle name="Eingabe 2 5 2 2 6 8" xfId="52447"/>
    <cellStyle name="Eingabe 2 5 2 2 7" xfId="6014"/>
    <cellStyle name="Eingabe 2 5 2 2 7 2" xfId="13124"/>
    <cellStyle name="Eingabe 2 5 2 2 7 3" xfId="19417"/>
    <cellStyle name="Eingabe 2 5 2 2 7 4" xfId="26356"/>
    <cellStyle name="Eingabe 2 5 2 2 7 5" xfId="33021"/>
    <cellStyle name="Eingabe 2 5 2 2 7 6" xfId="39691"/>
    <cellStyle name="Eingabe 2 5 2 2 7 7" xfId="46507"/>
    <cellStyle name="Eingabe 2 5 2 2 7 8" xfId="53030"/>
    <cellStyle name="Eingabe 2 5 2 2 8" xfId="6472"/>
    <cellStyle name="Eingabe 2 5 2 2 8 2" xfId="13582"/>
    <cellStyle name="Eingabe 2 5 2 2 8 3" xfId="19875"/>
    <cellStyle name="Eingabe 2 5 2 2 8 4" xfId="26814"/>
    <cellStyle name="Eingabe 2 5 2 2 8 5" xfId="33479"/>
    <cellStyle name="Eingabe 2 5 2 2 8 6" xfId="40149"/>
    <cellStyle name="Eingabe 2 5 2 2 8 7" xfId="46965"/>
    <cellStyle name="Eingabe 2 5 2 2 8 8" xfId="53488"/>
    <cellStyle name="Eingabe 2 5 2 2 9" xfId="7126"/>
    <cellStyle name="Eingabe 2 5 2 2 9 2" xfId="14236"/>
    <cellStyle name="Eingabe 2 5 2 2 9 3" xfId="20529"/>
    <cellStyle name="Eingabe 2 5 2 2 9 4" xfId="27468"/>
    <cellStyle name="Eingabe 2 5 2 2 9 5" xfId="34133"/>
    <cellStyle name="Eingabe 2 5 2 2 9 6" xfId="40803"/>
    <cellStyle name="Eingabe 2 5 2 2 9 7" xfId="47619"/>
    <cellStyle name="Eingabe 2 5 2 2 9 8" xfId="54142"/>
    <cellStyle name="Eingabe 2 5 2 3" xfId="935"/>
    <cellStyle name="Eingabe 2 5 2 3 10" xfId="1610"/>
    <cellStyle name="Eingabe 2 5 2 3 10 2" xfId="8720"/>
    <cellStyle name="Eingabe 2 5 2 3 10 3" xfId="15013"/>
    <cellStyle name="Eingabe 2 5 2 3 10 4" xfId="21952"/>
    <cellStyle name="Eingabe 2 5 2 3 10 5" xfId="28617"/>
    <cellStyle name="Eingabe 2 5 2 3 10 6" xfId="35287"/>
    <cellStyle name="Eingabe 2 5 2 3 10 7" xfId="42103"/>
    <cellStyle name="Eingabe 2 5 2 3 10 8" xfId="48626"/>
    <cellStyle name="Eingabe 2 5 2 3 11" xfId="8084"/>
    <cellStyle name="Eingabe 2 5 2 3 12" xfId="27942"/>
    <cellStyle name="Eingabe 2 5 2 3 13" xfId="34614"/>
    <cellStyle name="Eingabe 2 5 2 3 14" xfId="27818"/>
    <cellStyle name="Eingabe 2 5 2 3 2" xfId="2481"/>
    <cellStyle name="Eingabe 2 5 2 3 2 2" xfId="9591"/>
    <cellStyle name="Eingabe 2 5 2 3 2 3" xfId="15884"/>
    <cellStyle name="Eingabe 2 5 2 3 2 4" xfId="22823"/>
    <cellStyle name="Eingabe 2 5 2 3 2 5" xfId="29488"/>
    <cellStyle name="Eingabe 2 5 2 3 2 6" xfId="36158"/>
    <cellStyle name="Eingabe 2 5 2 3 2 7" xfId="42974"/>
    <cellStyle name="Eingabe 2 5 2 3 2 8" xfId="49497"/>
    <cellStyle name="Eingabe 2 5 2 3 3" xfId="3171"/>
    <cellStyle name="Eingabe 2 5 2 3 3 2" xfId="10281"/>
    <cellStyle name="Eingabe 2 5 2 3 3 3" xfId="16574"/>
    <cellStyle name="Eingabe 2 5 2 3 3 4" xfId="23513"/>
    <cellStyle name="Eingabe 2 5 2 3 3 5" xfId="30178"/>
    <cellStyle name="Eingabe 2 5 2 3 3 6" xfId="36848"/>
    <cellStyle name="Eingabe 2 5 2 3 3 7" xfId="43664"/>
    <cellStyle name="Eingabe 2 5 2 3 3 8" xfId="50187"/>
    <cellStyle name="Eingabe 2 5 2 3 4" xfId="3858"/>
    <cellStyle name="Eingabe 2 5 2 3 4 2" xfId="10968"/>
    <cellStyle name="Eingabe 2 5 2 3 4 3" xfId="17261"/>
    <cellStyle name="Eingabe 2 5 2 3 4 4" xfId="24200"/>
    <cellStyle name="Eingabe 2 5 2 3 4 5" xfId="30865"/>
    <cellStyle name="Eingabe 2 5 2 3 4 6" xfId="37535"/>
    <cellStyle name="Eingabe 2 5 2 3 4 7" xfId="44351"/>
    <cellStyle name="Eingabe 2 5 2 3 4 8" xfId="50874"/>
    <cellStyle name="Eingabe 2 5 2 3 5" xfId="4545"/>
    <cellStyle name="Eingabe 2 5 2 3 5 2" xfId="11655"/>
    <cellStyle name="Eingabe 2 5 2 3 5 3" xfId="17948"/>
    <cellStyle name="Eingabe 2 5 2 3 5 4" xfId="24887"/>
    <cellStyle name="Eingabe 2 5 2 3 5 5" xfId="31552"/>
    <cellStyle name="Eingabe 2 5 2 3 5 6" xfId="38222"/>
    <cellStyle name="Eingabe 2 5 2 3 5 7" xfId="45038"/>
    <cellStyle name="Eingabe 2 5 2 3 5 8" xfId="51561"/>
    <cellStyle name="Eingabe 2 5 2 3 6" xfId="5230"/>
    <cellStyle name="Eingabe 2 5 2 3 6 2" xfId="12340"/>
    <cellStyle name="Eingabe 2 5 2 3 6 3" xfId="18633"/>
    <cellStyle name="Eingabe 2 5 2 3 6 4" xfId="25572"/>
    <cellStyle name="Eingabe 2 5 2 3 6 5" xfId="32237"/>
    <cellStyle name="Eingabe 2 5 2 3 6 6" xfId="38907"/>
    <cellStyle name="Eingabe 2 5 2 3 6 7" xfId="45723"/>
    <cellStyle name="Eingabe 2 5 2 3 6 8" xfId="52246"/>
    <cellStyle name="Eingabe 2 5 2 3 7" xfId="5813"/>
    <cellStyle name="Eingabe 2 5 2 3 7 2" xfId="12923"/>
    <cellStyle name="Eingabe 2 5 2 3 7 3" xfId="19216"/>
    <cellStyle name="Eingabe 2 5 2 3 7 4" xfId="26155"/>
    <cellStyle name="Eingabe 2 5 2 3 7 5" xfId="32820"/>
    <cellStyle name="Eingabe 2 5 2 3 7 6" xfId="39490"/>
    <cellStyle name="Eingabe 2 5 2 3 7 7" xfId="46306"/>
    <cellStyle name="Eingabe 2 5 2 3 7 8" xfId="52829"/>
    <cellStyle name="Eingabe 2 5 2 3 8" xfId="6271"/>
    <cellStyle name="Eingabe 2 5 2 3 8 2" xfId="13381"/>
    <cellStyle name="Eingabe 2 5 2 3 8 3" xfId="19674"/>
    <cellStyle name="Eingabe 2 5 2 3 8 4" xfId="26613"/>
    <cellStyle name="Eingabe 2 5 2 3 8 5" xfId="33278"/>
    <cellStyle name="Eingabe 2 5 2 3 8 6" xfId="39948"/>
    <cellStyle name="Eingabe 2 5 2 3 8 7" xfId="46764"/>
    <cellStyle name="Eingabe 2 5 2 3 8 8" xfId="53287"/>
    <cellStyle name="Eingabe 2 5 2 3 9" xfId="6925"/>
    <cellStyle name="Eingabe 2 5 2 3 9 2" xfId="14035"/>
    <cellStyle name="Eingabe 2 5 2 3 9 3" xfId="20328"/>
    <cellStyle name="Eingabe 2 5 2 3 9 4" xfId="27267"/>
    <cellStyle name="Eingabe 2 5 2 3 9 5" xfId="33932"/>
    <cellStyle name="Eingabe 2 5 2 3 9 6" xfId="40602"/>
    <cellStyle name="Eingabe 2 5 2 3 9 7" xfId="47418"/>
    <cellStyle name="Eingabe 2 5 2 3 9 8" xfId="53941"/>
    <cellStyle name="Eingabe 2 5 2 4" xfId="2246"/>
    <cellStyle name="Eingabe 2 5 2 4 2" xfId="9356"/>
    <cellStyle name="Eingabe 2 5 2 4 3" xfId="15649"/>
    <cellStyle name="Eingabe 2 5 2 4 4" xfId="22588"/>
    <cellStyle name="Eingabe 2 5 2 4 5" xfId="29253"/>
    <cellStyle name="Eingabe 2 5 2 4 6" xfId="35923"/>
    <cellStyle name="Eingabe 2 5 2 4 7" xfId="42739"/>
    <cellStyle name="Eingabe 2 5 2 4 8" xfId="49262"/>
    <cellStyle name="Eingabe 2 5 2 5" xfId="2936"/>
    <cellStyle name="Eingabe 2 5 2 5 2" xfId="10046"/>
    <cellStyle name="Eingabe 2 5 2 5 3" xfId="16339"/>
    <cellStyle name="Eingabe 2 5 2 5 4" xfId="23278"/>
    <cellStyle name="Eingabe 2 5 2 5 5" xfId="29943"/>
    <cellStyle name="Eingabe 2 5 2 5 6" xfId="36613"/>
    <cellStyle name="Eingabe 2 5 2 5 7" xfId="43429"/>
    <cellStyle name="Eingabe 2 5 2 5 8" xfId="49952"/>
    <cellStyle name="Eingabe 2 5 2 6" xfId="3623"/>
    <cellStyle name="Eingabe 2 5 2 6 2" xfId="10733"/>
    <cellStyle name="Eingabe 2 5 2 6 3" xfId="17026"/>
    <cellStyle name="Eingabe 2 5 2 6 4" xfId="23965"/>
    <cellStyle name="Eingabe 2 5 2 6 5" xfId="30630"/>
    <cellStyle name="Eingabe 2 5 2 6 6" xfId="37300"/>
    <cellStyle name="Eingabe 2 5 2 6 7" xfId="44116"/>
    <cellStyle name="Eingabe 2 5 2 6 8" xfId="50639"/>
    <cellStyle name="Eingabe 2 5 2 7" xfId="4310"/>
    <cellStyle name="Eingabe 2 5 2 7 2" xfId="11420"/>
    <cellStyle name="Eingabe 2 5 2 7 3" xfId="17713"/>
    <cellStyle name="Eingabe 2 5 2 7 4" xfId="24652"/>
    <cellStyle name="Eingabe 2 5 2 7 5" xfId="31317"/>
    <cellStyle name="Eingabe 2 5 2 7 6" xfId="37987"/>
    <cellStyle name="Eingabe 2 5 2 7 7" xfId="44803"/>
    <cellStyle name="Eingabe 2 5 2 7 8" xfId="51326"/>
    <cellStyle name="Eingabe 2 5 2 8" xfId="4995"/>
    <cellStyle name="Eingabe 2 5 2 8 2" xfId="12105"/>
    <cellStyle name="Eingabe 2 5 2 8 3" xfId="18398"/>
    <cellStyle name="Eingabe 2 5 2 8 4" xfId="25337"/>
    <cellStyle name="Eingabe 2 5 2 8 5" xfId="32002"/>
    <cellStyle name="Eingabe 2 5 2 8 6" xfId="38672"/>
    <cellStyle name="Eingabe 2 5 2 8 7" xfId="45488"/>
    <cellStyle name="Eingabe 2 5 2 8 8" xfId="52011"/>
    <cellStyle name="Eingabe 2 5 2 9" xfId="1956"/>
    <cellStyle name="Eingabe 2 5 2 9 2" xfId="9066"/>
    <cellStyle name="Eingabe 2 5 2 9 3" xfId="15359"/>
    <cellStyle name="Eingabe 2 5 2 9 4" xfId="22298"/>
    <cellStyle name="Eingabe 2 5 2 9 5" xfId="28963"/>
    <cellStyle name="Eingabe 2 5 2 9 6" xfId="35633"/>
    <cellStyle name="Eingabe 2 5 2 9 7" xfId="42449"/>
    <cellStyle name="Eingabe 2 5 2 9 8" xfId="48972"/>
    <cellStyle name="Eingabe 2 5 3" xfId="563"/>
    <cellStyle name="Eingabe 2 5 3 10" xfId="6631"/>
    <cellStyle name="Eingabe 2 5 3 10 2" xfId="13741"/>
    <cellStyle name="Eingabe 2 5 3 10 3" xfId="20034"/>
    <cellStyle name="Eingabe 2 5 3 10 4" xfId="26973"/>
    <cellStyle name="Eingabe 2 5 3 10 5" xfId="33638"/>
    <cellStyle name="Eingabe 2 5 3 10 6" xfId="40308"/>
    <cellStyle name="Eingabe 2 5 3 10 7" xfId="47124"/>
    <cellStyle name="Eingabe 2 5 3 10 8" xfId="53647"/>
    <cellStyle name="Eingabe 2 5 3 11" xfId="7411"/>
    <cellStyle name="Eingabe 2 5 3 11 2" xfId="14521"/>
    <cellStyle name="Eingabe 2 5 3 11 3" xfId="20814"/>
    <cellStyle name="Eingabe 2 5 3 11 4" xfId="27753"/>
    <cellStyle name="Eingabe 2 5 3 11 5" xfId="34418"/>
    <cellStyle name="Eingabe 2 5 3 11 6" xfId="41088"/>
    <cellStyle name="Eingabe 2 5 3 11 7" xfId="47904"/>
    <cellStyle name="Eingabe 2 5 3 11 8" xfId="54427"/>
    <cellStyle name="Eingabe 2 5 3 12" xfId="1316"/>
    <cellStyle name="Eingabe 2 5 3 12 2" xfId="8426"/>
    <cellStyle name="Eingabe 2 5 3 12 3" xfId="14719"/>
    <cellStyle name="Eingabe 2 5 3 12 4" xfId="21658"/>
    <cellStyle name="Eingabe 2 5 3 12 5" xfId="28323"/>
    <cellStyle name="Eingabe 2 5 3 12 6" xfId="34993"/>
    <cellStyle name="Eingabe 2 5 3 12 7" xfId="41809"/>
    <cellStyle name="Eingabe 2 5 3 12 8" xfId="48332"/>
    <cellStyle name="Eingabe 2 5 3 13" xfId="7724"/>
    <cellStyle name="Eingabe 2 5 3 14" xfId="20942"/>
    <cellStyle name="Eingabe 2 5 3 15" xfId="21402"/>
    <cellStyle name="Eingabe 2 5 3 16" xfId="41192"/>
    <cellStyle name="Eingabe 2 5 3 17" xfId="41483"/>
    <cellStyle name="Eingabe 2 5 3 2" xfId="1112"/>
    <cellStyle name="Eingabe 2 5 3 2 10" xfId="1785"/>
    <cellStyle name="Eingabe 2 5 3 2 10 2" xfId="8895"/>
    <cellStyle name="Eingabe 2 5 3 2 10 3" xfId="15188"/>
    <cellStyle name="Eingabe 2 5 3 2 10 4" xfId="22127"/>
    <cellStyle name="Eingabe 2 5 3 2 10 5" xfId="28792"/>
    <cellStyle name="Eingabe 2 5 3 2 10 6" xfId="35462"/>
    <cellStyle name="Eingabe 2 5 3 2 10 7" xfId="42278"/>
    <cellStyle name="Eingabe 2 5 3 2 10 8" xfId="48801"/>
    <cellStyle name="Eingabe 2 5 3 2 11" xfId="7514"/>
    <cellStyle name="Eingabe 2 5 3 2 12" xfId="28119"/>
    <cellStyle name="Eingabe 2 5 3 2 13" xfId="34789"/>
    <cellStyle name="Eingabe 2 5 3 2 14" xfId="48131"/>
    <cellStyle name="Eingabe 2 5 3 2 2" xfId="2656"/>
    <cellStyle name="Eingabe 2 5 3 2 2 2" xfId="9766"/>
    <cellStyle name="Eingabe 2 5 3 2 2 3" xfId="16059"/>
    <cellStyle name="Eingabe 2 5 3 2 2 4" xfId="22998"/>
    <cellStyle name="Eingabe 2 5 3 2 2 5" xfId="29663"/>
    <cellStyle name="Eingabe 2 5 3 2 2 6" xfId="36333"/>
    <cellStyle name="Eingabe 2 5 3 2 2 7" xfId="43149"/>
    <cellStyle name="Eingabe 2 5 3 2 2 8" xfId="49672"/>
    <cellStyle name="Eingabe 2 5 3 2 3" xfId="3346"/>
    <cellStyle name="Eingabe 2 5 3 2 3 2" xfId="10456"/>
    <cellStyle name="Eingabe 2 5 3 2 3 3" xfId="16749"/>
    <cellStyle name="Eingabe 2 5 3 2 3 4" xfId="23688"/>
    <cellStyle name="Eingabe 2 5 3 2 3 5" xfId="30353"/>
    <cellStyle name="Eingabe 2 5 3 2 3 6" xfId="37023"/>
    <cellStyle name="Eingabe 2 5 3 2 3 7" xfId="43839"/>
    <cellStyle name="Eingabe 2 5 3 2 3 8" xfId="50362"/>
    <cellStyle name="Eingabe 2 5 3 2 4" xfId="4033"/>
    <cellStyle name="Eingabe 2 5 3 2 4 2" xfId="11143"/>
    <cellStyle name="Eingabe 2 5 3 2 4 3" xfId="17436"/>
    <cellStyle name="Eingabe 2 5 3 2 4 4" xfId="24375"/>
    <cellStyle name="Eingabe 2 5 3 2 4 5" xfId="31040"/>
    <cellStyle name="Eingabe 2 5 3 2 4 6" xfId="37710"/>
    <cellStyle name="Eingabe 2 5 3 2 4 7" xfId="44526"/>
    <cellStyle name="Eingabe 2 5 3 2 4 8" xfId="51049"/>
    <cellStyle name="Eingabe 2 5 3 2 5" xfId="4720"/>
    <cellStyle name="Eingabe 2 5 3 2 5 2" xfId="11830"/>
    <cellStyle name="Eingabe 2 5 3 2 5 3" xfId="18123"/>
    <cellStyle name="Eingabe 2 5 3 2 5 4" xfId="25062"/>
    <cellStyle name="Eingabe 2 5 3 2 5 5" xfId="31727"/>
    <cellStyle name="Eingabe 2 5 3 2 5 6" xfId="38397"/>
    <cellStyle name="Eingabe 2 5 3 2 5 7" xfId="45213"/>
    <cellStyle name="Eingabe 2 5 3 2 5 8" xfId="51736"/>
    <cellStyle name="Eingabe 2 5 3 2 6" xfId="5405"/>
    <cellStyle name="Eingabe 2 5 3 2 6 2" xfId="12515"/>
    <cellStyle name="Eingabe 2 5 3 2 6 3" xfId="18808"/>
    <cellStyle name="Eingabe 2 5 3 2 6 4" xfId="25747"/>
    <cellStyle name="Eingabe 2 5 3 2 6 5" xfId="32412"/>
    <cellStyle name="Eingabe 2 5 3 2 6 6" xfId="39082"/>
    <cellStyle name="Eingabe 2 5 3 2 6 7" xfId="45898"/>
    <cellStyle name="Eingabe 2 5 3 2 6 8" xfId="52421"/>
    <cellStyle name="Eingabe 2 5 3 2 7" xfId="5988"/>
    <cellStyle name="Eingabe 2 5 3 2 7 2" xfId="13098"/>
    <cellStyle name="Eingabe 2 5 3 2 7 3" xfId="19391"/>
    <cellStyle name="Eingabe 2 5 3 2 7 4" xfId="26330"/>
    <cellStyle name="Eingabe 2 5 3 2 7 5" xfId="32995"/>
    <cellStyle name="Eingabe 2 5 3 2 7 6" xfId="39665"/>
    <cellStyle name="Eingabe 2 5 3 2 7 7" xfId="46481"/>
    <cellStyle name="Eingabe 2 5 3 2 7 8" xfId="53004"/>
    <cellStyle name="Eingabe 2 5 3 2 8" xfId="6446"/>
    <cellStyle name="Eingabe 2 5 3 2 8 2" xfId="13556"/>
    <cellStyle name="Eingabe 2 5 3 2 8 3" xfId="19849"/>
    <cellStyle name="Eingabe 2 5 3 2 8 4" xfId="26788"/>
    <cellStyle name="Eingabe 2 5 3 2 8 5" xfId="33453"/>
    <cellStyle name="Eingabe 2 5 3 2 8 6" xfId="40123"/>
    <cellStyle name="Eingabe 2 5 3 2 8 7" xfId="46939"/>
    <cellStyle name="Eingabe 2 5 3 2 8 8" xfId="53462"/>
    <cellStyle name="Eingabe 2 5 3 2 9" xfId="7100"/>
    <cellStyle name="Eingabe 2 5 3 2 9 2" xfId="14210"/>
    <cellStyle name="Eingabe 2 5 3 2 9 3" xfId="20503"/>
    <cellStyle name="Eingabe 2 5 3 2 9 4" xfId="27442"/>
    <cellStyle name="Eingabe 2 5 3 2 9 5" xfId="34107"/>
    <cellStyle name="Eingabe 2 5 3 2 9 6" xfId="40777"/>
    <cellStyle name="Eingabe 2 5 3 2 9 7" xfId="47593"/>
    <cellStyle name="Eingabe 2 5 3 2 9 8" xfId="54116"/>
    <cellStyle name="Eingabe 2 5 3 3" xfId="876"/>
    <cellStyle name="Eingabe 2 5 3 3 10" xfId="1551"/>
    <cellStyle name="Eingabe 2 5 3 3 10 2" xfId="8661"/>
    <cellStyle name="Eingabe 2 5 3 3 10 3" xfId="14954"/>
    <cellStyle name="Eingabe 2 5 3 3 10 4" xfId="21893"/>
    <cellStyle name="Eingabe 2 5 3 3 10 5" xfId="28558"/>
    <cellStyle name="Eingabe 2 5 3 3 10 6" xfId="35228"/>
    <cellStyle name="Eingabe 2 5 3 3 10 7" xfId="42044"/>
    <cellStyle name="Eingabe 2 5 3 3 10 8" xfId="48567"/>
    <cellStyle name="Eingabe 2 5 3 3 11" xfId="7767"/>
    <cellStyle name="Eingabe 2 5 3 3 12" xfId="27883"/>
    <cellStyle name="Eingabe 2 5 3 3 13" xfId="34555"/>
    <cellStyle name="Eingabe 2 5 3 3 14" xfId="7917"/>
    <cellStyle name="Eingabe 2 5 3 3 2" xfId="2422"/>
    <cellStyle name="Eingabe 2 5 3 3 2 2" xfId="9532"/>
    <cellStyle name="Eingabe 2 5 3 3 2 3" xfId="15825"/>
    <cellStyle name="Eingabe 2 5 3 3 2 4" xfId="22764"/>
    <cellStyle name="Eingabe 2 5 3 3 2 5" xfId="29429"/>
    <cellStyle name="Eingabe 2 5 3 3 2 6" xfId="36099"/>
    <cellStyle name="Eingabe 2 5 3 3 2 7" xfId="42915"/>
    <cellStyle name="Eingabe 2 5 3 3 2 8" xfId="49438"/>
    <cellStyle name="Eingabe 2 5 3 3 3" xfId="3112"/>
    <cellStyle name="Eingabe 2 5 3 3 3 2" xfId="10222"/>
    <cellStyle name="Eingabe 2 5 3 3 3 3" xfId="16515"/>
    <cellStyle name="Eingabe 2 5 3 3 3 4" xfId="23454"/>
    <cellStyle name="Eingabe 2 5 3 3 3 5" xfId="30119"/>
    <cellStyle name="Eingabe 2 5 3 3 3 6" xfId="36789"/>
    <cellStyle name="Eingabe 2 5 3 3 3 7" xfId="43605"/>
    <cellStyle name="Eingabe 2 5 3 3 3 8" xfId="50128"/>
    <cellStyle name="Eingabe 2 5 3 3 4" xfId="3799"/>
    <cellStyle name="Eingabe 2 5 3 3 4 2" xfId="10909"/>
    <cellStyle name="Eingabe 2 5 3 3 4 3" xfId="17202"/>
    <cellStyle name="Eingabe 2 5 3 3 4 4" xfId="24141"/>
    <cellStyle name="Eingabe 2 5 3 3 4 5" xfId="30806"/>
    <cellStyle name="Eingabe 2 5 3 3 4 6" xfId="37476"/>
    <cellStyle name="Eingabe 2 5 3 3 4 7" xfId="44292"/>
    <cellStyle name="Eingabe 2 5 3 3 4 8" xfId="50815"/>
    <cellStyle name="Eingabe 2 5 3 3 5" xfId="4486"/>
    <cellStyle name="Eingabe 2 5 3 3 5 2" xfId="11596"/>
    <cellStyle name="Eingabe 2 5 3 3 5 3" xfId="17889"/>
    <cellStyle name="Eingabe 2 5 3 3 5 4" xfId="24828"/>
    <cellStyle name="Eingabe 2 5 3 3 5 5" xfId="31493"/>
    <cellStyle name="Eingabe 2 5 3 3 5 6" xfId="38163"/>
    <cellStyle name="Eingabe 2 5 3 3 5 7" xfId="44979"/>
    <cellStyle name="Eingabe 2 5 3 3 5 8" xfId="51502"/>
    <cellStyle name="Eingabe 2 5 3 3 6" xfId="5171"/>
    <cellStyle name="Eingabe 2 5 3 3 6 2" xfId="12281"/>
    <cellStyle name="Eingabe 2 5 3 3 6 3" xfId="18574"/>
    <cellStyle name="Eingabe 2 5 3 3 6 4" xfId="25513"/>
    <cellStyle name="Eingabe 2 5 3 3 6 5" xfId="32178"/>
    <cellStyle name="Eingabe 2 5 3 3 6 6" xfId="38848"/>
    <cellStyle name="Eingabe 2 5 3 3 6 7" xfId="45664"/>
    <cellStyle name="Eingabe 2 5 3 3 6 8" xfId="52187"/>
    <cellStyle name="Eingabe 2 5 3 3 7" xfId="5754"/>
    <cellStyle name="Eingabe 2 5 3 3 7 2" xfId="12864"/>
    <cellStyle name="Eingabe 2 5 3 3 7 3" xfId="19157"/>
    <cellStyle name="Eingabe 2 5 3 3 7 4" xfId="26096"/>
    <cellStyle name="Eingabe 2 5 3 3 7 5" xfId="32761"/>
    <cellStyle name="Eingabe 2 5 3 3 7 6" xfId="39431"/>
    <cellStyle name="Eingabe 2 5 3 3 7 7" xfId="46247"/>
    <cellStyle name="Eingabe 2 5 3 3 7 8" xfId="52770"/>
    <cellStyle name="Eingabe 2 5 3 3 8" xfId="6212"/>
    <cellStyle name="Eingabe 2 5 3 3 8 2" xfId="13322"/>
    <cellStyle name="Eingabe 2 5 3 3 8 3" xfId="19615"/>
    <cellStyle name="Eingabe 2 5 3 3 8 4" xfId="26554"/>
    <cellStyle name="Eingabe 2 5 3 3 8 5" xfId="33219"/>
    <cellStyle name="Eingabe 2 5 3 3 8 6" xfId="39889"/>
    <cellStyle name="Eingabe 2 5 3 3 8 7" xfId="46705"/>
    <cellStyle name="Eingabe 2 5 3 3 8 8" xfId="53228"/>
    <cellStyle name="Eingabe 2 5 3 3 9" xfId="6866"/>
    <cellStyle name="Eingabe 2 5 3 3 9 2" xfId="13976"/>
    <cellStyle name="Eingabe 2 5 3 3 9 3" xfId="20269"/>
    <cellStyle name="Eingabe 2 5 3 3 9 4" xfId="27208"/>
    <cellStyle name="Eingabe 2 5 3 3 9 5" xfId="33873"/>
    <cellStyle name="Eingabe 2 5 3 3 9 6" xfId="40543"/>
    <cellStyle name="Eingabe 2 5 3 3 9 7" xfId="47359"/>
    <cellStyle name="Eingabe 2 5 3 3 9 8" xfId="53882"/>
    <cellStyle name="Eingabe 2 5 3 4" xfId="2187"/>
    <cellStyle name="Eingabe 2 5 3 4 2" xfId="9297"/>
    <cellStyle name="Eingabe 2 5 3 4 3" xfId="15590"/>
    <cellStyle name="Eingabe 2 5 3 4 4" xfId="22529"/>
    <cellStyle name="Eingabe 2 5 3 4 5" xfId="29194"/>
    <cellStyle name="Eingabe 2 5 3 4 6" xfId="35864"/>
    <cellStyle name="Eingabe 2 5 3 4 7" xfId="42680"/>
    <cellStyle name="Eingabe 2 5 3 4 8" xfId="49203"/>
    <cellStyle name="Eingabe 2 5 3 5" xfId="2877"/>
    <cellStyle name="Eingabe 2 5 3 5 2" xfId="9987"/>
    <cellStyle name="Eingabe 2 5 3 5 3" xfId="16280"/>
    <cellStyle name="Eingabe 2 5 3 5 4" xfId="23219"/>
    <cellStyle name="Eingabe 2 5 3 5 5" xfId="29884"/>
    <cellStyle name="Eingabe 2 5 3 5 6" xfId="36554"/>
    <cellStyle name="Eingabe 2 5 3 5 7" xfId="43370"/>
    <cellStyle name="Eingabe 2 5 3 5 8" xfId="49893"/>
    <cellStyle name="Eingabe 2 5 3 6" xfId="3564"/>
    <cellStyle name="Eingabe 2 5 3 6 2" xfId="10674"/>
    <cellStyle name="Eingabe 2 5 3 6 3" xfId="16967"/>
    <cellStyle name="Eingabe 2 5 3 6 4" xfId="23906"/>
    <cellStyle name="Eingabe 2 5 3 6 5" xfId="30571"/>
    <cellStyle name="Eingabe 2 5 3 6 6" xfId="37241"/>
    <cellStyle name="Eingabe 2 5 3 6 7" xfId="44057"/>
    <cellStyle name="Eingabe 2 5 3 6 8" xfId="50580"/>
    <cellStyle name="Eingabe 2 5 3 7" xfId="4251"/>
    <cellStyle name="Eingabe 2 5 3 7 2" xfId="11361"/>
    <cellStyle name="Eingabe 2 5 3 7 3" xfId="17654"/>
    <cellStyle name="Eingabe 2 5 3 7 4" xfId="24593"/>
    <cellStyle name="Eingabe 2 5 3 7 5" xfId="31258"/>
    <cellStyle name="Eingabe 2 5 3 7 6" xfId="37928"/>
    <cellStyle name="Eingabe 2 5 3 7 7" xfId="44744"/>
    <cellStyle name="Eingabe 2 5 3 7 8" xfId="51267"/>
    <cellStyle name="Eingabe 2 5 3 8" xfId="4936"/>
    <cellStyle name="Eingabe 2 5 3 8 2" xfId="12046"/>
    <cellStyle name="Eingabe 2 5 3 8 3" xfId="18339"/>
    <cellStyle name="Eingabe 2 5 3 8 4" xfId="25278"/>
    <cellStyle name="Eingabe 2 5 3 8 5" xfId="31943"/>
    <cellStyle name="Eingabe 2 5 3 8 6" xfId="38613"/>
    <cellStyle name="Eingabe 2 5 3 8 7" xfId="45429"/>
    <cellStyle name="Eingabe 2 5 3 8 8" xfId="51952"/>
    <cellStyle name="Eingabe 2 5 3 9" xfId="5581"/>
    <cellStyle name="Eingabe 2 5 3 9 2" xfId="12691"/>
    <cellStyle name="Eingabe 2 5 3 9 3" xfId="18984"/>
    <cellStyle name="Eingabe 2 5 3 9 4" xfId="25923"/>
    <cellStyle name="Eingabe 2 5 3 9 5" xfId="32588"/>
    <cellStyle name="Eingabe 2 5 3 9 6" xfId="39258"/>
    <cellStyle name="Eingabe 2 5 3 9 7" xfId="46074"/>
    <cellStyle name="Eingabe 2 5 3 9 8" xfId="52597"/>
    <cellStyle name="Eingabe 2 5 4" xfId="2045"/>
    <cellStyle name="Eingabe 2 5 4 2" xfId="9155"/>
    <cellStyle name="Eingabe 2 5 4 3" xfId="15448"/>
    <cellStyle name="Eingabe 2 5 4 4" xfId="22387"/>
    <cellStyle name="Eingabe 2 5 4 5" xfId="29052"/>
    <cellStyle name="Eingabe 2 5 4 6" xfId="35722"/>
    <cellStyle name="Eingabe 2 5 4 7" xfId="42538"/>
    <cellStyle name="Eingabe 2 5 4 8" xfId="49061"/>
    <cellStyle name="Eingabe 2 5 5" xfId="1948"/>
    <cellStyle name="Eingabe 2 5 5 2" xfId="9058"/>
    <cellStyle name="Eingabe 2 5 5 3" xfId="15351"/>
    <cellStyle name="Eingabe 2 5 5 4" xfId="22290"/>
    <cellStyle name="Eingabe 2 5 5 5" xfId="28955"/>
    <cellStyle name="Eingabe 2 5 5 6" xfId="35625"/>
    <cellStyle name="Eingabe 2 5 5 7" xfId="42441"/>
    <cellStyle name="Eingabe 2 5 5 8" xfId="48964"/>
    <cellStyle name="Eingabe 2 5 6" xfId="2147"/>
    <cellStyle name="Eingabe 2 5 6 2" xfId="9257"/>
    <cellStyle name="Eingabe 2 5 6 3" xfId="15550"/>
    <cellStyle name="Eingabe 2 5 6 4" xfId="22489"/>
    <cellStyle name="Eingabe 2 5 6 5" xfId="29154"/>
    <cellStyle name="Eingabe 2 5 6 6" xfId="35824"/>
    <cellStyle name="Eingabe 2 5 6 7" xfId="42640"/>
    <cellStyle name="Eingabe 2 5 6 8" xfId="49163"/>
    <cellStyle name="Eingabe 2 5 7" xfId="2837"/>
    <cellStyle name="Eingabe 2 5 7 2" xfId="9947"/>
    <cellStyle name="Eingabe 2 5 7 3" xfId="16240"/>
    <cellStyle name="Eingabe 2 5 7 4" xfId="23179"/>
    <cellStyle name="Eingabe 2 5 7 5" xfId="29844"/>
    <cellStyle name="Eingabe 2 5 7 6" xfId="36514"/>
    <cellStyle name="Eingabe 2 5 7 7" xfId="43330"/>
    <cellStyle name="Eingabe 2 5 7 8" xfId="49853"/>
    <cellStyle name="Eingabe 2 5 8" xfId="3527"/>
    <cellStyle name="Eingabe 2 5 8 2" xfId="10637"/>
    <cellStyle name="Eingabe 2 5 8 3" xfId="16930"/>
    <cellStyle name="Eingabe 2 5 8 4" xfId="23869"/>
    <cellStyle name="Eingabe 2 5 8 5" xfId="30534"/>
    <cellStyle name="Eingabe 2 5 8 6" xfId="37204"/>
    <cellStyle name="Eingabe 2 5 8 7" xfId="44020"/>
    <cellStyle name="Eingabe 2 5 8 8" xfId="50543"/>
    <cellStyle name="Eingabe 2 5 9" xfId="4210"/>
    <cellStyle name="Eingabe 2 5 9 2" xfId="11320"/>
    <cellStyle name="Eingabe 2 5 9 3" xfId="17613"/>
    <cellStyle name="Eingabe 2 5 9 4" xfId="24552"/>
    <cellStyle name="Eingabe 2 5 9 5" xfId="31217"/>
    <cellStyle name="Eingabe 2 5 9 6" xfId="37887"/>
    <cellStyle name="Eingabe 2 5 9 7" xfId="44703"/>
    <cellStyle name="Eingabe 2 5 9 8" xfId="51226"/>
    <cellStyle name="Eingabe 2 6" xfId="244"/>
    <cellStyle name="Eingabe 2 6 10" xfId="5650"/>
    <cellStyle name="Eingabe 2 6 10 2" xfId="12760"/>
    <cellStyle name="Eingabe 2 6 10 3" xfId="19053"/>
    <cellStyle name="Eingabe 2 6 10 4" xfId="25992"/>
    <cellStyle name="Eingabe 2 6 10 5" xfId="32657"/>
    <cellStyle name="Eingabe 2 6 10 6" xfId="39327"/>
    <cellStyle name="Eingabe 2 6 10 7" xfId="46143"/>
    <cellStyle name="Eingabe 2 6 10 8" xfId="52666"/>
    <cellStyle name="Eingabe 2 6 11" xfId="6573"/>
    <cellStyle name="Eingabe 2 6 11 2" xfId="13683"/>
    <cellStyle name="Eingabe 2 6 11 3" xfId="19976"/>
    <cellStyle name="Eingabe 2 6 11 4" xfId="26915"/>
    <cellStyle name="Eingabe 2 6 11 5" xfId="33580"/>
    <cellStyle name="Eingabe 2 6 11 6" xfId="40250"/>
    <cellStyle name="Eingabe 2 6 11 7" xfId="47066"/>
    <cellStyle name="Eingabe 2 6 11 8" xfId="53589"/>
    <cellStyle name="Eingabe 2 6 12" xfId="1267"/>
    <cellStyle name="Eingabe 2 6 12 2" xfId="8377"/>
    <cellStyle name="Eingabe 2 6 12 3" xfId="14670"/>
    <cellStyle name="Eingabe 2 6 12 4" xfId="21609"/>
    <cellStyle name="Eingabe 2 6 12 5" xfId="28274"/>
    <cellStyle name="Eingabe 2 6 12 6" xfId="34944"/>
    <cellStyle name="Eingabe 2 6 12 7" xfId="41763"/>
    <cellStyle name="Eingabe 2 6 12 8" xfId="48286"/>
    <cellStyle name="Eingabe 2 6 13" xfId="469"/>
    <cellStyle name="Eingabe 2 6 14" xfId="7898"/>
    <cellStyle name="Eingabe 2 6 15" xfId="21487"/>
    <cellStyle name="Eingabe 2 6 16" xfId="8281"/>
    <cellStyle name="Eingabe 2 6 2" xfId="621"/>
    <cellStyle name="Eingabe 2 6 2 10" xfId="6689"/>
    <cellStyle name="Eingabe 2 6 2 10 2" xfId="13799"/>
    <cellStyle name="Eingabe 2 6 2 10 3" xfId="20092"/>
    <cellStyle name="Eingabe 2 6 2 10 4" xfId="27031"/>
    <cellStyle name="Eingabe 2 6 2 10 5" xfId="33696"/>
    <cellStyle name="Eingabe 2 6 2 10 6" xfId="40366"/>
    <cellStyle name="Eingabe 2 6 2 10 7" xfId="47182"/>
    <cellStyle name="Eingabe 2 6 2 10 8" xfId="53705"/>
    <cellStyle name="Eingabe 2 6 2 11" xfId="7240"/>
    <cellStyle name="Eingabe 2 6 2 11 2" xfId="14350"/>
    <cellStyle name="Eingabe 2 6 2 11 3" xfId="20643"/>
    <cellStyle name="Eingabe 2 6 2 11 4" xfId="27582"/>
    <cellStyle name="Eingabe 2 6 2 11 5" xfId="34247"/>
    <cellStyle name="Eingabe 2 6 2 11 6" xfId="40917"/>
    <cellStyle name="Eingabe 2 6 2 11 7" xfId="47733"/>
    <cellStyle name="Eingabe 2 6 2 11 8" xfId="54256"/>
    <cellStyle name="Eingabe 2 6 2 12" xfId="1374"/>
    <cellStyle name="Eingabe 2 6 2 12 2" xfId="8484"/>
    <cellStyle name="Eingabe 2 6 2 12 3" xfId="14777"/>
    <cellStyle name="Eingabe 2 6 2 12 4" xfId="21716"/>
    <cellStyle name="Eingabe 2 6 2 12 5" xfId="28381"/>
    <cellStyle name="Eingabe 2 6 2 12 6" xfId="35051"/>
    <cellStyle name="Eingabe 2 6 2 12 7" xfId="41867"/>
    <cellStyle name="Eingabe 2 6 2 12 8" xfId="48390"/>
    <cellStyle name="Eingabe 2 6 2 13" xfId="7654"/>
    <cellStyle name="Eingabe 2 6 2 14" xfId="21000"/>
    <cellStyle name="Eingabe 2 6 2 15" xfId="272"/>
    <cellStyle name="Eingabe 2 6 2 16" xfId="41250"/>
    <cellStyle name="Eingabe 2 6 2 17" xfId="41656"/>
    <cellStyle name="Eingabe 2 6 2 2" xfId="1137"/>
    <cellStyle name="Eingabe 2 6 2 2 10" xfId="1810"/>
    <cellStyle name="Eingabe 2 6 2 2 10 2" xfId="8920"/>
    <cellStyle name="Eingabe 2 6 2 2 10 3" xfId="15213"/>
    <cellStyle name="Eingabe 2 6 2 2 10 4" xfId="22152"/>
    <cellStyle name="Eingabe 2 6 2 2 10 5" xfId="28817"/>
    <cellStyle name="Eingabe 2 6 2 2 10 6" xfId="35487"/>
    <cellStyle name="Eingabe 2 6 2 2 10 7" xfId="42303"/>
    <cellStyle name="Eingabe 2 6 2 2 10 8" xfId="48826"/>
    <cellStyle name="Eingabe 2 6 2 2 11" xfId="7481"/>
    <cellStyle name="Eingabe 2 6 2 2 12" xfId="28144"/>
    <cellStyle name="Eingabe 2 6 2 2 13" xfId="34814"/>
    <cellStyle name="Eingabe 2 6 2 2 14" xfId="48156"/>
    <cellStyle name="Eingabe 2 6 2 2 2" xfId="2681"/>
    <cellStyle name="Eingabe 2 6 2 2 2 2" xfId="9791"/>
    <cellStyle name="Eingabe 2 6 2 2 2 3" xfId="16084"/>
    <cellStyle name="Eingabe 2 6 2 2 2 4" xfId="23023"/>
    <cellStyle name="Eingabe 2 6 2 2 2 5" xfId="29688"/>
    <cellStyle name="Eingabe 2 6 2 2 2 6" xfId="36358"/>
    <cellStyle name="Eingabe 2 6 2 2 2 7" xfId="43174"/>
    <cellStyle name="Eingabe 2 6 2 2 2 8" xfId="49697"/>
    <cellStyle name="Eingabe 2 6 2 2 3" xfId="3371"/>
    <cellStyle name="Eingabe 2 6 2 2 3 2" xfId="10481"/>
    <cellStyle name="Eingabe 2 6 2 2 3 3" xfId="16774"/>
    <cellStyle name="Eingabe 2 6 2 2 3 4" xfId="23713"/>
    <cellStyle name="Eingabe 2 6 2 2 3 5" xfId="30378"/>
    <cellStyle name="Eingabe 2 6 2 2 3 6" xfId="37048"/>
    <cellStyle name="Eingabe 2 6 2 2 3 7" xfId="43864"/>
    <cellStyle name="Eingabe 2 6 2 2 3 8" xfId="50387"/>
    <cellStyle name="Eingabe 2 6 2 2 4" xfId="4058"/>
    <cellStyle name="Eingabe 2 6 2 2 4 2" xfId="11168"/>
    <cellStyle name="Eingabe 2 6 2 2 4 3" xfId="17461"/>
    <cellStyle name="Eingabe 2 6 2 2 4 4" xfId="24400"/>
    <cellStyle name="Eingabe 2 6 2 2 4 5" xfId="31065"/>
    <cellStyle name="Eingabe 2 6 2 2 4 6" xfId="37735"/>
    <cellStyle name="Eingabe 2 6 2 2 4 7" xfId="44551"/>
    <cellStyle name="Eingabe 2 6 2 2 4 8" xfId="51074"/>
    <cellStyle name="Eingabe 2 6 2 2 5" xfId="4745"/>
    <cellStyle name="Eingabe 2 6 2 2 5 2" xfId="11855"/>
    <cellStyle name="Eingabe 2 6 2 2 5 3" xfId="18148"/>
    <cellStyle name="Eingabe 2 6 2 2 5 4" xfId="25087"/>
    <cellStyle name="Eingabe 2 6 2 2 5 5" xfId="31752"/>
    <cellStyle name="Eingabe 2 6 2 2 5 6" xfId="38422"/>
    <cellStyle name="Eingabe 2 6 2 2 5 7" xfId="45238"/>
    <cellStyle name="Eingabe 2 6 2 2 5 8" xfId="51761"/>
    <cellStyle name="Eingabe 2 6 2 2 6" xfId="5430"/>
    <cellStyle name="Eingabe 2 6 2 2 6 2" xfId="12540"/>
    <cellStyle name="Eingabe 2 6 2 2 6 3" xfId="18833"/>
    <cellStyle name="Eingabe 2 6 2 2 6 4" xfId="25772"/>
    <cellStyle name="Eingabe 2 6 2 2 6 5" xfId="32437"/>
    <cellStyle name="Eingabe 2 6 2 2 6 6" xfId="39107"/>
    <cellStyle name="Eingabe 2 6 2 2 6 7" xfId="45923"/>
    <cellStyle name="Eingabe 2 6 2 2 6 8" xfId="52446"/>
    <cellStyle name="Eingabe 2 6 2 2 7" xfId="6013"/>
    <cellStyle name="Eingabe 2 6 2 2 7 2" xfId="13123"/>
    <cellStyle name="Eingabe 2 6 2 2 7 3" xfId="19416"/>
    <cellStyle name="Eingabe 2 6 2 2 7 4" xfId="26355"/>
    <cellStyle name="Eingabe 2 6 2 2 7 5" xfId="33020"/>
    <cellStyle name="Eingabe 2 6 2 2 7 6" xfId="39690"/>
    <cellStyle name="Eingabe 2 6 2 2 7 7" xfId="46506"/>
    <cellStyle name="Eingabe 2 6 2 2 7 8" xfId="53029"/>
    <cellStyle name="Eingabe 2 6 2 2 8" xfId="6471"/>
    <cellStyle name="Eingabe 2 6 2 2 8 2" xfId="13581"/>
    <cellStyle name="Eingabe 2 6 2 2 8 3" xfId="19874"/>
    <cellStyle name="Eingabe 2 6 2 2 8 4" xfId="26813"/>
    <cellStyle name="Eingabe 2 6 2 2 8 5" xfId="33478"/>
    <cellStyle name="Eingabe 2 6 2 2 8 6" xfId="40148"/>
    <cellStyle name="Eingabe 2 6 2 2 8 7" xfId="46964"/>
    <cellStyle name="Eingabe 2 6 2 2 8 8" xfId="53487"/>
    <cellStyle name="Eingabe 2 6 2 2 9" xfId="7125"/>
    <cellStyle name="Eingabe 2 6 2 2 9 2" xfId="14235"/>
    <cellStyle name="Eingabe 2 6 2 2 9 3" xfId="20528"/>
    <cellStyle name="Eingabe 2 6 2 2 9 4" xfId="27467"/>
    <cellStyle name="Eingabe 2 6 2 2 9 5" xfId="34132"/>
    <cellStyle name="Eingabe 2 6 2 2 9 6" xfId="40802"/>
    <cellStyle name="Eingabe 2 6 2 2 9 7" xfId="47618"/>
    <cellStyle name="Eingabe 2 6 2 2 9 8" xfId="54141"/>
    <cellStyle name="Eingabe 2 6 2 3" xfId="934"/>
    <cellStyle name="Eingabe 2 6 2 3 10" xfId="1609"/>
    <cellStyle name="Eingabe 2 6 2 3 10 2" xfId="8719"/>
    <cellStyle name="Eingabe 2 6 2 3 10 3" xfId="15012"/>
    <cellStyle name="Eingabe 2 6 2 3 10 4" xfId="21951"/>
    <cellStyle name="Eingabe 2 6 2 3 10 5" xfId="28616"/>
    <cellStyle name="Eingabe 2 6 2 3 10 6" xfId="35286"/>
    <cellStyle name="Eingabe 2 6 2 3 10 7" xfId="42102"/>
    <cellStyle name="Eingabe 2 6 2 3 10 8" xfId="48625"/>
    <cellStyle name="Eingabe 2 6 2 3 11" xfId="7829"/>
    <cellStyle name="Eingabe 2 6 2 3 12" xfId="27941"/>
    <cellStyle name="Eingabe 2 6 2 3 13" xfId="34613"/>
    <cellStyle name="Eingabe 2 6 2 3 14" xfId="21431"/>
    <cellStyle name="Eingabe 2 6 2 3 2" xfId="2480"/>
    <cellStyle name="Eingabe 2 6 2 3 2 2" xfId="9590"/>
    <cellStyle name="Eingabe 2 6 2 3 2 3" xfId="15883"/>
    <cellStyle name="Eingabe 2 6 2 3 2 4" xfId="22822"/>
    <cellStyle name="Eingabe 2 6 2 3 2 5" xfId="29487"/>
    <cellStyle name="Eingabe 2 6 2 3 2 6" xfId="36157"/>
    <cellStyle name="Eingabe 2 6 2 3 2 7" xfId="42973"/>
    <cellStyle name="Eingabe 2 6 2 3 2 8" xfId="49496"/>
    <cellStyle name="Eingabe 2 6 2 3 3" xfId="3170"/>
    <cellStyle name="Eingabe 2 6 2 3 3 2" xfId="10280"/>
    <cellStyle name="Eingabe 2 6 2 3 3 3" xfId="16573"/>
    <cellStyle name="Eingabe 2 6 2 3 3 4" xfId="23512"/>
    <cellStyle name="Eingabe 2 6 2 3 3 5" xfId="30177"/>
    <cellStyle name="Eingabe 2 6 2 3 3 6" xfId="36847"/>
    <cellStyle name="Eingabe 2 6 2 3 3 7" xfId="43663"/>
    <cellStyle name="Eingabe 2 6 2 3 3 8" xfId="50186"/>
    <cellStyle name="Eingabe 2 6 2 3 4" xfId="3857"/>
    <cellStyle name="Eingabe 2 6 2 3 4 2" xfId="10967"/>
    <cellStyle name="Eingabe 2 6 2 3 4 3" xfId="17260"/>
    <cellStyle name="Eingabe 2 6 2 3 4 4" xfId="24199"/>
    <cellStyle name="Eingabe 2 6 2 3 4 5" xfId="30864"/>
    <cellStyle name="Eingabe 2 6 2 3 4 6" xfId="37534"/>
    <cellStyle name="Eingabe 2 6 2 3 4 7" xfId="44350"/>
    <cellStyle name="Eingabe 2 6 2 3 4 8" xfId="50873"/>
    <cellStyle name="Eingabe 2 6 2 3 5" xfId="4544"/>
    <cellStyle name="Eingabe 2 6 2 3 5 2" xfId="11654"/>
    <cellStyle name="Eingabe 2 6 2 3 5 3" xfId="17947"/>
    <cellStyle name="Eingabe 2 6 2 3 5 4" xfId="24886"/>
    <cellStyle name="Eingabe 2 6 2 3 5 5" xfId="31551"/>
    <cellStyle name="Eingabe 2 6 2 3 5 6" xfId="38221"/>
    <cellStyle name="Eingabe 2 6 2 3 5 7" xfId="45037"/>
    <cellStyle name="Eingabe 2 6 2 3 5 8" xfId="51560"/>
    <cellStyle name="Eingabe 2 6 2 3 6" xfId="5229"/>
    <cellStyle name="Eingabe 2 6 2 3 6 2" xfId="12339"/>
    <cellStyle name="Eingabe 2 6 2 3 6 3" xfId="18632"/>
    <cellStyle name="Eingabe 2 6 2 3 6 4" xfId="25571"/>
    <cellStyle name="Eingabe 2 6 2 3 6 5" xfId="32236"/>
    <cellStyle name="Eingabe 2 6 2 3 6 6" xfId="38906"/>
    <cellStyle name="Eingabe 2 6 2 3 6 7" xfId="45722"/>
    <cellStyle name="Eingabe 2 6 2 3 6 8" xfId="52245"/>
    <cellStyle name="Eingabe 2 6 2 3 7" xfId="5812"/>
    <cellStyle name="Eingabe 2 6 2 3 7 2" xfId="12922"/>
    <cellStyle name="Eingabe 2 6 2 3 7 3" xfId="19215"/>
    <cellStyle name="Eingabe 2 6 2 3 7 4" xfId="26154"/>
    <cellStyle name="Eingabe 2 6 2 3 7 5" xfId="32819"/>
    <cellStyle name="Eingabe 2 6 2 3 7 6" xfId="39489"/>
    <cellStyle name="Eingabe 2 6 2 3 7 7" xfId="46305"/>
    <cellStyle name="Eingabe 2 6 2 3 7 8" xfId="52828"/>
    <cellStyle name="Eingabe 2 6 2 3 8" xfId="6270"/>
    <cellStyle name="Eingabe 2 6 2 3 8 2" xfId="13380"/>
    <cellStyle name="Eingabe 2 6 2 3 8 3" xfId="19673"/>
    <cellStyle name="Eingabe 2 6 2 3 8 4" xfId="26612"/>
    <cellStyle name="Eingabe 2 6 2 3 8 5" xfId="33277"/>
    <cellStyle name="Eingabe 2 6 2 3 8 6" xfId="39947"/>
    <cellStyle name="Eingabe 2 6 2 3 8 7" xfId="46763"/>
    <cellStyle name="Eingabe 2 6 2 3 8 8" xfId="53286"/>
    <cellStyle name="Eingabe 2 6 2 3 9" xfId="6924"/>
    <cellStyle name="Eingabe 2 6 2 3 9 2" xfId="14034"/>
    <cellStyle name="Eingabe 2 6 2 3 9 3" xfId="20327"/>
    <cellStyle name="Eingabe 2 6 2 3 9 4" xfId="27266"/>
    <cellStyle name="Eingabe 2 6 2 3 9 5" xfId="33931"/>
    <cellStyle name="Eingabe 2 6 2 3 9 6" xfId="40601"/>
    <cellStyle name="Eingabe 2 6 2 3 9 7" xfId="47417"/>
    <cellStyle name="Eingabe 2 6 2 3 9 8" xfId="53940"/>
    <cellStyle name="Eingabe 2 6 2 4" xfId="2245"/>
    <cellStyle name="Eingabe 2 6 2 4 2" xfId="9355"/>
    <cellStyle name="Eingabe 2 6 2 4 3" xfId="15648"/>
    <cellStyle name="Eingabe 2 6 2 4 4" xfId="22587"/>
    <cellStyle name="Eingabe 2 6 2 4 5" xfId="29252"/>
    <cellStyle name="Eingabe 2 6 2 4 6" xfId="35922"/>
    <cellStyle name="Eingabe 2 6 2 4 7" xfId="42738"/>
    <cellStyle name="Eingabe 2 6 2 4 8" xfId="49261"/>
    <cellStyle name="Eingabe 2 6 2 5" xfId="2935"/>
    <cellStyle name="Eingabe 2 6 2 5 2" xfId="10045"/>
    <cellStyle name="Eingabe 2 6 2 5 3" xfId="16338"/>
    <cellStyle name="Eingabe 2 6 2 5 4" xfId="23277"/>
    <cellStyle name="Eingabe 2 6 2 5 5" xfId="29942"/>
    <cellStyle name="Eingabe 2 6 2 5 6" xfId="36612"/>
    <cellStyle name="Eingabe 2 6 2 5 7" xfId="43428"/>
    <cellStyle name="Eingabe 2 6 2 5 8" xfId="49951"/>
    <cellStyle name="Eingabe 2 6 2 6" xfId="3622"/>
    <cellStyle name="Eingabe 2 6 2 6 2" xfId="10732"/>
    <cellStyle name="Eingabe 2 6 2 6 3" xfId="17025"/>
    <cellStyle name="Eingabe 2 6 2 6 4" xfId="23964"/>
    <cellStyle name="Eingabe 2 6 2 6 5" xfId="30629"/>
    <cellStyle name="Eingabe 2 6 2 6 6" xfId="37299"/>
    <cellStyle name="Eingabe 2 6 2 6 7" xfId="44115"/>
    <cellStyle name="Eingabe 2 6 2 6 8" xfId="50638"/>
    <cellStyle name="Eingabe 2 6 2 7" xfId="4309"/>
    <cellStyle name="Eingabe 2 6 2 7 2" xfId="11419"/>
    <cellStyle name="Eingabe 2 6 2 7 3" xfId="17712"/>
    <cellStyle name="Eingabe 2 6 2 7 4" xfId="24651"/>
    <cellStyle name="Eingabe 2 6 2 7 5" xfId="31316"/>
    <cellStyle name="Eingabe 2 6 2 7 6" xfId="37986"/>
    <cellStyle name="Eingabe 2 6 2 7 7" xfId="44802"/>
    <cellStyle name="Eingabe 2 6 2 7 8" xfId="51325"/>
    <cellStyle name="Eingabe 2 6 2 8" xfId="4994"/>
    <cellStyle name="Eingabe 2 6 2 8 2" xfId="12104"/>
    <cellStyle name="Eingabe 2 6 2 8 3" xfId="18397"/>
    <cellStyle name="Eingabe 2 6 2 8 4" xfId="25336"/>
    <cellStyle name="Eingabe 2 6 2 8 5" xfId="32001"/>
    <cellStyle name="Eingabe 2 6 2 8 6" xfId="38671"/>
    <cellStyle name="Eingabe 2 6 2 8 7" xfId="45487"/>
    <cellStyle name="Eingabe 2 6 2 8 8" xfId="52010"/>
    <cellStyle name="Eingabe 2 6 2 9" xfId="2031"/>
    <cellStyle name="Eingabe 2 6 2 9 2" xfId="9141"/>
    <cellStyle name="Eingabe 2 6 2 9 3" xfId="15434"/>
    <cellStyle name="Eingabe 2 6 2 9 4" xfId="22373"/>
    <cellStyle name="Eingabe 2 6 2 9 5" xfId="29038"/>
    <cellStyle name="Eingabe 2 6 2 9 6" xfId="35708"/>
    <cellStyle name="Eingabe 2 6 2 9 7" xfId="42524"/>
    <cellStyle name="Eingabe 2 6 2 9 8" xfId="49047"/>
    <cellStyle name="Eingabe 2 6 3" xfId="562"/>
    <cellStyle name="Eingabe 2 6 3 10" xfId="6630"/>
    <cellStyle name="Eingabe 2 6 3 10 2" xfId="13740"/>
    <cellStyle name="Eingabe 2 6 3 10 3" xfId="20033"/>
    <cellStyle name="Eingabe 2 6 3 10 4" xfId="26972"/>
    <cellStyle name="Eingabe 2 6 3 10 5" xfId="33637"/>
    <cellStyle name="Eingabe 2 6 3 10 6" xfId="40307"/>
    <cellStyle name="Eingabe 2 6 3 10 7" xfId="47123"/>
    <cellStyle name="Eingabe 2 6 3 10 8" xfId="53646"/>
    <cellStyle name="Eingabe 2 6 3 11" xfId="7326"/>
    <cellStyle name="Eingabe 2 6 3 11 2" xfId="14436"/>
    <cellStyle name="Eingabe 2 6 3 11 3" xfId="20729"/>
    <cellStyle name="Eingabe 2 6 3 11 4" xfId="27668"/>
    <cellStyle name="Eingabe 2 6 3 11 5" xfId="34333"/>
    <cellStyle name="Eingabe 2 6 3 11 6" xfId="41003"/>
    <cellStyle name="Eingabe 2 6 3 11 7" xfId="47819"/>
    <cellStyle name="Eingabe 2 6 3 11 8" xfId="54342"/>
    <cellStyle name="Eingabe 2 6 3 12" xfId="1315"/>
    <cellStyle name="Eingabe 2 6 3 12 2" xfId="8425"/>
    <cellStyle name="Eingabe 2 6 3 12 3" xfId="14718"/>
    <cellStyle name="Eingabe 2 6 3 12 4" xfId="21657"/>
    <cellStyle name="Eingabe 2 6 3 12 5" xfId="28322"/>
    <cellStyle name="Eingabe 2 6 3 12 6" xfId="34992"/>
    <cellStyle name="Eingabe 2 6 3 12 7" xfId="41808"/>
    <cellStyle name="Eingabe 2 6 3 12 8" xfId="48331"/>
    <cellStyle name="Eingabe 2 6 3 13" xfId="8228"/>
    <cellStyle name="Eingabe 2 6 3 14" xfId="20941"/>
    <cellStyle name="Eingabe 2 6 3 15" xfId="21329"/>
    <cellStyle name="Eingabe 2 6 3 16" xfId="41191"/>
    <cellStyle name="Eingabe 2 6 3 17" xfId="34552"/>
    <cellStyle name="Eingabe 2 6 3 2" xfId="1111"/>
    <cellStyle name="Eingabe 2 6 3 2 10" xfId="1784"/>
    <cellStyle name="Eingabe 2 6 3 2 10 2" xfId="8894"/>
    <cellStyle name="Eingabe 2 6 3 2 10 3" xfId="15187"/>
    <cellStyle name="Eingabe 2 6 3 2 10 4" xfId="22126"/>
    <cellStyle name="Eingabe 2 6 3 2 10 5" xfId="28791"/>
    <cellStyle name="Eingabe 2 6 3 2 10 6" xfId="35461"/>
    <cellStyle name="Eingabe 2 6 3 2 10 7" xfId="42277"/>
    <cellStyle name="Eingabe 2 6 3 2 10 8" xfId="48800"/>
    <cellStyle name="Eingabe 2 6 3 2 11" xfId="256"/>
    <cellStyle name="Eingabe 2 6 3 2 12" xfId="28118"/>
    <cellStyle name="Eingabe 2 6 3 2 13" xfId="34788"/>
    <cellStyle name="Eingabe 2 6 3 2 14" xfId="48130"/>
    <cellStyle name="Eingabe 2 6 3 2 2" xfId="2655"/>
    <cellStyle name="Eingabe 2 6 3 2 2 2" xfId="9765"/>
    <cellStyle name="Eingabe 2 6 3 2 2 3" xfId="16058"/>
    <cellStyle name="Eingabe 2 6 3 2 2 4" xfId="22997"/>
    <cellStyle name="Eingabe 2 6 3 2 2 5" xfId="29662"/>
    <cellStyle name="Eingabe 2 6 3 2 2 6" xfId="36332"/>
    <cellStyle name="Eingabe 2 6 3 2 2 7" xfId="43148"/>
    <cellStyle name="Eingabe 2 6 3 2 2 8" xfId="49671"/>
    <cellStyle name="Eingabe 2 6 3 2 3" xfId="3345"/>
    <cellStyle name="Eingabe 2 6 3 2 3 2" xfId="10455"/>
    <cellStyle name="Eingabe 2 6 3 2 3 3" xfId="16748"/>
    <cellStyle name="Eingabe 2 6 3 2 3 4" xfId="23687"/>
    <cellStyle name="Eingabe 2 6 3 2 3 5" xfId="30352"/>
    <cellStyle name="Eingabe 2 6 3 2 3 6" xfId="37022"/>
    <cellStyle name="Eingabe 2 6 3 2 3 7" xfId="43838"/>
    <cellStyle name="Eingabe 2 6 3 2 3 8" xfId="50361"/>
    <cellStyle name="Eingabe 2 6 3 2 4" xfId="4032"/>
    <cellStyle name="Eingabe 2 6 3 2 4 2" xfId="11142"/>
    <cellStyle name="Eingabe 2 6 3 2 4 3" xfId="17435"/>
    <cellStyle name="Eingabe 2 6 3 2 4 4" xfId="24374"/>
    <cellStyle name="Eingabe 2 6 3 2 4 5" xfId="31039"/>
    <cellStyle name="Eingabe 2 6 3 2 4 6" xfId="37709"/>
    <cellStyle name="Eingabe 2 6 3 2 4 7" xfId="44525"/>
    <cellStyle name="Eingabe 2 6 3 2 4 8" xfId="51048"/>
    <cellStyle name="Eingabe 2 6 3 2 5" xfId="4719"/>
    <cellStyle name="Eingabe 2 6 3 2 5 2" xfId="11829"/>
    <cellStyle name="Eingabe 2 6 3 2 5 3" xfId="18122"/>
    <cellStyle name="Eingabe 2 6 3 2 5 4" xfId="25061"/>
    <cellStyle name="Eingabe 2 6 3 2 5 5" xfId="31726"/>
    <cellStyle name="Eingabe 2 6 3 2 5 6" xfId="38396"/>
    <cellStyle name="Eingabe 2 6 3 2 5 7" xfId="45212"/>
    <cellStyle name="Eingabe 2 6 3 2 5 8" xfId="51735"/>
    <cellStyle name="Eingabe 2 6 3 2 6" xfId="5404"/>
    <cellStyle name="Eingabe 2 6 3 2 6 2" xfId="12514"/>
    <cellStyle name="Eingabe 2 6 3 2 6 3" xfId="18807"/>
    <cellStyle name="Eingabe 2 6 3 2 6 4" xfId="25746"/>
    <cellStyle name="Eingabe 2 6 3 2 6 5" xfId="32411"/>
    <cellStyle name="Eingabe 2 6 3 2 6 6" xfId="39081"/>
    <cellStyle name="Eingabe 2 6 3 2 6 7" xfId="45897"/>
    <cellStyle name="Eingabe 2 6 3 2 6 8" xfId="52420"/>
    <cellStyle name="Eingabe 2 6 3 2 7" xfId="5987"/>
    <cellStyle name="Eingabe 2 6 3 2 7 2" xfId="13097"/>
    <cellStyle name="Eingabe 2 6 3 2 7 3" xfId="19390"/>
    <cellStyle name="Eingabe 2 6 3 2 7 4" xfId="26329"/>
    <cellStyle name="Eingabe 2 6 3 2 7 5" xfId="32994"/>
    <cellStyle name="Eingabe 2 6 3 2 7 6" xfId="39664"/>
    <cellStyle name="Eingabe 2 6 3 2 7 7" xfId="46480"/>
    <cellStyle name="Eingabe 2 6 3 2 7 8" xfId="53003"/>
    <cellStyle name="Eingabe 2 6 3 2 8" xfId="6445"/>
    <cellStyle name="Eingabe 2 6 3 2 8 2" xfId="13555"/>
    <cellStyle name="Eingabe 2 6 3 2 8 3" xfId="19848"/>
    <cellStyle name="Eingabe 2 6 3 2 8 4" xfId="26787"/>
    <cellStyle name="Eingabe 2 6 3 2 8 5" xfId="33452"/>
    <cellStyle name="Eingabe 2 6 3 2 8 6" xfId="40122"/>
    <cellStyle name="Eingabe 2 6 3 2 8 7" xfId="46938"/>
    <cellStyle name="Eingabe 2 6 3 2 8 8" xfId="53461"/>
    <cellStyle name="Eingabe 2 6 3 2 9" xfId="7099"/>
    <cellStyle name="Eingabe 2 6 3 2 9 2" xfId="14209"/>
    <cellStyle name="Eingabe 2 6 3 2 9 3" xfId="20502"/>
    <cellStyle name="Eingabe 2 6 3 2 9 4" xfId="27441"/>
    <cellStyle name="Eingabe 2 6 3 2 9 5" xfId="34106"/>
    <cellStyle name="Eingabe 2 6 3 2 9 6" xfId="40776"/>
    <cellStyle name="Eingabe 2 6 3 2 9 7" xfId="47592"/>
    <cellStyle name="Eingabe 2 6 3 2 9 8" xfId="54115"/>
    <cellStyle name="Eingabe 2 6 3 3" xfId="875"/>
    <cellStyle name="Eingabe 2 6 3 3 10" xfId="1550"/>
    <cellStyle name="Eingabe 2 6 3 3 10 2" xfId="8660"/>
    <cellStyle name="Eingabe 2 6 3 3 10 3" xfId="14953"/>
    <cellStyle name="Eingabe 2 6 3 3 10 4" xfId="21892"/>
    <cellStyle name="Eingabe 2 6 3 3 10 5" xfId="28557"/>
    <cellStyle name="Eingabe 2 6 3 3 10 6" xfId="35227"/>
    <cellStyle name="Eingabe 2 6 3 3 10 7" xfId="42043"/>
    <cellStyle name="Eingabe 2 6 3 3 10 8" xfId="48566"/>
    <cellStyle name="Eingabe 2 6 3 3 11" xfId="8271"/>
    <cellStyle name="Eingabe 2 6 3 3 12" xfId="27882"/>
    <cellStyle name="Eingabe 2 6 3 3 13" xfId="34554"/>
    <cellStyle name="Eingabe 2 6 3 3 14" xfId="8132"/>
    <cellStyle name="Eingabe 2 6 3 3 2" xfId="2421"/>
    <cellStyle name="Eingabe 2 6 3 3 2 2" xfId="9531"/>
    <cellStyle name="Eingabe 2 6 3 3 2 3" xfId="15824"/>
    <cellStyle name="Eingabe 2 6 3 3 2 4" xfId="22763"/>
    <cellStyle name="Eingabe 2 6 3 3 2 5" xfId="29428"/>
    <cellStyle name="Eingabe 2 6 3 3 2 6" xfId="36098"/>
    <cellStyle name="Eingabe 2 6 3 3 2 7" xfId="42914"/>
    <cellStyle name="Eingabe 2 6 3 3 2 8" xfId="49437"/>
    <cellStyle name="Eingabe 2 6 3 3 3" xfId="3111"/>
    <cellStyle name="Eingabe 2 6 3 3 3 2" xfId="10221"/>
    <cellStyle name="Eingabe 2 6 3 3 3 3" xfId="16514"/>
    <cellStyle name="Eingabe 2 6 3 3 3 4" xfId="23453"/>
    <cellStyle name="Eingabe 2 6 3 3 3 5" xfId="30118"/>
    <cellStyle name="Eingabe 2 6 3 3 3 6" xfId="36788"/>
    <cellStyle name="Eingabe 2 6 3 3 3 7" xfId="43604"/>
    <cellStyle name="Eingabe 2 6 3 3 3 8" xfId="50127"/>
    <cellStyle name="Eingabe 2 6 3 3 4" xfId="3798"/>
    <cellStyle name="Eingabe 2 6 3 3 4 2" xfId="10908"/>
    <cellStyle name="Eingabe 2 6 3 3 4 3" xfId="17201"/>
    <cellStyle name="Eingabe 2 6 3 3 4 4" xfId="24140"/>
    <cellStyle name="Eingabe 2 6 3 3 4 5" xfId="30805"/>
    <cellStyle name="Eingabe 2 6 3 3 4 6" xfId="37475"/>
    <cellStyle name="Eingabe 2 6 3 3 4 7" xfId="44291"/>
    <cellStyle name="Eingabe 2 6 3 3 4 8" xfId="50814"/>
    <cellStyle name="Eingabe 2 6 3 3 5" xfId="4485"/>
    <cellStyle name="Eingabe 2 6 3 3 5 2" xfId="11595"/>
    <cellStyle name="Eingabe 2 6 3 3 5 3" xfId="17888"/>
    <cellStyle name="Eingabe 2 6 3 3 5 4" xfId="24827"/>
    <cellStyle name="Eingabe 2 6 3 3 5 5" xfId="31492"/>
    <cellStyle name="Eingabe 2 6 3 3 5 6" xfId="38162"/>
    <cellStyle name="Eingabe 2 6 3 3 5 7" xfId="44978"/>
    <cellStyle name="Eingabe 2 6 3 3 5 8" xfId="51501"/>
    <cellStyle name="Eingabe 2 6 3 3 6" xfId="5170"/>
    <cellStyle name="Eingabe 2 6 3 3 6 2" xfId="12280"/>
    <cellStyle name="Eingabe 2 6 3 3 6 3" xfId="18573"/>
    <cellStyle name="Eingabe 2 6 3 3 6 4" xfId="25512"/>
    <cellStyle name="Eingabe 2 6 3 3 6 5" xfId="32177"/>
    <cellStyle name="Eingabe 2 6 3 3 6 6" xfId="38847"/>
    <cellStyle name="Eingabe 2 6 3 3 6 7" xfId="45663"/>
    <cellStyle name="Eingabe 2 6 3 3 6 8" xfId="52186"/>
    <cellStyle name="Eingabe 2 6 3 3 7" xfId="5753"/>
    <cellStyle name="Eingabe 2 6 3 3 7 2" xfId="12863"/>
    <cellStyle name="Eingabe 2 6 3 3 7 3" xfId="19156"/>
    <cellStyle name="Eingabe 2 6 3 3 7 4" xfId="26095"/>
    <cellStyle name="Eingabe 2 6 3 3 7 5" xfId="32760"/>
    <cellStyle name="Eingabe 2 6 3 3 7 6" xfId="39430"/>
    <cellStyle name="Eingabe 2 6 3 3 7 7" xfId="46246"/>
    <cellStyle name="Eingabe 2 6 3 3 7 8" xfId="52769"/>
    <cellStyle name="Eingabe 2 6 3 3 8" xfId="6211"/>
    <cellStyle name="Eingabe 2 6 3 3 8 2" xfId="13321"/>
    <cellStyle name="Eingabe 2 6 3 3 8 3" xfId="19614"/>
    <cellStyle name="Eingabe 2 6 3 3 8 4" xfId="26553"/>
    <cellStyle name="Eingabe 2 6 3 3 8 5" xfId="33218"/>
    <cellStyle name="Eingabe 2 6 3 3 8 6" xfId="39888"/>
    <cellStyle name="Eingabe 2 6 3 3 8 7" xfId="46704"/>
    <cellStyle name="Eingabe 2 6 3 3 8 8" xfId="53227"/>
    <cellStyle name="Eingabe 2 6 3 3 9" xfId="6865"/>
    <cellStyle name="Eingabe 2 6 3 3 9 2" xfId="13975"/>
    <cellStyle name="Eingabe 2 6 3 3 9 3" xfId="20268"/>
    <cellStyle name="Eingabe 2 6 3 3 9 4" xfId="27207"/>
    <cellStyle name="Eingabe 2 6 3 3 9 5" xfId="33872"/>
    <cellStyle name="Eingabe 2 6 3 3 9 6" xfId="40542"/>
    <cellStyle name="Eingabe 2 6 3 3 9 7" xfId="47358"/>
    <cellStyle name="Eingabe 2 6 3 3 9 8" xfId="53881"/>
    <cellStyle name="Eingabe 2 6 3 4" xfId="2186"/>
    <cellStyle name="Eingabe 2 6 3 4 2" xfId="9296"/>
    <cellStyle name="Eingabe 2 6 3 4 3" xfId="15589"/>
    <cellStyle name="Eingabe 2 6 3 4 4" xfId="22528"/>
    <cellStyle name="Eingabe 2 6 3 4 5" xfId="29193"/>
    <cellStyle name="Eingabe 2 6 3 4 6" xfId="35863"/>
    <cellStyle name="Eingabe 2 6 3 4 7" xfId="42679"/>
    <cellStyle name="Eingabe 2 6 3 4 8" xfId="49202"/>
    <cellStyle name="Eingabe 2 6 3 5" xfId="2876"/>
    <cellStyle name="Eingabe 2 6 3 5 2" xfId="9986"/>
    <cellStyle name="Eingabe 2 6 3 5 3" xfId="16279"/>
    <cellStyle name="Eingabe 2 6 3 5 4" xfId="23218"/>
    <cellStyle name="Eingabe 2 6 3 5 5" xfId="29883"/>
    <cellStyle name="Eingabe 2 6 3 5 6" xfId="36553"/>
    <cellStyle name="Eingabe 2 6 3 5 7" xfId="43369"/>
    <cellStyle name="Eingabe 2 6 3 5 8" xfId="49892"/>
    <cellStyle name="Eingabe 2 6 3 6" xfId="3563"/>
    <cellStyle name="Eingabe 2 6 3 6 2" xfId="10673"/>
    <cellStyle name="Eingabe 2 6 3 6 3" xfId="16966"/>
    <cellStyle name="Eingabe 2 6 3 6 4" xfId="23905"/>
    <cellStyle name="Eingabe 2 6 3 6 5" xfId="30570"/>
    <cellStyle name="Eingabe 2 6 3 6 6" xfId="37240"/>
    <cellStyle name="Eingabe 2 6 3 6 7" xfId="44056"/>
    <cellStyle name="Eingabe 2 6 3 6 8" xfId="50579"/>
    <cellStyle name="Eingabe 2 6 3 7" xfId="4250"/>
    <cellStyle name="Eingabe 2 6 3 7 2" xfId="11360"/>
    <cellStyle name="Eingabe 2 6 3 7 3" xfId="17653"/>
    <cellStyle name="Eingabe 2 6 3 7 4" xfId="24592"/>
    <cellStyle name="Eingabe 2 6 3 7 5" xfId="31257"/>
    <cellStyle name="Eingabe 2 6 3 7 6" xfId="37927"/>
    <cellStyle name="Eingabe 2 6 3 7 7" xfId="44743"/>
    <cellStyle name="Eingabe 2 6 3 7 8" xfId="51266"/>
    <cellStyle name="Eingabe 2 6 3 8" xfId="4935"/>
    <cellStyle name="Eingabe 2 6 3 8 2" xfId="12045"/>
    <cellStyle name="Eingabe 2 6 3 8 3" xfId="18338"/>
    <cellStyle name="Eingabe 2 6 3 8 4" xfId="25277"/>
    <cellStyle name="Eingabe 2 6 3 8 5" xfId="31942"/>
    <cellStyle name="Eingabe 2 6 3 8 6" xfId="38612"/>
    <cellStyle name="Eingabe 2 6 3 8 7" xfId="45428"/>
    <cellStyle name="Eingabe 2 6 3 8 8" xfId="51951"/>
    <cellStyle name="Eingabe 2 6 3 9" xfId="4882"/>
    <cellStyle name="Eingabe 2 6 3 9 2" xfId="11992"/>
    <cellStyle name="Eingabe 2 6 3 9 3" xfId="18285"/>
    <cellStyle name="Eingabe 2 6 3 9 4" xfId="25224"/>
    <cellStyle name="Eingabe 2 6 3 9 5" xfId="31889"/>
    <cellStyle name="Eingabe 2 6 3 9 6" xfId="38559"/>
    <cellStyle name="Eingabe 2 6 3 9 7" xfId="45375"/>
    <cellStyle name="Eingabe 2 6 3 9 8" xfId="51898"/>
    <cellStyle name="Eingabe 2 6 4" xfId="2095"/>
    <cellStyle name="Eingabe 2 6 4 2" xfId="9205"/>
    <cellStyle name="Eingabe 2 6 4 3" xfId="15498"/>
    <cellStyle name="Eingabe 2 6 4 4" xfId="22437"/>
    <cellStyle name="Eingabe 2 6 4 5" xfId="29102"/>
    <cellStyle name="Eingabe 2 6 4 6" xfId="35772"/>
    <cellStyle name="Eingabe 2 6 4 7" xfId="42588"/>
    <cellStyle name="Eingabe 2 6 4 8" xfId="49111"/>
    <cellStyle name="Eingabe 2 6 5" xfId="2783"/>
    <cellStyle name="Eingabe 2 6 5 2" xfId="9893"/>
    <cellStyle name="Eingabe 2 6 5 3" xfId="16186"/>
    <cellStyle name="Eingabe 2 6 5 4" xfId="23125"/>
    <cellStyle name="Eingabe 2 6 5 5" xfId="29790"/>
    <cellStyle name="Eingabe 2 6 5 6" xfId="36460"/>
    <cellStyle name="Eingabe 2 6 5 7" xfId="43276"/>
    <cellStyle name="Eingabe 2 6 5 8" xfId="49799"/>
    <cellStyle name="Eingabe 2 6 6" xfId="3471"/>
    <cellStyle name="Eingabe 2 6 6 2" xfId="10581"/>
    <cellStyle name="Eingabe 2 6 6 3" xfId="16874"/>
    <cellStyle name="Eingabe 2 6 6 4" xfId="23813"/>
    <cellStyle name="Eingabe 2 6 6 5" xfId="30478"/>
    <cellStyle name="Eingabe 2 6 6 6" xfId="37148"/>
    <cellStyle name="Eingabe 2 6 6 7" xfId="43964"/>
    <cellStyle name="Eingabe 2 6 6 8" xfId="50487"/>
    <cellStyle name="Eingabe 2 6 7" xfId="4158"/>
    <cellStyle name="Eingabe 2 6 7 2" xfId="11268"/>
    <cellStyle name="Eingabe 2 6 7 3" xfId="17561"/>
    <cellStyle name="Eingabe 2 6 7 4" xfId="24500"/>
    <cellStyle name="Eingabe 2 6 7 5" xfId="31165"/>
    <cellStyle name="Eingabe 2 6 7 6" xfId="37835"/>
    <cellStyle name="Eingabe 2 6 7 7" xfId="44651"/>
    <cellStyle name="Eingabe 2 6 7 8" xfId="51174"/>
    <cellStyle name="Eingabe 2 6 8" xfId="4847"/>
    <cellStyle name="Eingabe 2 6 8 2" xfId="11957"/>
    <cellStyle name="Eingabe 2 6 8 3" xfId="18250"/>
    <cellStyle name="Eingabe 2 6 8 4" xfId="25189"/>
    <cellStyle name="Eingabe 2 6 8 5" xfId="31854"/>
    <cellStyle name="Eingabe 2 6 8 6" xfId="38524"/>
    <cellStyle name="Eingabe 2 6 8 7" xfId="45340"/>
    <cellStyle name="Eingabe 2 6 8 8" xfId="51863"/>
    <cellStyle name="Eingabe 2 6 9" xfId="5530"/>
    <cellStyle name="Eingabe 2 6 9 2" xfId="12640"/>
    <cellStyle name="Eingabe 2 6 9 3" xfId="18933"/>
    <cellStyle name="Eingabe 2 6 9 4" xfId="25872"/>
    <cellStyle name="Eingabe 2 6 9 5" xfId="32537"/>
    <cellStyle name="Eingabe 2 6 9 6" xfId="39207"/>
    <cellStyle name="Eingabe 2 6 9 7" xfId="46023"/>
    <cellStyle name="Eingabe 2 6 9 8" xfId="52546"/>
    <cellStyle name="Eingabe 2 7" xfId="240"/>
    <cellStyle name="Eingabe 2 7 10" xfId="5656"/>
    <cellStyle name="Eingabe 2 7 10 2" xfId="12766"/>
    <cellStyle name="Eingabe 2 7 10 3" xfId="19059"/>
    <cellStyle name="Eingabe 2 7 10 4" xfId="25998"/>
    <cellStyle name="Eingabe 2 7 10 5" xfId="32663"/>
    <cellStyle name="Eingabe 2 7 10 6" xfId="39333"/>
    <cellStyle name="Eingabe 2 7 10 7" xfId="46149"/>
    <cellStyle name="Eingabe 2 7 10 8" xfId="52672"/>
    <cellStyle name="Eingabe 2 7 11" xfId="6583"/>
    <cellStyle name="Eingabe 2 7 11 2" xfId="13693"/>
    <cellStyle name="Eingabe 2 7 11 3" xfId="19986"/>
    <cellStyle name="Eingabe 2 7 11 4" xfId="26925"/>
    <cellStyle name="Eingabe 2 7 11 5" xfId="33590"/>
    <cellStyle name="Eingabe 2 7 11 6" xfId="40260"/>
    <cellStyle name="Eingabe 2 7 11 7" xfId="47076"/>
    <cellStyle name="Eingabe 2 7 11 8" xfId="53599"/>
    <cellStyle name="Eingabe 2 7 12" xfId="1277"/>
    <cellStyle name="Eingabe 2 7 12 2" xfId="8387"/>
    <cellStyle name="Eingabe 2 7 12 3" xfId="14680"/>
    <cellStyle name="Eingabe 2 7 12 4" xfId="21619"/>
    <cellStyle name="Eingabe 2 7 12 5" xfId="28284"/>
    <cellStyle name="Eingabe 2 7 12 6" xfId="34954"/>
    <cellStyle name="Eingabe 2 7 12 7" xfId="41773"/>
    <cellStyle name="Eingabe 2 7 12 8" xfId="48296"/>
    <cellStyle name="Eingabe 2 7 13" xfId="7896"/>
    <cellStyle name="Eingabe 2 7 14" xfId="20892"/>
    <cellStyle name="Eingabe 2 7 15" xfId="21250"/>
    <cellStyle name="Eingabe 2 7 2" xfId="620"/>
    <cellStyle name="Eingabe 2 7 2 10" xfId="6688"/>
    <cellStyle name="Eingabe 2 7 2 10 2" xfId="13798"/>
    <cellStyle name="Eingabe 2 7 2 10 3" xfId="20091"/>
    <cellStyle name="Eingabe 2 7 2 10 4" xfId="27030"/>
    <cellStyle name="Eingabe 2 7 2 10 5" xfId="33695"/>
    <cellStyle name="Eingabe 2 7 2 10 6" xfId="40365"/>
    <cellStyle name="Eingabe 2 7 2 10 7" xfId="47181"/>
    <cellStyle name="Eingabe 2 7 2 10 8" xfId="53704"/>
    <cellStyle name="Eingabe 2 7 2 11" xfId="7409"/>
    <cellStyle name="Eingabe 2 7 2 11 2" xfId="14519"/>
    <cellStyle name="Eingabe 2 7 2 11 3" xfId="20812"/>
    <cellStyle name="Eingabe 2 7 2 11 4" xfId="27751"/>
    <cellStyle name="Eingabe 2 7 2 11 5" xfId="34416"/>
    <cellStyle name="Eingabe 2 7 2 11 6" xfId="41086"/>
    <cellStyle name="Eingabe 2 7 2 11 7" xfId="47902"/>
    <cellStyle name="Eingabe 2 7 2 11 8" xfId="54425"/>
    <cellStyle name="Eingabe 2 7 2 12" xfId="1373"/>
    <cellStyle name="Eingabe 2 7 2 12 2" xfId="8483"/>
    <cellStyle name="Eingabe 2 7 2 12 3" xfId="14776"/>
    <cellStyle name="Eingabe 2 7 2 12 4" xfId="21715"/>
    <cellStyle name="Eingabe 2 7 2 12 5" xfId="28380"/>
    <cellStyle name="Eingabe 2 7 2 12 6" xfId="35050"/>
    <cellStyle name="Eingabe 2 7 2 12 7" xfId="41866"/>
    <cellStyle name="Eingabe 2 7 2 12 8" xfId="48389"/>
    <cellStyle name="Eingabe 2 7 2 13" xfId="7731"/>
    <cellStyle name="Eingabe 2 7 2 14" xfId="20999"/>
    <cellStyle name="Eingabe 2 7 2 15" xfId="21543"/>
    <cellStyle name="Eingabe 2 7 2 16" xfId="41249"/>
    <cellStyle name="Eingabe 2 7 2 17" xfId="41519"/>
    <cellStyle name="Eingabe 2 7 2 2" xfId="1136"/>
    <cellStyle name="Eingabe 2 7 2 2 10" xfId="1809"/>
    <cellStyle name="Eingabe 2 7 2 2 10 2" xfId="8919"/>
    <cellStyle name="Eingabe 2 7 2 2 10 3" xfId="15212"/>
    <cellStyle name="Eingabe 2 7 2 2 10 4" xfId="22151"/>
    <cellStyle name="Eingabe 2 7 2 2 10 5" xfId="28816"/>
    <cellStyle name="Eingabe 2 7 2 2 10 6" xfId="35486"/>
    <cellStyle name="Eingabe 2 7 2 2 10 7" xfId="42302"/>
    <cellStyle name="Eingabe 2 7 2 2 10 8" xfId="48825"/>
    <cellStyle name="Eingabe 2 7 2 2 11" xfId="7632"/>
    <cellStyle name="Eingabe 2 7 2 2 12" xfId="28143"/>
    <cellStyle name="Eingabe 2 7 2 2 13" xfId="34813"/>
    <cellStyle name="Eingabe 2 7 2 2 14" xfId="48155"/>
    <cellStyle name="Eingabe 2 7 2 2 2" xfId="2680"/>
    <cellStyle name="Eingabe 2 7 2 2 2 2" xfId="9790"/>
    <cellStyle name="Eingabe 2 7 2 2 2 3" xfId="16083"/>
    <cellStyle name="Eingabe 2 7 2 2 2 4" xfId="23022"/>
    <cellStyle name="Eingabe 2 7 2 2 2 5" xfId="29687"/>
    <cellStyle name="Eingabe 2 7 2 2 2 6" xfId="36357"/>
    <cellStyle name="Eingabe 2 7 2 2 2 7" xfId="43173"/>
    <cellStyle name="Eingabe 2 7 2 2 2 8" xfId="49696"/>
    <cellStyle name="Eingabe 2 7 2 2 3" xfId="3370"/>
    <cellStyle name="Eingabe 2 7 2 2 3 2" xfId="10480"/>
    <cellStyle name="Eingabe 2 7 2 2 3 3" xfId="16773"/>
    <cellStyle name="Eingabe 2 7 2 2 3 4" xfId="23712"/>
    <cellStyle name="Eingabe 2 7 2 2 3 5" xfId="30377"/>
    <cellStyle name="Eingabe 2 7 2 2 3 6" xfId="37047"/>
    <cellStyle name="Eingabe 2 7 2 2 3 7" xfId="43863"/>
    <cellStyle name="Eingabe 2 7 2 2 3 8" xfId="50386"/>
    <cellStyle name="Eingabe 2 7 2 2 4" xfId="4057"/>
    <cellStyle name="Eingabe 2 7 2 2 4 2" xfId="11167"/>
    <cellStyle name="Eingabe 2 7 2 2 4 3" xfId="17460"/>
    <cellStyle name="Eingabe 2 7 2 2 4 4" xfId="24399"/>
    <cellStyle name="Eingabe 2 7 2 2 4 5" xfId="31064"/>
    <cellStyle name="Eingabe 2 7 2 2 4 6" xfId="37734"/>
    <cellStyle name="Eingabe 2 7 2 2 4 7" xfId="44550"/>
    <cellStyle name="Eingabe 2 7 2 2 4 8" xfId="51073"/>
    <cellStyle name="Eingabe 2 7 2 2 5" xfId="4744"/>
    <cellStyle name="Eingabe 2 7 2 2 5 2" xfId="11854"/>
    <cellStyle name="Eingabe 2 7 2 2 5 3" xfId="18147"/>
    <cellStyle name="Eingabe 2 7 2 2 5 4" xfId="25086"/>
    <cellStyle name="Eingabe 2 7 2 2 5 5" xfId="31751"/>
    <cellStyle name="Eingabe 2 7 2 2 5 6" xfId="38421"/>
    <cellStyle name="Eingabe 2 7 2 2 5 7" xfId="45237"/>
    <cellStyle name="Eingabe 2 7 2 2 5 8" xfId="51760"/>
    <cellStyle name="Eingabe 2 7 2 2 6" xfId="5429"/>
    <cellStyle name="Eingabe 2 7 2 2 6 2" xfId="12539"/>
    <cellStyle name="Eingabe 2 7 2 2 6 3" xfId="18832"/>
    <cellStyle name="Eingabe 2 7 2 2 6 4" xfId="25771"/>
    <cellStyle name="Eingabe 2 7 2 2 6 5" xfId="32436"/>
    <cellStyle name="Eingabe 2 7 2 2 6 6" xfId="39106"/>
    <cellStyle name="Eingabe 2 7 2 2 6 7" xfId="45922"/>
    <cellStyle name="Eingabe 2 7 2 2 6 8" xfId="52445"/>
    <cellStyle name="Eingabe 2 7 2 2 7" xfId="6012"/>
    <cellStyle name="Eingabe 2 7 2 2 7 2" xfId="13122"/>
    <cellStyle name="Eingabe 2 7 2 2 7 3" xfId="19415"/>
    <cellStyle name="Eingabe 2 7 2 2 7 4" xfId="26354"/>
    <cellStyle name="Eingabe 2 7 2 2 7 5" xfId="33019"/>
    <cellStyle name="Eingabe 2 7 2 2 7 6" xfId="39689"/>
    <cellStyle name="Eingabe 2 7 2 2 7 7" xfId="46505"/>
    <cellStyle name="Eingabe 2 7 2 2 7 8" xfId="53028"/>
    <cellStyle name="Eingabe 2 7 2 2 8" xfId="6470"/>
    <cellStyle name="Eingabe 2 7 2 2 8 2" xfId="13580"/>
    <cellStyle name="Eingabe 2 7 2 2 8 3" xfId="19873"/>
    <cellStyle name="Eingabe 2 7 2 2 8 4" xfId="26812"/>
    <cellStyle name="Eingabe 2 7 2 2 8 5" xfId="33477"/>
    <cellStyle name="Eingabe 2 7 2 2 8 6" xfId="40147"/>
    <cellStyle name="Eingabe 2 7 2 2 8 7" xfId="46963"/>
    <cellStyle name="Eingabe 2 7 2 2 8 8" xfId="53486"/>
    <cellStyle name="Eingabe 2 7 2 2 9" xfId="7124"/>
    <cellStyle name="Eingabe 2 7 2 2 9 2" xfId="14234"/>
    <cellStyle name="Eingabe 2 7 2 2 9 3" xfId="20527"/>
    <cellStyle name="Eingabe 2 7 2 2 9 4" xfId="27466"/>
    <cellStyle name="Eingabe 2 7 2 2 9 5" xfId="34131"/>
    <cellStyle name="Eingabe 2 7 2 2 9 6" xfId="40801"/>
    <cellStyle name="Eingabe 2 7 2 2 9 7" xfId="47617"/>
    <cellStyle name="Eingabe 2 7 2 2 9 8" xfId="54140"/>
    <cellStyle name="Eingabe 2 7 2 3" xfId="933"/>
    <cellStyle name="Eingabe 2 7 2 3 10" xfId="1608"/>
    <cellStyle name="Eingabe 2 7 2 3 10 2" xfId="8718"/>
    <cellStyle name="Eingabe 2 7 2 3 10 3" xfId="15011"/>
    <cellStyle name="Eingabe 2 7 2 3 10 4" xfId="21950"/>
    <cellStyle name="Eingabe 2 7 2 3 10 5" xfId="28615"/>
    <cellStyle name="Eingabe 2 7 2 3 10 6" xfId="35285"/>
    <cellStyle name="Eingabe 2 7 2 3 10 7" xfId="42101"/>
    <cellStyle name="Eingabe 2 7 2 3 10 8" xfId="48624"/>
    <cellStyle name="Eingabe 2 7 2 3 11" xfId="8119"/>
    <cellStyle name="Eingabe 2 7 2 3 12" xfId="27940"/>
    <cellStyle name="Eingabe 2 7 2 3 13" xfId="34612"/>
    <cellStyle name="Eingabe 2 7 2 3 14" xfId="41161"/>
    <cellStyle name="Eingabe 2 7 2 3 2" xfId="2479"/>
    <cellStyle name="Eingabe 2 7 2 3 2 2" xfId="9589"/>
    <cellStyle name="Eingabe 2 7 2 3 2 3" xfId="15882"/>
    <cellStyle name="Eingabe 2 7 2 3 2 4" xfId="22821"/>
    <cellStyle name="Eingabe 2 7 2 3 2 5" xfId="29486"/>
    <cellStyle name="Eingabe 2 7 2 3 2 6" xfId="36156"/>
    <cellStyle name="Eingabe 2 7 2 3 2 7" xfId="42972"/>
    <cellStyle name="Eingabe 2 7 2 3 2 8" xfId="49495"/>
    <cellStyle name="Eingabe 2 7 2 3 3" xfId="3169"/>
    <cellStyle name="Eingabe 2 7 2 3 3 2" xfId="10279"/>
    <cellStyle name="Eingabe 2 7 2 3 3 3" xfId="16572"/>
    <cellStyle name="Eingabe 2 7 2 3 3 4" xfId="23511"/>
    <cellStyle name="Eingabe 2 7 2 3 3 5" xfId="30176"/>
    <cellStyle name="Eingabe 2 7 2 3 3 6" xfId="36846"/>
    <cellStyle name="Eingabe 2 7 2 3 3 7" xfId="43662"/>
    <cellStyle name="Eingabe 2 7 2 3 3 8" xfId="50185"/>
    <cellStyle name="Eingabe 2 7 2 3 4" xfId="3856"/>
    <cellStyle name="Eingabe 2 7 2 3 4 2" xfId="10966"/>
    <cellStyle name="Eingabe 2 7 2 3 4 3" xfId="17259"/>
    <cellStyle name="Eingabe 2 7 2 3 4 4" xfId="24198"/>
    <cellStyle name="Eingabe 2 7 2 3 4 5" xfId="30863"/>
    <cellStyle name="Eingabe 2 7 2 3 4 6" xfId="37533"/>
    <cellStyle name="Eingabe 2 7 2 3 4 7" xfId="44349"/>
    <cellStyle name="Eingabe 2 7 2 3 4 8" xfId="50872"/>
    <cellStyle name="Eingabe 2 7 2 3 5" xfId="4543"/>
    <cellStyle name="Eingabe 2 7 2 3 5 2" xfId="11653"/>
    <cellStyle name="Eingabe 2 7 2 3 5 3" xfId="17946"/>
    <cellStyle name="Eingabe 2 7 2 3 5 4" xfId="24885"/>
    <cellStyle name="Eingabe 2 7 2 3 5 5" xfId="31550"/>
    <cellStyle name="Eingabe 2 7 2 3 5 6" xfId="38220"/>
    <cellStyle name="Eingabe 2 7 2 3 5 7" xfId="45036"/>
    <cellStyle name="Eingabe 2 7 2 3 5 8" xfId="51559"/>
    <cellStyle name="Eingabe 2 7 2 3 6" xfId="5228"/>
    <cellStyle name="Eingabe 2 7 2 3 6 2" xfId="12338"/>
    <cellStyle name="Eingabe 2 7 2 3 6 3" xfId="18631"/>
    <cellStyle name="Eingabe 2 7 2 3 6 4" xfId="25570"/>
    <cellStyle name="Eingabe 2 7 2 3 6 5" xfId="32235"/>
    <cellStyle name="Eingabe 2 7 2 3 6 6" xfId="38905"/>
    <cellStyle name="Eingabe 2 7 2 3 6 7" xfId="45721"/>
    <cellStyle name="Eingabe 2 7 2 3 6 8" xfId="52244"/>
    <cellStyle name="Eingabe 2 7 2 3 7" xfId="5811"/>
    <cellStyle name="Eingabe 2 7 2 3 7 2" xfId="12921"/>
    <cellStyle name="Eingabe 2 7 2 3 7 3" xfId="19214"/>
    <cellStyle name="Eingabe 2 7 2 3 7 4" xfId="26153"/>
    <cellStyle name="Eingabe 2 7 2 3 7 5" xfId="32818"/>
    <cellStyle name="Eingabe 2 7 2 3 7 6" xfId="39488"/>
    <cellStyle name="Eingabe 2 7 2 3 7 7" xfId="46304"/>
    <cellStyle name="Eingabe 2 7 2 3 7 8" xfId="52827"/>
    <cellStyle name="Eingabe 2 7 2 3 8" xfId="6269"/>
    <cellStyle name="Eingabe 2 7 2 3 8 2" xfId="13379"/>
    <cellStyle name="Eingabe 2 7 2 3 8 3" xfId="19672"/>
    <cellStyle name="Eingabe 2 7 2 3 8 4" xfId="26611"/>
    <cellStyle name="Eingabe 2 7 2 3 8 5" xfId="33276"/>
    <cellStyle name="Eingabe 2 7 2 3 8 6" xfId="39946"/>
    <cellStyle name="Eingabe 2 7 2 3 8 7" xfId="46762"/>
    <cellStyle name="Eingabe 2 7 2 3 8 8" xfId="53285"/>
    <cellStyle name="Eingabe 2 7 2 3 9" xfId="6923"/>
    <cellStyle name="Eingabe 2 7 2 3 9 2" xfId="14033"/>
    <cellStyle name="Eingabe 2 7 2 3 9 3" xfId="20326"/>
    <cellStyle name="Eingabe 2 7 2 3 9 4" xfId="27265"/>
    <cellStyle name="Eingabe 2 7 2 3 9 5" xfId="33930"/>
    <cellStyle name="Eingabe 2 7 2 3 9 6" xfId="40600"/>
    <cellStyle name="Eingabe 2 7 2 3 9 7" xfId="47416"/>
    <cellStyle name="Eingabe 2 7 2 3 9 8" xfId="53939"/>
    <cellStyle name="Eingabe 2 7 2 4" xfId="2244"/>
    <cellStyle name="Eingabe 2 7 2 4 2" xfId="9354"/>
    <cellStyle name="Eingabe 2 7 2 4 3" xfId="15647"/>
    <cellStyle name="Eingabe 2 7 2 4 4" xfId="22586"/>
    <cellStyle name="Eingabe 2 7 2 4 5" xfId="29251"/>
    <cellStyle name="Eingabe 2 7 2 4 6" xfId="35921"/>
    <cellStyle name="Eingabe 2 7 2 4 7" xfId="42737"/>
    <cellStyle name="Eingabe 2 7 2 4 8" xfId="49260"/>
    <cellStyle name="Eingabe 2 7 2 5" xfId="2934"/>
    <cellStyle name="Eingabe 2 7 2 5 2" xfId="10044"/>
    <cellStyle name="Eingabe 2 7 2 5 3" xfId="16337"/>
    <cellStyle name="Eingabe 2 7 2 5 4" xfId="23276"/>
    <cellStyle name="Eingabe 2 7 2 5 5" xfId="29941"/>
    <cellStyle name="Eingabe 2 7 2 5 6" xfId="36611"/>
    <cellStyle name="Eingabe 2 7 2 5 7" xfId="43427"/>
    <cellStyle name="Eingabe 2 7 2 5 8" xfId="49950"/>
    <cellStyle name="Eingabe 2 7 2 6" xfId="3621"/>
    <cellStyle name="Eingabe 2 7 2 6 2" xfId="10731"/>
    <cellStyle name="Eingabe 2 7 2 6 3" xfId="17024"/>
    <cellStyle name="Eingabe 2 7 2 6 4" xfId="23963"/>
    <cellStyle name="Eingabe 2 7 2 6 5" xfId="30628"/>
    <cellStyle name="Eingabe 2 7 2 6 6" xfId="37298"/>
    <cellStyle name="Eingabe 2 7 2 6 7" xfId="44114"/>
    <cellStyle name="Eingabe 2 7 2 6 8" xfId="50637"/>
    <cellStyle name="Eingabe 2 7 2 7" xfId="4308"/>
    <cellStyle name="Eingabe 2 7 2 7 2" xfId="11418"/>
    <cellStyle name="Eingabe 2 7 2 7 3" xfId="17711"/>
    <cellStyle name="Eingabe 2 7 2 7 4" xfId="24650"/>
    <cellStyle name="Eingabe 2 7 2 7 5" xfId="31315"/>
    <cellStyle name="Eingabe 2 7 2 7 6" xfId="37985"/>
    <cellStyle name="Eingabe 2 7 2 7 7" xfId="44801"/>
    <cellStyle name="Eingabe 2 7 2 7 8" xfId="51324"/>
    <cellStyle name="Eingabe 2 7 2 8" xfId="4993"/>
    <cellStyle name="Eingabe 2 7 2 8 2" xfId="12103"/>
    <cellStyle name="Eingabe 2 7 2 8 3" xfId="18396"/>
    <cellStyle name="Eingabe 2 7 2 8 4" xfId="25335"/>
    <cellStyle name="Eingabe 2 7 2 8 5" xfId="32000"/>
    <cellStyle name="Eingabe 2 7 2 8 6" xfId="38670"/>
    <cellStyle name="Eingabe 2 7 2 8 7" xfId="45486"/>
    <cellStyle name="Eingabe 2 7 2 8 8" xfId="52009"/>
    <cellStyle name="Eingabe 2 7 2 9" xfId="5571"/>
    <cellStyle name="Eingabe 2 7 2 9 2" xfId="12681"/>
    <cellStyle name="Eingabe 2 7 2 9 3" xfId="18974"/>
    <cellStyle name="Eingabe 2 7 2 9 4" xfId="25913"/>
    <cellStyle name="Eingabe 2 7 2 9 5" xfId="32578"/>
    <cellStyle name="Eingabe 2 7 2 9 6" xfId="39248"/>
    <cellStyle name="Eingabe 2 7 2 9 7" xfId="46064"/>
    <cellStyle name="Eingabe 2 7 2 9 8" xfId="52587"/>
    <cellStyle name="Eingabe 2 7 3" xfId="748"/>
    <cellStyle name="Eingabe 2 7 3 10" xfId="6802"/>
    <cellStyle name="Eingabe 2 7 3 10 2" xfId="13912"/>
    <cellStyle name="Eingabe 2 7 3 10 3" xfId="20205"/>
    <cellStyle name="Eingabe 2 7 3 10 4" xfId="27144"/>
    <cellStyle name="Eingabe 2 7 3 10 5" xfId="33809"/>
    <cellStyle name="Eingabe 2 7 3 10 6" xfId="40479"/>
    <cellStyle name="Eingabe 2 7 3 10 7" xfId="47295"/>
    <cellStyle name="Eingabe 2 7 3 10 8" xfId="53818"/>
    <cellStyle name="Eingabe 2 7 3 11" xfId="7207"/>
    <cellStyle name="Eingabe 2 7 3 11 2" xfId="14317"/>
    <cellStyle name="Eingabe 2 7 3 11 3" xfId="20610"/>
    <cellStyle name="Eingabe 2 7 3 11 4" xfId="27549"/>
    <cellStyle name="Eingabe 2 7 3 11 5" xfId="34214"/>
    <cellStyle name="Eingabe 2 7 3 11 6" xfId="40884"/>
    <cellStyle name="Eingabe 2 7 3 11 7" xfId="47700"/>
    <cellStyle name="Eingabe 2 7 3 11 8" xfId="54223"/>
    <cellStyle name="Eingabe 2 7 3 12" xfId="1487"/>
    <cellStyle name="Eingabe 2 7 3 12 2" xfId="8597"/>
    <cellStyle name="Eingabe 2 7 3 12 3" xfId="14890"/>
    <cellStyle name="Eingabe 2 7 3 12 4" xfId="21829"/>
    <cellStyle name="Eingabe 2 7 3 12 5" xfId="28494"/>
    <cellStyle name="Eingabe 2 7 3 12 6" xfId="35164"/>
    <cellStyle name="Eingabe 2 7 3 12 7" xfId="41980"/>
    <cellStyle name="Eingabe 2 7 3 12 8" xfId="48503"/>
    <cellStyle name="Eingabe 2 7 3 13" xfId="7749"/>
    <cellStyle name="Eingabe 2 7 3 14" xfId="21127"/>
    <cellStyle name="Eingabe 2 7 3 15" xfId="21495"/>
    <cellStyle name="Eingabe 2 7 3 16" xfId="41373"/>
    <cellStyle name="Eingabe 2 7 3 17" xfId="41572"/>
    <cellStyle name="Eingabe 2 7 3 2" xfId="1200"/>
    <cellStyle name="Eingabe 2 7 3 2 10" xfId="1873"/>
    <cellStyle name="Eingabe 2 7 3 2 10 2" xfId="8983"/>
    <cellStyle name="Eingabe 2 7 3 2 10 3" xfId="15276"/>
    <cellStyle name="Eingabe 2 7 3 2 10 4" xfId="22215"/>
    <cellStyle name="Eingabe 2 7 3 2 10 5" xfId="28880"/>
    <cellStyle name="Eingabe 2 7 3 2 10 6" xfId="35550"/>
    <cellStyle name="Eingabe 2 7 3 2 10 7" xfId="42366"/>
    <cellStyle name="Eingabe 2 7 3 2 10 8" xfId="48889"/>
    <cellStyle name="Eingabe 2 7 3 2 11" xfId="14603"/>
    <cellStyle name="Eingabe 2 7 3 2 12" xfId="28207"/>
    <cellStyle name="Eingabe 2 7 3 2 13" xfId="34877"/>
    <cellStyle name="Eingabe 2 7 3 2 14" xfId="48219"/>
    <cellStyle name="Eingabe 2 7 3 2 2" xfId="2744"/>
    <cellStyle name="Eingabe 2 7 3 2 2 2" xfId="9854"/>
    <cellStyle name="Eingabe 2 7 3 2 2 3" xfId="16147"/>
    <cellStyle name="Eingabe 2 7 3 2 2 4" xfId="23086"/>
    <cellStyle name="Eingabe 2 7 3 2 2 5" xfId="29751"/>
    <cellStyle name="Eingabe 2 7 3 2 2 6" xfId="36421"/>
    <cellStyle name="Eingabe 2 7 3 2 2 7" xfId="43237"/>
    <cellStyle name="Eingabe 2 7 3 2 2 8" xfId="49760"/>
    <cellStyle name="Eingabe 2 7 3 2 3" xfId="3434"/>
    <cellStyle name="Eingabe 2 7 3 2 3 2" xfId="10544"/>
    <cellStyle name="Eingabe 2 7 3 2 3 3" xfId="16837"/>
    <cellStyle name="Eingabe 2 7 3 2 3 4" xfId="23776"/>
    <cellStyle name="Eingabe 2 7 3 2 3 5" xfId="30441"/>
    <cellStyle name="Eingabe 2 7 3 2 3 6" xfId="37111"/>
    <cellStyle name="Eingabe 2 7 3 2 3 7" xfId="43927"/>
    <cellStyle name="Eingabe 2 7 3 2 3 8" xfId="50450"/>
    <cellStyle name="Eingabe 2 7 3 2 4" xfId="4121"/>
    <cellStyle name="Eingabe 2 7 3 2 4 2" xfId="11231"/>
    <cellStyle name="Eingabe 2 7 3 2 4 3" xfId="17524"/>
    <cellStyle name="Eingabe 2 7 3 2 4 4" xfId="24463"/>
    <cellStyle name="Eingabe 2 7 3 2 4 5" xfId="31128"/>
    <cellStyle name="Eingabe 2 7 3 2 4 6" xfId="37798"/>
    <cellStyle name="Eingabe 2 7 3 2 4 7" xfId="44614"/>
    <cellStyle name="Eingabe 2 7 3 2 4 8" xfId="51137"/>
    <cellStyle name="Eingabe 2 7 3 2 5" xfId="4808"/>
    <cellStyle name="Eingabe 2 7 3 2 5 2" xfId="11918"/>
    <cellStyle name="Eingabe 2 7 3 2 5 3" xfId="18211"/>
    <cellStyle name="Eingabe 2 7 3 2 5 4" xfId="25150"/>
    <cellStyle name="Eingabe 2 7 3 2 5 5" xfId="31815"/>
    <cellStyle name="Eingabe 2 7 3 2 5 6" xfId="38485"/>
    <cellStyle name="Eingabe 2 7 3 2 5 7" xfId="45301"/>
    <cellStyle name="Eingabe 2 7 3 2 5 8" xfId="51824"/>
    <cellStyle name="Eingabe 2 7 3 2 6" xfId="5493"/>
    <cellStyle name="Eingabe 2 7 3 2 6 2" xfId="12603"/>
    <cellStyle name="Eingabe 2 7 3 2 6 3" xfId="18896"/>
    <cellStyle name="Eingabe 2 7 3 2 6 4" xfId="25835"/>
    <cellStyle name="Eingabe 2 7 3 2 6 5" xfId="32500"/>
    <cellStyle name="Eingabe 2 7 3 2 6 6" xfId="39170"/>
    <cellStyle name="Eingabe 2 7 3 2 6 7" xfId="45986"/>
    <cellStyle name="Eingabe 2 7 3 2 6 8" xfId="52509"/>
    <cellStyle name="Eingabe 2 7 3 2 7" xfId="6076"/>
    <cellStyle name="Eingabe 2 7 3 2 7 2" xfId="13186"/>
    <cellStyle name="Eingabe 2 7 3 2 7 3" xfId="19479"/>
    <cellStyle name="Eingabe 2 7 3 2 7 4" xfId="26418"/>
    <cellStyle name="Eingabe 2 7 3 2 7 5" xfId="33083"/>
    <cellStyle name="Eingabe 2 7 3 2 7 6" xfId="39753"/>
    <cellStyle name="Eingabe 2 7 3 2 7 7" xfId="46569"/>
    <cellStyle name="Eingabe 2 7 3 2 7 8" xfId="53092"/>
    <cellStyle name="Eingabe 2 7 3 2 8" xfId="6534"/>
    <cellStyle name="Eingabe 2 7 3 2 8 2" xfId="13644"/>
    <cellStyle name="Eingabe 2 7 3 2 8 3" xfId="19937"/>
    <cellStyle name="Eingabe 2 7 3 2 8 4" xfId="26876"/>
    <cellStyle name="Eingabe 2 7 3 2 8 5" xfId="33541"/>
    <cellStyle name="Eingabe 2 7 3 2 8 6" xfId="40211"/>
    <cellStyle name="Eingabe 2 7 3 2 8 7" xfId="47027"/>
    <cellStyle name="Eingabe 2 7 3 2 8 8" xfId="53550"/>
    <cellStyle name="Eingabe 2 7 3 2 9" xfId="7188"/>
    <cellStyle name="Eingabe 2 7 3 2 9 2" xfId="14298"/>
    <cellStyle name="Eingabe 2 7 3 2 9 3" xfId="20591"/>
    <cellStyle name="Eingabe 2 7 3 2 9 4" xfId="27530"/>
    <cellStyle name="Eingabe 2 7 3 2 9 5" xfId="34195"/>
    <cellStyle name="Eingabe 2 7 3 2 9 6" xfId="40865"/>
    <cellStyle name="Eingabe 2 7 3 2 9 7" xfId="47681"/>
    <cellStyle name="Eingabe 2 7 3 2 9 8" xfId="54204"/>
    <cellStyle name="Eingabe 2 7 3 3" xfId="1044"/>
    <cellStyle name="Eingabe 2 7 3 3 10" xfId="1717"/>
    <cellStyle name="Eingabe 2 7 3 3 10 2" xfId="8827"/>
    <cellStyle name="Eingabe 2 7 3 3 10 3" xfId="15120"/>
    <cellStyle name="Eingabe 2 7 3 3 10 4" xfId="22059"/>
    <cellStyle name="Eingabe 2 7 3 3 10 5" xfId="28724"/>
    <cellStyle name="Eingabe 2 7 3 3 10 6" xfId="35394"/>
    <cellStyle name="Eingabe 2 7 3 3 10 7" xfId="42210"/>
    <cellStyle name="Eingabe 2 7 3 3 10 8" xfId="48733"/>
    <cellStyle name="Eingabe 2 7 3 3 11" xfId="264"/>
    <cellStyle name="Eingabe 2 7 3 3 12" xfId="28051"/>
    <cellStyle name="Eingabe 2 7 3 3 13" xfId="34721"/>
    <cellStyle name="Eingabe 2 7 3 3 14" xfId="48063"/>
    <cellStyle name="Eingabe 2 7 3 3 2" xfId="2588"/>
    <cellStyle name="Eingabe 2 7 3 3 2 2" xfId="9698"/>
    <cellStyle name="Eingabe 2 7 3 3 2 3" xfId="15991"/>
    <cellStyle name="Eingabe 2 7 3 3 2 4" xfId="22930"/>
    <cellStyle name="Eingabe 2 7 3 3 2 5" xfId="29595"/>
    <cellStyle name="Eingabe 2 7 3 3 2 6" xfId="36265"/>
    <cellStyle name="Eingabe 2 7 3 3 2 7" xfId="43081"/>
    <cellStyle name="Eingabe 2 7 3 3 2 8" xfId="49604"/>
    <cellStyle name="Eingabe 2 7 3 3 3" xfId="3278"/>
    <cellStyle name="Eingabe 2 7 3 3 3 2" xfId="10388"/>
    <cellStyle name="Eingabe 2 7 3 3 3 3" xfId="16681"/>
    <cellStyle name="Eingabe 2 7 3 3 3 4" xfId="23620"/>
    <cellStyle name="Eingabe 2 7 3 3 3 5" xfId="30285"/>
    <cellStyle name="Eingabe 2 7 3 3 3 6" xfId="36955"/>
    <cellStyle name="Eingabe 2 7 3 3 3 7" xfId="43771"/>
    <cellStyle name="Eingabe 2 7 3 3 3 8" xfId="50294"/>
    <cellStyle name="Eingabe 2 7 3 3 4" xfId="3965"/>
    <cellStyle name="Eingabe 2 7 3 3 4 2" xfId="11075"/>
    <cellStyle name="Eingabe 2 7 3 3 4 3" xfId="17368"/>
    <cellStyle name="Eingabe 2 7 3 3 4 4" xfId="24307"/>
    <cellStyle name="Eingabe 2 7 3 3 4 5" xfId="30972"/>
    <cellStyle name="Eingabe 2 7 3 3 4 6" xfId="37642"/>
    <cellStyle name="Eingabe 2 7 3 3 4 7" xfId="44458"/>
    <cellStyle name="Eingabe 2 7 3 3 4 8" xfId="50981"/>
    <cellStyle name="Eingabe 2 7 3 3 5" xfId="4652"/>
    <cellStyle name="Eingabe 2 7 3 3 5 2" xfId="11762"/>
    <cellStyle name="Eingabe 2 7 3 3 5 3" xfId="18055"/>
    <cellStyle name="Eingabe 2 7 3 3 5 4" xfId="24994"/>
    <cellStyle name="Eingabe 2 7 3 3 5 5" xfId="31659"/>
    <cellStyle name="Eingabe 2 7 3 3 5 6" xfId="38329"/>
    <cellStyle name="Eingabe 2 7 3 3 5 7" xfId="45145"/>
    <cellStyle name="Eingabe 2 7 3 3 5 8" xfId="51668"/>
    <cellStyle name="Eingabe 2 7 3 3 6" xfId="5337"/>
    <cellStyle name="Eingabe 2 7 3 3 6 2" xfId="12447"/>
    <cellStyle name="Eingabe 2 7 3 3 6 3" xfId="18740"/>
    <cellStyle name="Eingabe 2 7 3 3 6 4" xfId="25679"/>
    <cellStyle name="Eingabe 2 7 3 3 6 5" xfId="32344"/>
    <cellStyle name="Eingabe 2 7 3 3 6 6" xfId="39014"/>
    <cellStyle name="Eingabe 2 7 3 3 6 7" xfId="45830"/>
    <cellStyle name="Eingabe 2 7 3 3 6 8" xfId="52353"/>
    <cellStyle name="Eingabe 2 7 3 3 7" xfId="5920"/>
    <cellStyle name="Eingabe 2 7 3 3 7 2" xfId="13030"/>
    <cellStyle name="Eingabe 2 7 3 3 7 3" xfId="19323"/>
    <cellStyle name="Eingabe 2 7 3 3 7 4" xfId="26262"/>
    <cellStyle name="Eingabe 2 7 3 3 7 5" xfId="32927"/>
    <cellStyle name="Eingabe 2 7 3 3 7 6" xfId="39597"/>
    <cellStyle name="Eingabe 2 7 3 3 7 7" xfId="46413"/>
    <cellStyle name="Eingabe 2 7 3 3 7 8" xfId="52936"/>
    <cellStyle name="Eingabe 2 7 3 3 8" xfId="6378"/>
    <cellStyle name="Eingabe 2 7 3 3 8 2" xfId="13488"/>
    <cellStyle name="Eingabe 2 7 3 3 8 3" xfId="19781"/>
    <cellStyle name="Eingabe 2 7 3 3 8 4" xfId="26720"/>
    <cellStyle name="Eingabe 2 7 3 3 8 5" xfId="33385"/>
    <cellStyle name="Eingabe 2 7 3 3 8 6" xfId="40055"/>
    <cellStyle name="Eingabe 2 7 3 3 8 7" xfId="46871"/>
    <cellStyle name="Eingabe 2 7 3 3 8 8" xfId="53394"/>
    <cellStyle name="Eingabe 2 7 3 3 9" xfId="7032"/>
    <cellStyle name="Eingabe 2 7 3 3 9 2" xfId="14142"/>
    <cellStyle name="Eingabe 2 7 3 3 9 3" xfId="20435"/>
    <cellStyle name="Eingabe 2 7 3 3 9 4" xfId="27374"/>
    <cellStyle name="Eingabe 2 7 3 3 9 5" xfId="34039"/>
    <cellStyle name="Eingabe 2 7 3 3 9 6" xfId="40709"/>
    <cellStyle name="Eingabe 2 7 3 3 9 7" xfId="47525"/>
    <cellStyle name="Eingabe 2 7 3 3 9 8" xfId="54048"/>
    <cellStyle name="Eingabe 2 7 3 4" xfId="2358"/>
    <cellStyle name="Eingabe 2 7 3 4 2" xfId="9468"/>
    <cellStyle name="Eingabe 2 7 3 4 3" xfId="15761"/>
    <cellStyle name="Eingabe 2 7 3 4 4" xfId="22700"/>
    <cellStyle name="Eingabe 2 7 3 4 5" xfId="29365"/>
    <cellStyle name="Eingabe 2 7 3 4 6" xfId="36035"/>
    <cellStyle name="Eingabe 2 7 3 4 7" xfId="42851"/>
    <cellStyle name="Eingabe 2 7 3 4 8" xfId="49374"/>
    <cellStyle name="Eingabe 2 7 3 5" xfId="3048"/>
    <cellStyle name="Eingabe 2 7 3 5 2" xfId="10158"/>
    <cellStyle name="Eingabe 2 7 3 5 3" xfId="16451"/>
    <cellStyle name="Eingabe 2 7 3 5 4" xfId="23390"/>
    <cellStyle name="Eingabe 2 7 3 5 5" xfId="30055"/>
    <cellStyle name="Eingabe 2 7 3 5 6" xfId="36725"/>
    <cellStyle name="Eingabe 2 7 3 5 7" xfId="43541"/>
    <cellStyle name="Eingabe 2 7 3 5 8" xfId="50064"/>
    <cellStyle name="Eingabe 2 7 3 6" xfId="3735"/>
    <cellStyle name="Eingabe 2 7 3 6 2" xfId="10845"/>
    <cellStyle name="Eingabe 2 7 3 6 3" xfId="17138"/>
    <cellStyle name="Eingabe 2 7 3 6 4" xfId="24077"/>
    <cellStyle name="Eingabe 2 7 3 6 5" xfId="30742"/>
    <cellStyle name="Eingabe 2 7 3 6 6" xfId="37412"/>
    <cellStyle name="Eingabe 2 7 3 6 7" xfId="44228"/>
    <cellStyle name="Eingabe 2 7 3 6 8" xfId="50751"/>
    <cellStyle name="Eingabe 2 7 3 7" xfId="4422"/>
    <cellStyle name="Eingabe 2 7 3 7 2" xfId="11532"/>
    <cellStyle name="Eingabe 2 7 3 7 3" xfId="17825"/>
    <cellStyle name="Eingabe 2 7 3 7 4" xfId="24764"/>
    <cellStyle name="Eingabe 2 7 3 7 5" xfId="31429"/>
    <cellStyle name="Eingabe 2 7 3 7 6" xfId="38099"/>
    <cellStyle name="Eingabe 2 7 3 7 7" xfId="44915"/>
    <cellStyle name="Eingabe 2 7 3 7 8" xfId="51438"/>
    <cellStyle name="Eingabe 2 7 3 8" xfId="5107"/>
    <cellStyle name="Eingabe 2 7 3 8 2" xfId="12217"/>
    <cellStyle name="Eingabe 2 7 3 8 3" xfId="18510"/>
    <cellStyle name="Eingabe 2 7 3 8 4" xfId="25449"/>
    <cellStyle name="Eingabe 2 7 3 8 5" xfId="32114"/>
    <cellStyle name="Eingabe 2 7 3 8 6" xfId="38784"/>
    <cellStyle name="Eingabe 2 7 3 8 7" xfId="45600"/>
    <cellStyle name="Eingabe 2 7 3 8 8" xfId="52123"/>
    <cellStyle name="Eingabe 2 7 3 9" xfId="6148"/>
    <cellStyle name="Eingabe 2 7 3 9 2" xfId="13258"/>
    <cellStyle name="Eingabe 2 7 3 9 3" xfId="19551"/>
    <cellStyle name="Eingabe 2 7 3 9 4" xfId="26490"/>
    <cellStyle name="Eingabe 2 7 3 9 5" xfId="33155"/>
    <cellStyle name="Eingabe 2 7 3 9 6" xfId="39825"/>
    <cellStyle name="Eingabe 2 7 3 9 7" xfId="46641"/>
    <cellStyle name="Eingabe 2 7 3 9 8" xfId="53164"/>
    <cellStyle name="Eingabe 2 7 4" xfId="2105"/>
    <cellStyle name="Eingabe 2 7 4 2" xfId="9215"/>
    <cellStyle name="Eingabe 2 7 4 3" xfId="15508"/>
    <cellStyle name="Eingabe 2 7 4 4" xfId="22447"/>
    <cellStyle name="Eingabe 2 7 4 5" xfId="29112"/>
    <cellStyle name="Eingabe 2 7 4 6" xfId="35782"/>
    <cellStyle name="Eingabe 2 7 4 7" xfId="42598"/>
    <cellStyle name="Eingabe 2 7 4 8" xfId="49121"/>
    <cellStyle name="Eingabe 2 7 5" xfId="2793"/>
    <cellStyle name="Eingabe 2 7 5 2" xfId="9903"/>
    <cellStyle name="Eingabe 2 7 5 3" xfId="16196"/>
    <cellStyle name="Eingabe 2 7 5 4" xfId="23135"/>
    <cellStyle name="Eingabe 2 7 5 5" xfId="29800"/>
    <cellStyle name="Eingabe 2 7 5 6" xfId="36470"/>
    <cellStyle name="Eingabe 2 7 5 7" xfId="43286"/>
    <cellStyle name="Eingabe 2 7 5 8" xfId="49809"/>
    <cellStyle name="Eingabe 2 7 6" xfId="3481"/>
    <cellStyle name="Eingabe 2 7 6 2" xfId="10591"/>
    <cellStyle name="Eingabe 2 7 6 3" xfId="16884"/>
    <cellStyle name="Eingabe 2 7 6 4" xfId="23823"/>
    <cellStyle name="Eingabe 2 7 6 5" xfId="30488"/>
    <cellStyle name="Eingabe 2 7 6 6" xfId="37158"/>
    <cellStyle name="Eingabe 2 7 6 7" xfId="43974"/>
    <cellStyle name="Eingabe 2 7 6 8" xfId="50497"/>
    <cellStyle name="Eingabe 2 7 7" xfId="4168"/>
    <cellStyle name="Eingabe 2 7 7 2" xfId="11278"/>
    <cellStyle name="Eingabe 2 7 7 3" xfId="17571"/>
    <cellStyle name="Eingabe 2 7 7 4" xfId="24510"/>
    <cellStyle name="Eingabe 2 7 7 5" xfId="31175"/>
    <cellStyle name="Eingabe 2 7 7 6" xfId="37845"/>
    <cellStyle name="Eingabe 2 7 7 7" xfId="44661"/>
    <cellStyle name="Eingabe 2 7 7 8" xfId="51184"/>
    <cellStyle name="Eingabe 2 7 8" xfId="4857"/>
    <cellStyle name="Eingabe 2 7 8 2" xfId="11967"/>
    <cellStyle name="Eingabe 2 7 8 3" xfId="18260"/>
    <cellStyle name="Eingabe 2 7 8 4" xfId="25199"/>
    <cellStyle name="Eingabe 2 7 8 5" xfId="31864"/>
    <cellStyle name="Eingabe 2 7 8 6" xfId="38534"/>
    <cellStyle name="Eingabe 2 7 8 7" xfId="45350"/>
    <cellStyle name="Eingabe 2 7 8 8" xfId="51873"/>
    <cellStyle name="Eingabe 2 7 9" xfId="5540"/>
    <cellStyle name="Eingabe 2 7 9 2" xfId="12650"/>
    <cellStyle name="Eingabe 2 7 9 3" xfId="18943"/>
    <cellStyle name="Eingabe 2 7 9 4" xfId="25882"/>
    <cellStyle name="Eingabe 2 7 9 5" xfId="32547"/>
    <cellStyle name="Eingabe 2 7 9 6" xfId="39217"/>
    <cellStyle name="Eingabe 2 7 9 7" xfId="46033"/>
    <cellStyle name="Eingabe 2 7 9 8" xfId="52556"/>
    <cellStyle name="Eingabe 2 8" xfId="432"/>
    <cellStyle name="Eingabe 2 8 10" xfId="5632"/>
    <cellStyle name="Eingabe 2 8 10 2" xfId="12742"/>
    <cellStyle name="Eingabe 2 8 10 3" xfId="19035"/>
    <cellStyle name="Eingabe 2 8 10 4" xfId="25974"/>
    <cellStyle name="Eingabe 2 8 10 5" xfId="32639"/>
    <cellStyle name="Eingabe 2 8 10 6" xfId="39309"/>
    <cellStyle name="Eingabe 2 8 10 7" xfId="46125"/>
    <cellStyle name="Eingabe 2 8 10 8" xfId="52648"/>
    <cellStyle name="Eingabe 2 8 11" xfId="4926"/>
    <cellStyle name="Eingabe 2 8 11 2" xfId="12036"/>
    <cellStyle name="Eingabe 2 8 11 3" xfId="18329"/>
    <cellStyle name="Eingabe 2 8 11 4" xfId="25268"/>
    <cellStyle name="Eingabe 2 8 11 5" xfId="31933"/>
    <cellStyle name="Eingabe 2 8 11 6" xfId="38603"/>
    <cellStyle name="Eingabe 2 8 11 7" xfId="45419"/>
    <cellStyle name="Eingabe 2 8 11 8" xfId="51942"/>
    <cellStyle name="Eingabe 2 8 12" xfId="1230"/>
    <cellStyle name="Eingabe 2 8 12 2" xfId="8340"/>
    <cellStyle name="Eingabe 2 8 12 3" xfId="14633"/>
    <cellStyle name="Eingabe 2 8 12 4" xfId="21572"/>
    <cellStyle name="Eingabe 2 8 12 5" xfId="28237"/>
    <cellStyle name="Eingabe 2 8 12 6" xfId="34907"/>
    <cellStyle name="Eingabe 2 8 12 7" xfId="41726"/>
    <cellStyle name="Eingabe 2 8 12 8" xfId="48249"/>
    <cellStyle name="Eingabe 2 8 13" xfId="7574"/>
    <cellStyle name="Eingabe 2 8 14" xfId="21376"/>
    <cellStyle name="Eingabe 2 8 15" xfId="21384"/>
    <cellStyle name="Eingabe 2 8 2" xfId="619"/>
    <cellStyle name="Eingabe 2 8 2 10" xfId="6687"/>
    <cellStyle name="Eingabe 2 8 2 10 2" xfId="13797"/>
    <cellStyle name="Eingabe 2 8 2 10 3" xfId="20090"/>
    <cellStyle name="Eingabe 2 8 2 10 4" xfId="27029"/>
    <cellStyle name="Eingabe 2 8 2 10 5" xfId="33694"/>
    <cellStyle name="Eingabe 2 8 2 10 6" xfId="40364"/>
    <cellStyle name="Eingabe 2 8 2 10 7" xfId="47180"/>
    <cellStyle name="Eingabe 2 8 2 10 8" xfId="53703"/>
    <cellStyle name="Eingabe 2 8 2 11" xfId="7324"/>
    <cellStyle name="Eingabe 2 8 2 11 2" xfId="14434"/>
    <cellStyle name="Eingabe 2 8 2 11 3" xfId="20727"/>
    <cellStyle name="Eingabe 2 8 2 11 4" xfId="27666"/>
    <cellStyle name="Eingabe 2 8 2 11 5" xfId="34331"/>
    <cellStyle name="Eingabe 2 8 2 11 6" xfId="41001"/>
    <cellStyle name="Eingabe 2 8 2 11 7" xfId="47817"/>
    <cellStyle name="Eingabe 2 8 2 11 8" xfId="54340"/>
    <cellStyle name="Eingabe 2 8 2 12" xfId="1372"/>
    <cellStyle name="Eingabe 2 8 2 12 2" xfId="8482"/>
    <cellStyle name="Eingabe 2 8 2 12 3" xfId="14775"/>
    <cellStyle name="Eingabe 2 8 2 12 4" xfId="21714"/>
    <cellStyle name="Eingabe 2 8 2 12 5" xfId="28379"/>
    <cellStyle name="Eingabe 2 8 2 12 6" xfId="35049"/>
    <cellStyle name="Eingabe 2 8 2 12 7" xfId="41865"/>
    <cellStyle name="Eingabe 2 8 2 12 8" xfId="48388"/>
    <cellStyle name="Eingabe 2 8 2 13" xfId="8235"/>
    <cellStyle name="Eingabe 2 8 2 14" xfId="20998"/>
    <cellStyle name="Eingabe 2 8 2 15" xfId="21306"/>
    <cellStyle name="Eingabe 2 8 2 16" xfId="41248"/>
    <cellStyle name="Eingabe 2 8 2 17" xfId="41699"/>
    <cellStyle name="Eingabe 2 8 2 2" xfId="1135"/>
    <cellStyle name="Eingabe 2 8 2 2 10" xfId="1808"/>
    <cellStyle name="Eingabe 2 8 2 2 10 2" xfId="8918"/>
    <cellStyle name="Eingabe 2 8 2 2 10 3" xfId="15211"/>
    <cellStyle name="Eingabe 2 8 2 2 10 4" xfId="22150"/>
    <cellStyle name="Eingabe 2 8 2 2 10 5" xfId="28815"/>
    <cellStyle name="Eingabe 2 8 2 2 10 6" xfId="35485"/>
    <cellStyle name="Eingabe 2 8 2 2 10 7" xfId="42301"/>
    <cellStyle name="Eingabe 2 8 2 2 10 8" xfId="48824"/>
    <cellStyle name="Eingabe 2 8 2 2 11" xfId="7795"/>
    <cellStyle name="Eingabe 2 8 2 2 12" xfId="28142"/>
    <cellStyle name="Eingabe 2 8 2 2 13" xfId="34812"/>
    <cellStyle name="Eingabe 2 8 2 2 14" xfId="48154"/>
    <cellStyle name="Eingabe 2 8 2 2 2" xfId="2679"/>
    <cellStyle name="Eingabe 2 8 2 2 2 2" xfId="9789"/>
    <cellStyle name="Eingabe 2 8 2 2 2 3" xfId="16082"/>
    <cellStyle name="Eingabe 2 8 2 2 2 4" xfId="23021"/>
    <cellStyle name="Eingabe 2 8 2 2 2 5" xfId="29686"/>
    <cellStyle name="Eingabe 2 8 2 2 2 6" xfId="36356"/>
    <cellStyle name="Eingabe 2 8 2 2 2 7" xfId="43172"/>
    <cellStyle name="Eingabe 2 8 2 2 2 8" xfId="49695"/>
    <cellStyle name="Eingabe 2 8 2 2 3" xfId="3369"/>
    <cellStyle name="Eingabe 2 8 2 2 3 2" xfId="10479"/>
    <cellStyle name="Eingabe 2 8 2 2 3 3" xfId="16772"/>
    <cellStyle name="Eingabe 2 8 2 2 3 4" xfId="23711"/>
    <cellStyle name="Eingabe 2 8 2 2 3 5" xfId="30376"/>
    <cellStyle name="Eingabe 2 8 2 2 3 6" xfId="37046"/>
    <cellStyle name="Eingabe 2 8 2 2 3 7" xfId="43862"/>
    <cellStyle name="Eingabe 2 8 2 2 3 8" xfId="50385"/>
    <cellStyle name="Eingabe 2 8 2 2 4" xfId="4056"/>
    <cellStyle name="Eingabe 2 8 2 2 4 2" xfId="11166"/>
    <cellStyle name="Eingabe 2 8 2 2 4 3" xfId="17459"/>
    <cellStyle name="Eingabe 2 8 2 2 4 4" xfId="24398"/>
    <cellStyle name="Eingabe 2 8 2 2 4 5" xfId="31063"/>
    <cellStyle name="Eingabe 2 8 2 2 4 6" xfId="37733"/>
    <cellStyle name="Eingabe 2 8 2 2 4 7" xfId="44549"/>
    <cellStyle name="Eingabe 2 8 2 2 4 8" xfId="51072"/>
    <cellStyle name="Eingabe 2 8 2 2 5" xfId="4743"/>
    <cellStyle name="Eingabe 2 8 2 2 5 2" xfId="11853"/>
    <cellStyle name="Eingabe 2 8 2 2 5 3" xfId="18146"/>
    <cellStyle name="Eingabe 2 8 2 2 5 4" xfId="25085"/>
    <cellStyle name="Eingabe 2 8 2 2 5 5" xfId="31750"/>
    <cellStyle name="Eingabe 2 8 2 2 5 6" xfId="38420"/>
    <cellStyle name="Eingabe 2 8 2 2 5 7" xfId="45236"/>
    <cellStyle name="Eingabe 2 8 2 2 5 8" xfId="51759"/>
    <cellStyle name="Eingabe 2 8 2 2 6" xfId="5428"/>
    <cellStyle name="Eingabe 2 8 2 2 6 2" xfId="12538"/>
    <cellStyle name="Eingabe 2 8 2 2 6 3" xfId="18831"/>
    <cellStyle name="Eingabe 2 8 2 2 6 4" xfId="25770"/>
    <cellStyle name="Eingabe 2 8 2 2 6 5" xfId="32435"/>
    <cellStyle name="Eingabe 2 8 2 2 6 6" xfId="39105"/>
    <cellStyle name="Eingabe 2 8 2 2 6 7" xfId="45921"/>
    <cellStyle name="Eingabe 2 8 2 2 6 8" xfId="52444"/>
    <cellStyle name="Eingabe 2 8 2 2 7" xfId="6011"/>
    <cellStyle name="Eingabe 2 8 2 2 7 2" xfId="13121"/>
    <cellStyle name="Eingabe 2 8 2 2 7 3" xfId="19414"/>
    <cellStyle name="Eingabe 2 8 2 2 7 4" xfId="26353"/>
    <cellStyle name="Eingabe 2 8 2 2 7 5" xfId="33018"/>
    <cellStyle name="Eingabe 2 8 2 2 7 6" xfId="39688"/>
    <cellStyle name="Eingabe 2 8 2 2 7 7" xfId="46504"/>
    <cellStyle name="Eingabe 2 8 2 2 7 8" xfId="53027"/>
    <cellStyle name="Eingabe 2 8 2 2 8" xfId="6469"/>
    <cellStyle name="Eingabe 2 8 2 2 8 2" xfId="13579"/>
    <cellStyle name="Eingabe 2 8 2 2 8 3" xfId="19872"/>
    <cellStyle name="Eingabe 2 8 2 2 8 4" xfId="26811"/>
    <cellStyle name="Eingabe 2 8 2 2 8 5" xfId="33476"/>
    <cellStyle name="Eingabe 2 8 2 2 8 6" xfId="40146"/>
    <cellStyle name="Eingabe 2 8 2 2 8 7" xfId="46962"/>
    <cellStyle name="Eingabe 2 8 2 2 8 8" xfId="53485"/>
    <cellStyle name="Eingabe 2 8 2 2 9" xfId="7123"/>
    <cellStyle name="Eingabe 2 8 2 2 9 2" xfId="14233"/>
    <cellStyle name="Eingabe 2 8 2 2 9 3" xfId="20526"/>
    <cellStyle name="Eingabe 2 8 2 2 9 4" xfId="27465"/>
    <cellStyle name="Eingabe 2 8 2 2 9 5" xfId="34130"/>
    <cellStyle name="Eingabe 2 8 2 2 9 6" xfId="40800"/>
    <cellStyle name="Eingabe 2 8 2 2 9 7" xfId="47616"/>
    <cellStyle name="Eingabe 2 8 2 2 9 8" xfId="54139"/>
    <cellStyle name="Eingabe 2 8 2 3" xfId="932"/>
    <cellStyle name="Eingabe 2 8 2 3 10" xfId="1607"/>
    <cellStyle name="Eingabe 2 8 2 3 10 2" xfId="8717"/>
    <cellStyle name="Eingabe 2 8 2 3 10 3" xfId="15010"/>
    <cellStyle name="Eingabe 2 8 2 3 10 4" xfId="21949"/>
    <cellStyle name="Eingabe 2 8 2 3 10 5" xfId="28614"/>
    <cellStyle name="Eingabe 2 8 2 3 10 6" xfId="35284"/>
    <cellStyle name="Eingabe 2 8 2 3 10 7" xfId="42100"/>
    <cellStyle name="Eingabe 2 8 2 3 10 8" xfId="48623"/>
    <cellStyle name="Eingabe 2 8 2 3 11" xfId="7571"/>
    <cellStyle name="Eingabe 2 8 2 3 12" xfId="27939"/>
    <cellStyle name="Eingabe 2 8 2 3 13" xfId="34611"/>
    <cellStyle name="Eingabe 2 8 2 3 14" xfId="41480"/>
    <cellStyle name="Eingabe 2 8 2 3 2" xfId="2478"/>
    <cellStyle name="Eingabe 2 8 2 3 2 2" xfId="9588"/>
    <cellStyle name="Eingabe 2 8 2 3 2 3" xfId="15881"/>
    <cellStyle name="Eingabe 2 8 2 3 2 4" xfId="22820"/>
    <cellStyle name="Eingabe 2 8 2 3 2 5" xfId="29485"/>
    <cellStyle name="Eingabe 2 8 2 3 2 6" xfId="36155"/>
    <cellStyle name="Eingabe 2 8 2 3 2 7" xfId="42971"/>
    <cellStyle name="Eingabe 2 8 2 3 2 8" xfId="49494"/>
    <cellStyle name="Eingabe 2 8 2 3 3" xfId="3168"/>
    <cellStyle name="Eingabe 2 8 2 3 3 2" xfId="10278"/>
    <cellStyle name="Eingabe 2 8 2 3 3 3" xfId="16571"/>
    <cellStyle name="Eingabe 2 8 2 3 3 4" xfId="23510"/>
    <cellStyle name="Eingabe 2 8 2 3 3 5" xfId="30175"/>
    <cellStyle name="Eingabe 2 8 2 3 3 6" xfId="36845"/>
    <cellStyle name="Eingabe 2 8 2 3 3 7" xfId="43661"/>
    <cellStyle name="Eingabe 2 8 2 3 3 8" xfId="50184"/>
    <cellStyle name="Eingabe 2 8 2 3 4" xfId="3855"/>
    <cellStyle name="Eingabe 2 8 2 3 4 2" xfId="10965"/>
    <cellStyle name="Eingabe 2 8 2 3 4 3" xfId="17258"/>
    <cellStyle name="Eingabe 2 8 2 3 4 4" xfId="24197"/>
    <cellStyle name="Eingabe 2 8 2 3 4 5" xfId="30862"/>
    <cellStyle name="Eingabe 2 8 2 3 4 6" xfId="37532"/>
    <cellStyle name="Eingabe 2 8 2 3 4 7" xfId="44348"/>
    <cellStyle name="Eingabe 2 8 2 3 4 8" xfId="50871"/>
    <cellStyle name="Eingabe 2 8 2 3 5" xfId="4542"/>
    <cellStyle name="Eingabe 2 8 2 3 5 2" xfId="11652"/>
    <cellStyle name="Eingabe 2 8 2 3 5 3" xfId="17945"/>
    <cellStyle name="Eingabe 2 8 2 3 5 4" xfId="24884"/>
    <cellStyle name="Eingabe 2 8 2 3 5 5" xfId="31549"/>
    <cellStyle name="Eingabe 2 8 2 3 5 6" xfId="38219"/>
    <cellStyle name="Eingabe 2 8 2 3 5 7" xfId="45035"/>
    <cellStyle name="Eingabe 2 8 2 3 5 8" xfId="51558"/>
    <cellStyle name="Eingabe 2 8 2 3 6" xfId="5227"/>
    <cellStyle name="Eingabe 2 8 2 3 6 2" xfId="12337"/>
    <cellStyle name="Eingabe 2 8 2 3 6 3" xfId="18630"/>
    <cellStyle name="Eingabe 2 8 2 3 6 4" xfId="25569"/>
    <cellStyle name="Eingabe 2 8 2 3 6 5" xfId="32234"/>
    <cellStyle name="Eingabe 2 8 2 3 6 6" xfId="38904"/>
    <cellStyle name="Eingabe 2 8 2 3 6 7" xfId="45720"/>
    <cellStyle name="Eingabe 2 8 2 3 6 8" xfId="52243"/>
    <cellStyle name="Eingabe 2 8 2 3 7" xfId="5810"/>
    <cellStyle name="Eingabe 2 8 2 3 7 2" xfId="12920"/>
    <cellStyle name="Eingabe 2 8 2 3 7 3" xfId="19213"/>
    <cellStyle name="Eingabe 2 8 2 3 7 4" xfId="26152"/>
    <cellStyle name="Eingabe 2 8 2 3 7 5" xfId="32817"/>
    <cellStyle name="Eingabe 2 8 2 3 7 6" xfId="39487"/>
    <cellStyle name="Eingabe 2 8 2 3 7 7" xfId="46303"/>
    <cellStyle name="Eingabe 2 8 2 3 7 8" xfId="52826"/>
    <cellStyle name="Eingabe 2 8 2 3 8" xfId="6268"/>
    <cellStyle name="Eingabe 2 8 2 3 8 2" xfId="13378"/>
    <cellStyle name="Eingabe 2 8 2 3 8 3" xfId="19671"/>
    <cellStyle name="Eingabe 2 8 2 3 8 4" xfId="26610"/>
    <cellStyle name="Eingabe 2 8 2 3 8 5" xfId="33275"/>
    <cellStyle name="Eingabe 2 8 2 3 8 6" xfId="39945"/>
    <cellStyle name="Eingabe 2 8 2 3 8 7" xfId="46761"/>
    <cellStyle name="Eingabe 2 8 2 3 8 8" xfId="53284"/>
    <cellStyle name="Eingabe 2 8 2 3 9" xfId="6922"/>
    <cellStyle name="Eingabe 2 8 2 3 9 2" xfId="14032"/>
    <cellStyle name="Eingabe 2 8 2 3 9 3" xfId="20325"/>
    <cellStyle name="Eingabe 2 8 2 3 9 4" xfId="27264"/>
    <cellStyle name="Eingabe 2 8 2 3 9 5" xfId="33929"/>
    <cellStyle name="Eingabe 2 8 2 3 9 6" xfId="40599"/>
    <cellStyle name="Eingabe 2 8 2 3 9 7" xfId="47415"/>
    <cellStyle name="Eingabe 2 8 2 3 9 8" xfId="53938"/>
    <cellStyle name="Eingabe 2 8 2 4" xfId="2243"/>
    <cellStyle name="Eingabe 2 8 2 4 2" xfId="9353"/>
    <cellStyle name="Eingabe 2 8 2 4 3" xfId="15646"/>
    <cellStyle name="Eingabe 2 8 2 4 4" xfId="22585"/>
    <cellStyle name="Eingabe 2 8 2 4 5" xfId="29250"/>
    <cellStyle name="Eingabe 2 8 2 4 6" xfId="35920"/>
    <cellStyle name="Eingabe 2 8 2 4 7" xfId="42736"/>
    <cellStyle name="Eingabe 2 8 2 4 8" xfId="49259"/>
    <cellStyle name="Eingabe 2 8 2 5" xfId="2933"/>
    <cellStyle name="Eingabe 2 8 2 5 2" xfId="10043"/>
    <cellStyle name="Eingabe 2 8 2 5 3" xfId="16336"/>
    <cellStyle name="Eingabe 2 8 2 5 4" xfId="23275"/>
    <cellStyle name="Eingabe 2 8 2 5 5" xfId="29940"/>
    <cellStyle name="Eingabe 2 8 2 5 6" xfId="36610"/>
    <cellStyle name="Eingabe 2 8 2 5 7" xfId="43426"/>
    <cellStyle name="Eingabe 2 8 2 5 8" xfId="49949"/>
    <cellStyle name="Eingabe 2 8 2 6" xfId="3620"/>
    <cellStyle name="Eingabe 2 8 2 6 2" xfId="10730"/>
    <cellStyle name="Eingabe 2 8 2 6 3" xfId="17023"/>
    <cellStyle name="Eingabe 2 8 2 6 4" xfId="23962"/>
    <cellStyle name="Eingabe 2 8 2 6 5" xfId="30627"/>
    <cellStyle name="Eingabe 2 8 2 6 6" xfId="37297"/>
    <cellStyle name="Eingabe 2 8 2 6 7" xfId="44113"/>
    <cellStyle name="Eingabe 2 8 2 6 8" xfId="50636"/>
    <cellStyle name="Eingabe 2 8 2 7" xfId="4307"/>
    <cellStyle name="Eingabe 2 8 2 7 2" xfId="11417"/>
    <cellStyle name="Eingabe 2 8 2 7 3" xfId="17710"/>
    <cellStyle name="Eingabe 2 8 2 7 4" xfId="24649"/>
    <cellStyle name="Eingabe 2 8 2 7 5" xfId="31314"/>
    <cellStyle name="Eingabe 2 8 2 7 6" xfId="37984"/>
    <cellStyle name="Eingabe 2 8 2 7 7" xfId="44800"/>
    <cellStyle name="Eingabe 2 8 2 7 8" xfId="51323"/>
    <cellStyle name="Eingabe 2 8 2 8" xfId="4992"/>
    <cellStyle name="Eingabe 2 8 2 8 2" xfId="12102"/>
    <cellStyle name="Eingabe 2 8 2 8 3" xfId="18395"/>
    <cellStyle name="Eingabe 2 8 2 8 4" xfId="25334"/>
    <cellStyle name="Eingabe 2 8 2 8 5" xfId="31999"/>
    <cellStyle name="Eingabe 2 8 2 8 6" xfId="38669"/>
    <cellStyle name="Eingabe 2 8 2 8 7" xfId="45485"/>
    <cellStyle name="Eingabe 2 8 2 8 8" xfId="52008"/>
    <cellStyle name="Eingabe 2 8 2 9" xfId="4917"/>
    <cellStyle name="Eingabe 2 8 2 9 2" xfId="12027"/>
    <cellStyle name="Eingabe 2 8 2 9 3" xfId="18320"/>
    <cellStyle name="Eingabe 2 8 2 9 4" xfId="25259"/>
    <cellStyle name="Eingabe 2 8 2 9 5" xfId="31924"/>
    <cellStyle name="Eingabe 2 8 2 9 6" xfId="38594"/>
    <cellStyle name="Eingabe 2 8 2 9 7" xfId="45410"/>
    <cellStyle name="Eingabe 2 8 2 9 8" xfId="51933"/>
    <cellStyle name="Eingabe 2 8 3" xfId="749"/>
    <cellStyle name="Eingabe 2 8 3 10" xfId="6803"/>
    <cellStyle name="Eingabe 2 8 3 10 2" xfId="13913"/>
    <cellStyle name="Eingabe 2 8 3 10 3" xfId="20206"/>
    <cellStyle name="Eingabe 2 8 3 10 4" xfId="27145"/>
    <cellStyle name="Eingabe 2 8 3 10 5" xfId="33810"/>
    <cellStyle name="Eingabe 2 8 3 10 6" xfId="40480"/>
    <cellStyle name="Eingabe 2 8 3 10 7" xfId="47296"/>
    <cellStyle name="Eingabe 2 8 3 10 8" xfId="53819"/>
    <cellStyle name="Eingabe 2 8 3 11" xfId="7375"/>
    <cellStyle name="Eingabe 2 8 3 11 2" xfId="14485"/>
    <cellStyle name="Eingabe 2 8 3 11 3" xfId="20778"/>
    <cellStyle name="Eingabe 2 8 3 11 4" xfId="27717"/>
    <cellStyle name="Eingabe 2 8 3 11 5" xfId="34382"/>
    <cellStyle name="Eingabe 2 8 3 11 6" xfId="41052"/>
    <cellStyle name="Eingabe 2 8 3 11 7" xfId="47868"/>
    <cellStyle name="Eingabe 2 8 3 11 8" xfId="54391"/>
    <cellStyle name="Eingabe 2 8 3 12" xfId="1488"/>
    <cellStyle name="Eingabe 2 8 3 12 2" xfId="8598"/>
    <cellStyle name="Eingabe 2 8 3 12 3" xfId="14891"/>
    <cellStyle name="Eingabe 2 8 3 12 4" xfId="21830"/>
    <cellStyle name="Eingabe 2 8 3 12 5" xfId="28495"/>
    <cellStyle name="Eingabe 2 8 3 12 6" xfId="35165"/>
    <cellStyle name="Eingabe 2 8 3 12 7" xfId="41981"/>
    <cellStyle name="Eingabe 2 8 3 12 8" xfId="48504"/>
    <cellStyle name="Eingabe 2 8 3 13" xfId="7653"/>
    <cellStyle name="Eingabe 2 8 3 14" xfId="21128"/>
    <cellStyle name="Eingabe 2 8 3 15" xfId="21393"/>
    <cellStyle name="Eingabe 2 8 3 16" xfId="41374"/>
    <cellStyle name="Eingabe 2 8 3 17" xfId="41547"/>
    <cellStyle name="Eingabe 2 8 3 2" xfId="1201"/>
    <cellStyle name="Eingabe 2 8 3 2 10" xfId="1874"/>
    <cellStyle name="Eingabe 2 8 3 2 10 2" xfId="8984"/>
    <cellStyle name="Eingabe 2 8 3 2 10 3" xfId="15277"/>
    <cellStyle name="Eingabe 2 8 3 2 10 4" xfId="22216"/>
    <cellStyle name="Eingabe 2 8 3 2 10 5" xfId="28881"/>
    <cellStyle name="Eingabe 2 8 3 2 10 6" xfId="35551"/>
    <cellStyle name="Eingabe 2 8 3 2 10 7" xfId="42367"/>
    <cellStyle name="Eingabe 2 8 3 2 10 8" xfId="48890"/>
    <cellStyle name="Eingabe 2 8 3 2 11" xfId="14604"/>
    <cellStyle name="Eingabe 2 8 3 2 12" xfId="28208"/>
    <cellStyle name="Eingabe 2 8 3 2 13" xfId="34878"/>
    <cellStyle name="Eingabe 2 8 3 2 14" xfId="48220"/>
    <cellStyle name="Eingabe 2 8 3 2 2" xfId="2745"/>
    <cellStyle name="Eingabe 2 8 3 2 2 2" xfId="9855"/>
    <cellStyle name="Eingabe 2 8 3 2 2 3" xfId="16148"/>
    <cellStyle name="Eingabe 2 8 3 2 2 4" xfId="23087"/>
    <cellStyle name="Eingabe 2 8 3 2 2 5" xfId="29752"/>
    <cellStyle name="Eingabe 2 8 3 2 2 6" xfId="36422"/>
    <cellStyle name="Eingabe 2 8 3 2 2 7" xfId="43238"/>
    <cellStyle name="Eingabe 2 8 3 2 2 8" xfId="49761"/>
    <cellStyle name="Eingabe 2 8 3 2 3" xfId="3435"/>
    <cellStyle name="Eingabe 2 8 3 2 3 2" xfId="10545"/>
    <cellStyle name="Eingabe 2 8 3 2 3 3" xfId="16838"/>
    <cellStyle name="Eingabe 2 8 3 2 3 4" xfId="23777"/>
    <cellStyle name="Eingabe 2 8 3 2 3 5" xfId="30442"/>
    <cellStyle name="Eingabe 2 8 3 2 3 6" xfId="37112"/>
    <cellStyle name="Eingabe 2 8 3 2 3 7" xfId="43928"/>
    <cellStyle name="Eingabe 2 8 3 2 3 8" xfId="50451"/>
    <cellStyle name="Eingabe 2 8 3 2 4" xfId="4122"/>
    <cellStyle name="Eingabe 2 8 3 2 4 2" xfId="11232"/>
    <cellStyle name="Eingabe 2 8 3 2 4 3" xfId="17525"/>
    <cellStyle name="Eingabe 2 8 3 2 4 4" xfId="24464"/>
    <cellStyle name="Eingabe 2 8 3 2 4 5" xfId="31129"/>
    <cellStyle name="Eingabe 2 8 3 2 4 6" xfId="37799"/>
    <cellStyle name="Eingabe 2 8 3 2 4 7" xfId="44615"/>
    <cellStyle name="Eingabe 2 8 3 2 4 8" xfId="51138"/>
    <cellStyle name="Eingabe 2 8 3 2 5" xfId="4809"/>
    <cellStyle name="Eingabe 2 8 3 2 5 2" xfId="11919"/>
    <cellStyle name="Eingabe 2 8 3 2 5 3" xfId="18212"/>
    <cellStyle name="Eingabe 2 8 3 2 5 4" xfId="25151"/>
    <cellStyle name="Eingabe 2 8 3 2 5 5" xfId="31816"/>
    <cellStyle name="Eingabe 2 8 3 2 5 6" xfId="38486"/>
    <cellStyle name="Eingabe 2 8 3 2 5 7" xfId="45302"/>
    <cellStyle name="Eingabe 2 8 3 2 5 8" xfId="51825"/>
    <cellStyle name="Eingabe 2 8 3 2 6" xfId="5494"/>
    <cellStyle name="Eingabe 2 8 3 2 6 2" xfId="12604"/>
    <cellStyle name="Eingabe 2 8 3 2 6 3" xfId="18897"/>
    <cellStyle name="Eingabe 2 8 3 2 6 4" xfId="25836"/>
    <cellStyle name="Eingabe 2 8 3 2 6 5" xfId="32501"/>
    <cellStyle name="Eingabe 2 8 3 2 6 6" xfId="39171"/>
    <cellStyle name="Eingabe 2 8 3 2 6 7" xfId="45987"/>
    <cellStyle name="Eingabe 2 8 3 2 6 8" xfId="52510"/>
    <cellStyle name="Eingabe 2 8 3 2 7" xfId="6077"/>
    <cellStyle name="Eingabe 2 8 3 2 7 2" xfId="13187"/>
    <cellStyle name="Eingabe 2 8 3 2 7 3" xfId="19480"/>
    <cellStyle name="Eingabe 2 8 3 2 7 4" xfId="26419"/>
    <cellStyle name="Eingabe 2 8 3 2 7 5" xfId="33084"/>
    <cellStyle name="Eingabe 2 8 3 2 7 6" xfId="39754"/>
    <cellStyle name="Eingabe 2 8 3 2 7 7" xfId="46570"/>
    <cellStyle name="Eingabe 2 8 3 2 7 8" xfId="53093"/>
    <cellStyle name="Eingabe 2 8 3 2 8" xfId="6535"/>
    <cellStyle name="Eingabe 2 8 3 2 8 2" xfId="13645"/>
    <cellStyle name="Eingabe 2 8 3 2 8 3" xfId="19938"/>
    <cellStyle name="Eingabe 2 8 3 2 8 4" xfId="26877"/>
    <cellStyle name="Eingabe 2 8 3 2 8 5" xfId="33542"/>
    <cellStyle name="Eingabe 2 8 3 2 8 6" xfId="40212"/>
    <cellStyle name="Eingabe 2 8 3 2 8 7" xfId="47028"/>
    <cellStyle name="Eingabe 2 8 3 2 8 8" xfId="53551"/>
    <cellStyle name="Eingabe 2 8 3 2 9" xfId="7189"/>
    <cellStyle name="Eingabe 2 8 3 2 9 2" xfId="14299"/>
    <cellStyle name="Eingabe 2 8 3 2 9 3" xfId="20592"/>
    <cellStyle name="Eingabe 2 8 3 2 9 4" xfId="27531"/>
    <cellStyle name="Eingabe 2 8 3 2 9 5" xfId="34196"/>
    <cellStyle name="Eingabe 2 8 3 2 9 6" xfId="40866"/>
    <cellStyle name="Eingabe 2 8 3 2 9 7" xfId="47682"/>
    <cellStyle name="Eingabe 2 8 3 2 9 8" xfId="54205"/>
    <cellStyle name="Eingabe 2 8 3 3" xfId="1045"/>
    <cellStyle name="Eingabe 2 8 3 3 10" xfId="1718"/>
    <cellStyle name="Eingabe 2 8 3 3 10 2" xfId="8828"/>
    <cellStyle name="Eingabe 2 8 3 3 10 3" xfId="15121"/>
    <cellStyle name="Eingabe 2 8 3 3 10 4" xfId="22060"/>
    <cellStyle name="Eingabe 2 8 3 3 10 5" xfId="28725"/>
    <cellStyle name="Eingabe 2 8 3 3 10 6" xfId="35395"/>
    <cellStyle name="Eingabe 2 8 3 3 10 7" xfId="42211"/>
    <cellStyle name="Eingabe 2 8 3 3 10 8" xfId="48734"/>
    <cellStyle name="Eingabe 2 8 3 3 11" xfId="7800"/>
    <cellStyle name="Eingabe 2 8 3 3 12" xfId="28052"/>
    <cellStyle name="Eingabe 2 8 3 3 13" xfId="34722"/>
    <cellStyle name="Eingabe 2 8 3 3 14" xfId="48064"/>
    <cellStyle name="Eingabe 2 8 3 3 2" xfId="2589"/>
    <cellStyle name="Eingabe 2 8 3 3 2 2" xfId="9699"/>
    <cellStyle name="Eingabe 2 8 3 3 2 3" xfId="15992"/>
    <cellStyle name="Eingabe 2 8 3 3 2 4" xfId="22931"/>
    <cellStyle name="Eingabe 2 8 3 3 2 5" xfId="29596"/>
    <cellStyle name="Eingabe 2 8 3 3 2 6" xfId="36266"/>
    <cellStyle name="Eingabe 2 8 3 3 2 7" xfId="43082"/>
    <cellStyle name="Eingabe 2 8 3 3 2 8" xfId="49605"/>
    <cellStyle name="Eingabe 2 8 3 3 3" xfId="3279"/>
    <cellStyle name="Eingabe 2 8 3 3 3 2" xfId="10389"/>
    <cellStyle name="Eingabe 2 8 3 3 3 3" xfId="16682"/>
    <cellStyle name="Eingabe 2 8 3 3 3 4" xfId="23621"/>
    <cellStyle name="Eingabe 2 8 3 3 3 5" xfId="30286"/>
    <cellStyle name="Eingabe 2 8 3 3 3 6" xfId="36956"/>
    <cellStyle name="Eingabe 2 8 3 3 3 7" xfId="43772"/>
    <cellStyle name="Eingabe 2 8 3 3 3 8" xfId="50295"/>
    <cellStyle name="Eingabe 2 8 3 3 4" xfId="3966"/>
    <cellStyle name="Eingabe 2 8 3 3 4 2" xfId="11076"/>
    <cellStyle name="Eingabe 2 8 3 3 4 3" xfId="17369"/>
    <cellStyle name="Eingabe 2 8 3 3 4 4" xfId="24308"/>
    <cellStyle name="Eingabe 2 8 3 3 4 5" xfId="30973"/>
    <cellStyle name="Eingabe 2 8 3 3 4 6" xfId="37643"/>
    <cellStyle name="Eingabe 2 8 3 3 4 7" xfId="44459"/>
    <cellStyle name="Eingabe 2 8 3 3 4 8" xfId="50982"/>
    <cellStyle name="Eingabe 2 8 3 3 5" xfId="4653"/>
    <cellStyle name="Eingabe 2 8 3 3 5 2" xfId="11763"/>
    <cellStyle name="Eingabe 2 8 3 3 5 3" xfId="18056"/>
    <cellStyle name="Eingabe 2 8 3 3 5 4" xfId="24995"/>
    <cellStyle name="Eingabe 2 8 3 3 5 5" xfId="31660"/>
    <cellStyle name="Eingabe 2 8 3 3 5 6" xfId="38330"/>
    <cellStyle name="Eingabe 2 8 3 3 5 7" xfId="45146"/>
    <cellStyle name="Eingabe 2 8 3 3 5 8" xfId="51669"/>
    <cellStyle name="Eingabe 2 8 3 3 6" xfId="5338"/>
    <cellStyle name="Eingabe 2 8 3 3 6 2" xfId="12448"/>
    <cellStyle name="Eingabe 2 8 3 3 6 3" xfId="18741"/>
    <cellStyle name="Eingabe 2 8 3 3 6 4" xfId="25680"/>
    <cellStyle name="Eingabe 2 8 3 3 6 5" xfId="32345"/>
    <cellStyle name="Eingabe 2 8 3 3 6 6" xfId="39015"/>
    <cellStyle name="Eingabe 2 8 3 3 6 7" xfId="45831"/>
    <cellStyle name="Eingabe 2 8 3 3 6 8" xfId="52354"/>
    <cellStyle name="Eingabe 2 8 3 3 7" xfId="5921"/>
    <cellStyle name="Eingabe 2 8 3 3 7 2" xfId="13031"/>
    <cellStyle name="Eingabe 2 8 3 3 7 3" xfId="19324"/>
    <cellStyle name="Eingabe 2 8 3 3 7 4" xfId="26263"/>
    <cellStyle name="Eingabe 2 8 3 3 7 5" xfId="32928"/>
    <cellStyle name="Eingabe 2 8 3 3 7 6" xfId="39598"/>
    <cellStyle name="Eingabe 2 8 3 3 7 7" xfId="46414"/>
    <cellStyle name="Eingabe 2 8 3 3 7 8" xfId="52937"/>
    <cellStyle name="Eingabe 2 8 3 3 8" xfId="6379"/>
    <cellStyle name="Eingabe 2 8 3 3 8 2" xfId="13489"/>
    <cellStyle name="Eingabe 2 8 3 3 8 3" xfId="19782"/>
    <cellStyle name="Eingabe 2 8 3 3 8 4" xfId="26721"/>
    <cellStyle name="Eingabe 2 8 3 3 8 5" xfId="33386"/>
    <cellStyle name="Eingabe 2 8 3 3 8 6" xfId="40056"/>
    <cellStyle name="Eingabe 2 8 3 3 8 7" xfId="46872"/>
    <cellStyle name="Eingabe 2 8 3 3 8 8" xfId="53395"/>
    <cellStyle name="Eingabe 2 8 3 3 9" xfId="7033"/>
    <cellStyle name="Eingabe 2 8 3 3 9 2" xfId="14143"/>
    <cellStyle name="Eingabe 2 8 3 3 9 3" xfId="20436"/>
    <cellStyle name="Eingabe 2 8 3 3 9 4" xfId="27375"/>
    <cellStyle name="Eingabe 2 8 3 3 9 5" xfId="34040"/>
    <cellStyle name="Eingabe 2 8 3 3 9 6" xfId="40710"/>
    <cellStyle name="Eingabe 2 8 3 3 9 7" xfId="47526"/>
    <cellStyle name="Eingabe 2 8 3 3 9 8" xfId="54049"/>
    <cellStyle name="Eingabe 2 8 3 4" xfId="2359"/>
    <cellStyle name="Eingabe 2 8 3 4 2" xfId="9469"/>
    <cellStyle name="Eingabe 2 8 3 4 3" xfId="15762"/>
    <cellStyle name="Eingabe 2 8 3 4 4" xfId="22701"/>
    <cellStyle name="Eingabe 2 8 3 4 5" xfId="29366"/>
    <cellStyle name="Eingabe 2 8 3 4 6" xfId="36036"/>
    <cellStyle name="Eingabe 2 8 3 4 7" xfId="42852"/>
    <cellStyle name="Eingabe 2 8 3 4 8" xfId="49375"/>
    <cellStyle name="Eingabe 2 8 3 5" xfId="3049"/>
    <cellStyle name="Eingabe 2 8 3 5 2" xfId="10159"/>
    <cellStyle name="Eingabe 2 8 3 5 3" xfId="16452"/>
    <cellStyle name="Eingabe 2 8 3 5 4" xfId="23391"/>
    <cellStyle name="Eingabe 2 8 3 5 5" xfId="30056"/>
    <cellStyle name="Eingabe 2 8 3 5 6" xfId="36726"/>
    <cellStyle name="Eingabe 2 8 3 5 7" xfId="43542"/>
    <cellStyle name="Eingabe 2 8 3 5 8" xfId="50065"/>
    <cellStyle name="Eingabe 2 8 3 6" xfId="3736"/>
    <cellStyle name="Eingabe 2 8 3 6 2" xfId="10846"/>
    <cellStyle name="Eingabe 2 8 3 6 3" xfId="17139"/>
    <cellStyle name="Eingabe 2 8 3 6 4" xfId="24078"/>
    <cellStyle name="Eingabe 2 8 3 6 5" xfId="30743"/>
    <cellStyle name="Eingabe 2 8 3 6 6" xfId="37413"/>
    <cellStyle name="Eingabe 2 8 3 6 7" xfId="44229"/>
    <cellStyle name="Eingabe 2 8 3 6 8" xfId="50752"/>
    <cellStyle name="Eingabe 2 8 3 7" xfId="4423"/>
    <cellStyle name="Eingabe 2 8 3 7 2" xfId="11533"/>
    <cellStyle name="Eingabe 2 8 3 7 3" xfId="17826"/>
    <cellStyle name="Eingabe 2 8 3 7 4" xfId="24765"/>
    <cellStyle name="Eingabe 2 8 3 7 5" xfId="31430"/>
    <cellStyle name="Eingabe 2 8 3 7 6" xfId="38100"/>
    <cellStyle name="Eingabe 2 8 3 7 7" xfId="44916"/>
    <cellStyle name="Eingabe 2 8 3 7 8" xfId="51439"/>
    <cellStyle name="Eingabe 2 8 3 8" xfId="5108"/>
    <cellStyle name="Eingabe 2 8 3 8 2" xfId="12218"/>
    <cellStyle name="Eingabe 2 8 3 8 3" xfId="18511"/>
    <cellStyle name="Eingabe 2 8 3 8 4" xfId="25450"/>
    <cellStyle name="Eingabe 2 8 3 8 5" xfId="32115"/>
    <cellStyle name="Eingabe 2 8 3 8 6" xfId="38785"/>
    <cellStyle name="Eingabe 2 8 3 8 7" xfId="45601"/>
    <cellStyle name="Eingabe 2 8 3 8 8" xfId="52124"/>
    <cellStyle name="Eingabe 2 8 3 9" xfId="6149"/>
    <cellStyle name="Eingabe 2 8 3 9 2" xfId="13259"/>
    <cellStyle name="Eingabe 2 8 3 9 3" xfId="19552"/>
    <cellStyle name="Eingabe 2 8 3 9 4" xfId="26491"/>
    <cellStyle name="Eingabe 2 8 3 9 5" xfId="33156"/>
    <cellStyle name="Eingabe 2 8 3 9 6" xfId="39826"/>
    <cellStyle name="Eingabe 2 8 3 9 7" xfId="46642"/>
    <cellStyle name="Eingabe 2 8 3 9 8" xfId="53165"/>
    <cellStyle name="Eingabe 2 8 4" xfId="2058"/>
    <cellStyle name="Eingabe 2 8 4 2" xfId="9168"/>
    <cellStyle name="Eingabe 2 8 4 3" xfId="15461"/>
    <cellStyle name="Eingabe 2 8 4 4" xfId="22400"/>
    <cellStyle name="Eingabe 2 8 4 5" xfId="29065"/>
    <cellStyle name="Eingabe 2 8 4 6" xfId="35735"/>
    <cellStyle name="Eingabe 2 8 4 7" xfId="42551"/>
    <cellStyle name="Eingabe 2 8 4 8" xfId="49074"/>
    <cellStyle name="Eingabe 2 8 5" xfId="2013"/>
    <cellStyle name="Eingabe 2 8 5 2" xfId="9123"/>
    <cellStyle name="Eingabe 2 8 5 3" xfId="15416"/>
    <cellStyle name="Eingabe 2 8 5 4" xfId="22355"/>
    <cellStyle name="Eingabe 2 8 5 5" xfId="29020"/>
    <cellStyle name="Eingabe 2 8 5 6" xfId="35690"/>
    <cellStyle name="Eingabe 2 8 5 7" xfId="42506"/>
    <cellStyle name="Eingabe 2 8 5 8" xfId="49029"/>
    <cellStyle name="Eingabe 2 8 6" xfId="1925"/>
    <cellStyle name="Eingabe 2 8 6 2" xfId="9035"/>
    <cellStyle name="Eingabe 2 8 6 3" xfId="15328"/>
    <cellStyle name="Eingabe 2 8 6 4" xfId="22267"/>
    <cellStyle name="Eingabe 2 8 6 5" xfId="28932"/>
    <cellStyle name="Eingabe 2 8 6 6" xfId="35602"/>
    <cellStyle name="Eingabe 2 8 6 7" xfId="42418"/>
    <cellStyle name="Eingabe 2 8 6 8" xfId="48941"/>
    <cellStyle name="Eingabe 2 8 7" xfId="1904"/>
    <cellStyle name="Eingabe 2 8 7 2" xfId="9014"/>
    <cellStyle name="Eingabe 2 8 7 3" xfId="15307"/>
    <cellStyle name="Eingabe 2 8 7 4" xfId="22246"/>
    <cellStyle name="Eingabe 2 8 7 5" xfId="28911"/>
    <cellStyle name="Eingabe 2 8 7 6" xfId="35581"/>
    <cellStyle name="Eingabe 2 8 7 7" xfId="42397"/>
    <cellStyle name="Eingabe 2 8 7 8" xfId="48920"/>
    <cellStyle name="Eingabe 2 8 8" xfId="1923"/>
    <cellStyle name="Eingabe 2 8 8 2" xfId="9033"/>
    <cellStyle name="Eingabe 2 8 8 3" xfId="15326"/>
    <cellStyle name="Eingabe 2 8 8 4" xfId="22265"/>
    <cellStyle name="Eingabe 2 8 8 5" xfId="28930"/>
    <cellStyle name="Eingabe 2 8 8 6" xfId="35600"/>
    <cellStyle name="Eingabe 2 8 8 7" xfId="42416"/>
    <cellStyle name="Eingabe 2 8 8 8" xfId="48939"/>
    <cellStyle name="Eingabe 2 8 9" xfId="3537"/>
    <cellStyle name="Eingabe 2 8 9 2" xfId="10647"/>
    <cellStyle name="Eingabe 2 8 9 3" xfId="16940"/>
    <cellStyle name="Eingabe 2 8 9 4" xfId="23879"/>
    <cellStyle name="Eingabe 2 8 9 5" xfId="30544"/>
    <cellStyle name="Eingabe 2 8 9 6" xfId="37214"/>
    <cellStyle name="Eingabe 2 8 9 7" xfId="44030"/>
    <cellStyle name="Eingabe 2 8 9 8" xfId="50553"/>
    <cellStyle name="Eingabe 2 9" xfId="446"/>
    <cellStyle name="Eingabe 2 9 10" xfId="5640"/>
    <cellStyle name="Eingabe 2 9 10 2" xfId="12750"/>
    <cellStyle name="Eingabe 2 9 10 3" xfId="19043"/>
    <cellStyle name="Eingabe 2 9 10 4" xfId="25982"/>
    <cellStyle name="Eingabe 2 9 10 5" xfId="32647"/>
    <cellStyle name="Eingabe 2 9 10 6" xfId="39317"/>
    <cellStyle name="Eingabe 2 9 10 7" xfId="46133"/>
    <cellStyle name="Eingabe 2 9 10 8" xfId="52656"/>
    <cellStyle name="Eingabe 2 9 11" xfId="2004"/>
    <cellStyle name="Eingabe 2 9 11 2" xfId="9114"/>
    <cellStyle name="Eingabe 2 9 11 3" xfId="15407"/>
    <cellStyle name="Eingabe 2 9 11 4" xfId="22346"/>
    <cellStyle name="Eingabe 2 9 11 5" xfId="29011"/>
    <cellStyle name="Eingabe 2 9 11 6" xfId="35681"/>
    <cellStyle name="Eingabe 2 9 11 7" xfId="42497"/>
    <cellStyle name="Eingabe 2 9 11 8" xfId="49020"/>
    <cellStyle name="Eingabe 2 9 12" xfId="1244"/>
    <cellStyle name="Eingabe 2 9 12 2" xfId="8354"/>
    <cellStyle name="Eingabe 2 9 12 3" xfId="14647"/>
    <cellStyle name="Eingabe 2 9 12 4" xfId="21586"/>
    <cellStyle name="Eingabe 2 9 12 5" xfId="28251"/>
    <cellStyle name="Eingabe 2 9 12 6" xfId="34921"/>
    <cellStyle name="Eingabe 2 9 12 7" xfId="41740"/>
    <cellStyle name="Eingabe 2 9 12 8" xfId="48263"/>
    <cellStyle name="Eingabe 2 9 13" xfId="7706"/>
    <cellStyle name="Eingabe 2 9 14" xfId="8026"/>
    <cellStyle name="Eingabe 2 9 15" xfId="8214"/>
    <cellStyle name="Eingabe 2 9 2" xfId="618"/>
    <cellStyle name="Eingabe 2 9 2 10" xfId="6686"/>
    <cellStyle name="Eingabe 2 9 2 10 2" xfId="13796"/>
    <cellStyle name="Eingabe 2 9 2 10 3" xfId="20089"/>
    <cellStyle name="Eingabe 2 9 2 10 4" xfId="27028"/>
    <cellStyle name="Eingabe 2 9 2 10 5" xfId="33693"/>
    <cellStyle name="Eingabe 2 9 2 10 6" xfId="40363"/>
    <cellStyle name="Eingabe 2 9 2 10 7" xfId="47179"/>
    <cellStyle name="Eingabe 2 9 2 10 8" xfId="53702"/>
    <cellStyle name="Eingabe 2 9 2 11" xfId="7304"/>
    <cellStyle name="Eingabe 2 9 2 11 2" xfId="14414"/>
    <cellStyle name="Eingabe 2 9 2 11 3" xfId="20707"/>
    <cellStyle name="Eingabe 2 9 2 11 4" xfId="27646"/>
    <cellStyle name="Eingabe 2 9 2 11 5" xfId="34311"/>
    <cellStyle name="Eingabe 2 9 2 11 6" xfId="40981"/>
    <cellStyle name="Eingabe 2 9 2 11 7" xfId="47797"/>
    <cellStyle name="Eingabe 2 9 2 11 8" xfId="54320"/>
    <cellStyle name="Eingabe 2 9 2 12" xfId="1371"/>
    <cellStyle name="Eingabe 2 9 2 12 2" xfId="8481"/>
    <cellStyle name="Eingabe 2 9 2 12 3" xfId="14774"/>
    <cellStyle name="Eingabe 2 9 2 12 4" xfId="21713"/>
    <cellStyle name="Eingabe 2 9 2 12 5" xfId="28378"/>
    <cellStyle name="Eingabe 2 9 2 12 6" xfId="35048"/>
    <cellStyle name="Eingabe 2 9 2 12 7" xfId="41864"/>
    <cellStyle name="Eingabe 2 9 2 12 8" xfId="48387"/>
    <cellStyle name="Eingabe 2 9 2 13" xfId="8038"/>
    <cellStyle name="Eingabe 2 9 2 14" xfId="20997"/>
    <cellStyle name="Eingabe 2 9 2 15" xfId="21425"/>
    <cellStyle name="Eingabe 2 9 2 16" xfId="41247"/>
    <cellStyle name="Eingabe 2 9 2 17" xfId="41600"/>
    <cellStyle name="Eingabe 2 9 2 2" xfId="1134"/>
    <cellStyle name="Eingabe 2 9 2 2 10" xfId="1807"/>
    <cellStyle name="Eingabe 2 9 2 2 10 2" xfId="8917"/>
    <cellStyle name="Eingabe 2 9 2 2 10 3" xfId="15210"/>
    <cellStyle name="Eingabe 2 9 2 2 10 4" xfId="22149"/>
    <cellStyle name="Eingabe 2 9 2 2 10 5" xfId="28814"/>
    <cellStyle name="Eingabe 2 9 2 2 10 6" xfId="35484"/>
    <cellStyle name="Eingabe 2 9 2 2 10 7" xfId="42300"/>
    <cellStyle name="Eingabe 2 9 2 2 10 8" xfId="48823"/>
    <cellStyle name="Eingabe 2 9 2 2 11" xfId="270"/>
    <cellStyle name="Eingabe 2 9 2 2 12" xfId="28141"/>
    <cellStyle name="Eingabe 2 9 2 2 13" xfId="34811"/>
    <cellStyle name="Eingabe 2 9 2 2 14" xfId="48153"/>
    <cellStyle name="Eingabe 2 9 2 2 2" xfId="2678"/>
    <cellStyle name="Eingabe 2 9 2 2 2 2" xfId="9788"/>
    <cellStyle name="Eingabe 2 9 2 2 2 3" xfId="16081"/>
    <cellStyle name="Eingabe 2 9 2 2 2 4" xfId="23020"/>
    <cellStyle name="Eingabe 2 9 2 2 2 5" xfId="29685"/>
    <cellStyle name="Eingabe 2 9 2 2 2 6" xfId="36355"/>
    <cellStyle name="Eingabe 2 9 2 2 2 7" xfId="43171"/>
    <cellStyle name="Eingabe 2 9 2 2 2 8" xfId="49694"/>
    <cellStyle name="Eingabe 2 9 2 2 3" xfId="3368"/>
    <cellStyle name="Eingabe 2 9 2 2 3 2" xfId="10478"/>
    <cellStyle name="Eingabe 2 9 2 2 3 3" xfId="16771"/>
    <cellStyle name="Eingabe 2 9 2 2 3 4" xfId="23710"/>
    <cellStyle name="Eingabe 2 9 2 2 3 5" xfId="30375"/>
    <cellStyle name="Eingabe 2 9 2 2 3 6" xfId="37045"/>
    <cellStyle name="Eingabe 2 9 2 2 3 7" xfId="43861"/>
    <cellStyle name="Eingabe 2 9 2 2 3 8" xfId="50384"/>
    <cellStyle name="Eingabe 2 9 2 2 4" xfId="4055"/>
    <cellStyle name="Eingabe 2 9 2 2 4 2" xfId="11165"/>
    <cellStyle name="Eingabe 2 9 2 2 4 3" xfId="17458"/>
    <cellStyle name="Eingabe 2 9 2 2 4 4" xfId="24397"/>
    <cellStyle name="Eingabe 2 9 2 2 4 5" xfId="31062"/>
    <cellStyle name="Eingabe 2 9 2 2 4 6" xfId="37732"/>
    <cellStyle name="Eingabe 2 9 2 2 4 7" xfId="44548"/>
    <cellStyle name="Eingabe 2 9 2 2 4 8" xfId="51071"/>
    <cellStyle name="Eingabe 2 9 2 2 5" xfId="4742"/>
    <cellStyle name="Eingabe 2 9 2 2 5 2" xfId="11852"/>
    <cellStyle name="Eingabe 2 9 2 2 5 3" xfId="18145"/>
    <cellStyle name="Eingabe 2 9 2 2 5 4" xfId="25084"/>
    <cellStyle name="Eingabe 2 9 2 2 5 5" xfId="31749"/>
    <cellStyle name="Eingabe 2 9 2 2 5 6" xfId="38419"/>
    <cellStyle name="Eingabe 2 9 2 2 5 7" xfId="45235"/>
    <cellStyle name="Eingabe 2 9 2 2 5 8" xfId="51758"/>
    <cellStyle name="Eingabe 2 9 2 2 6" xfId="5427"/>
    <cellStyle name="Eingabe 2 9 2 2 6 2" xfId="12537"/>
    <cellStyle name="Eingabe 2 9 2 2 6 3" xfId="18830"/>
    <cellStyle name="Eingabe 2 9 2 2 6 4" xfId="25769"/>
    <cellStyle name="Eingabe 2 9 2 2 6 5" xfId="32434"/>
    <cellStyle name="Eingabe 2 9 2 2 6 6" xfId="39104"/>
    <cellStyle name="Eingabe 2 9 2 2 6 7" xfId="45920"/>
    <cellStyle name="Eingabe 2 9 2 2 6 8" xfId="52443"/>
    <cellStyle name="Eingabe 2 9 2 2 7" xfId="6010"/>
    <cellStyle name="Eingabe 2 9 2 2 7 2" xfId="13120"/>
    <cellStyle name="Eingabe 2 9 2 2 7 3" xfId="19413"/>
    <cellStyle name="Eingabe 2 9 2 2 7 4" xfId="26352"/>
    <cellStyle name="Eingabe 2 9 2 2 7 5" xfId="33017"/>
    <cellStyle name="Eingabe 2 9 2 2 7 6" xfId="39687"/>
    <cellStyle name="Eingabe 2 9 2 2 7 7" xfId="46503"/>
    <cellStyle name="Eingabe 2 9 2 2 7 8" xfId="53026"/>
    <cellStyle name="Eingabe 2 9 2 2 8" xfId="6468"/>
    <cellStyle name="Eingabe 2 9 2 2 8 2" xfId="13578"/>
    <cellStyle name="Eingabe 2 9 2 2 8 3" xfId="19871"/>
    <cellStyle name="Eingabe 2 9 2 2 8 4" xfId="26810"/>
    <cellStyle name="Eingabe 2 9 2 2 8 5" xfId="33475"/>
    <cellStyle name="Eingabe 2 9 2 2 8 6" xfId="40145"/>
    <cellStyle name="Eingabe 2 9 2 2 8 7" xfId="46961"/>
    <cellStyle name="Eingabe 2 9 2 2 8 8" xfId="53484"/>
    <cellStyle name="Eingabe 2 9 2 2 9" xfId="7122"/>
    <cellStyle name="Eingabe 2 9 2 2 9 2" xfId="14232"/>
    <cellStyle name="Eingabe 2 9 2 2 9 3" xfId="20525"/>
    <cellStyle name="Eingabe 2 9 2 2 9 4" xfId="27464"/>
    <cellStyle name="Eingabe 2 9 2 2 9 5" xfId="34129"/>
    <cellStyle name="Eingabe 2 9 2 2 9 6" xfId="40799"/>
    <cellStyle name="Eingabe 2 9 2 2 9 7" xfId="47615"/>
    <cellStyle name="Eingabe 2 9 2 2 9 8" xfId="54138"/>
    <cellStyle name="Eingabe 2 9 2 3" xfId="931"/>
    <cellStyle name="Eingabe 2 9 2 3 10" xfId="1606"/>
    <cellStyle name="Eingabe 2 9 2 3 10 2" xfId="8716"/>
    <cellStyle name="Eingabe 2 9 2 3 10 3" xfId="15009"/>
    <cellStyle name="Eingabe 2 9 2 3 10 4" xfId="21948"/>
    <cellStyle name="Eingabe 2 9 2 3 10 5" xfId="28613"/>
    <cellStyle name="Eingabe 2 9 2 3 10 6" xfId="35283"/>
    <cellStyle name="Eingabe 2 9 2 3 10 7" xfId="42099"/>
    <cellStyle name="Eingabe 2 9 2 3 10 8" xfId="48622"/>
    <cellStyle name="Eingabe 2 9 2 3 11" xfId="7776"/>
    <cellStyle name="Eingabe 2 9 2 3 12" xfId="27938"/>
    <cellStyle name="Eingabe 2 9 2 3 13" xfId="34610"/>
    <cellStyle name="Eingabe 2 9 2 3 14" xfId="34507"/>
    <cellStyle name="Eingabe 2 9 2 3 2" xfId="2477"/>
    <cellStyle name="Eingabe 2 9 2 3 2 2" xfId="9587"/>
    <cellStyle name="Eingabe 2 9 2 3 2 3" xfId="15880"/>
    <cellStyle name="Eingabe 2 9 2 3 2 4" xfId="22819"/>
    <cellStyle name="Eingabe 2 9 2 3 2 5" xfId="29484"/>
    <cellStyle name="Eingabe 2 9 2 3 2 6" xfId="36154"/>
    <cellStyle name="Eingabe 2 9 2 3 2 7" xfId="42970"/>
    <cellStyle name="Eingabe 2 9 2 3 2 8" xfId="49493"/>
    <cellStyle name="Eingabe 2 9 2 3 3" xfId="3167"/>
    <cellStyle name="Eingabe 2 9 2 3 3 2" xfId="10277"/>
    <cellStyle name="Eingabe 2 9 2 3 3 3" xfId="16570"/>
    <cellStyle name="Eingabe 2 9 2 3 3 4" xfId="23509"/>
    <cellStyle name="Eingabe 2 9 2 3 3 5" xfId="30174"/>
    <cellStyle name="Eingabe 2 9 2 3 3 6" xfId="36844"/>
    <cellStyle name="Eingabe 2 9 2 3 3 7" xfId="43660"/>
    <cellStyle name="Eingabe 2 9 2 3 3 8" xfId="50183"/>
    <cellStyle name="Eingabe 2 9 2 3 4" xfId="3854"/>
    <cellStyle name="Eingabe 2 9 2 3 4 2" xfId="10964"/>
    <cellStyle name="Eingabe 2 9 2 3 4 3" xfId="17257"/>
    <cellStyle name="Eingabe 2 9 2 3 4 4" xfId="24196"/>
    <cellStyle name="Eingabe 2 9 2 3 4 5" xfId="30861"/>
    <cellStyle name="Eingabe 2 9 2 3 4 6" xfId="37531"/>
    <cellStyle name="Eingabe 2 9 2 3 4 7" xfId="44347"/>
    <cellStyle name="Eingabe 2 9 2 3 4 8" xfId="50870"/>
    <cellStyle name="Eingabe 2 9 2 3 5" xfId="4541"/>
    <cellStyle name="Eingabe 2 9 2 3 5 2" xfId="11651"/>
    <cellStyle name="Eingabe 2 9 2 3 5 3" xfId="17944"/>
    <cellStyle name="Eingabe 2 9 2 3 5 4" xfId="24883"/>
    <cellStyle name="Eingabe 2 9 2 3 5 5" xfId="31548"/>
    <cellStyle name="Eingabe 2 9 2 3 5 6" xfId="38218"/>
    <cellStyle name="Eingabe 2 9 2 3 5 7" xfId="45034"/>
    <cellStyle name="Eingabe 2 9 2 3 5 8" xfId="51557"/>
    <cellStyle name="Eingabe 2 9 2 3 6" xfId="5226"/>
    <cellStyle name="Eingabe 2 9 2 3 6 2" xfId="12336"/>
    <cellStyle name="Eingabe 2 9 2 3 6 3" xfId="18629"/>
    <cellStyle name="Eingabe 2 9 2 3 6 4" xfId="25568"/>
    <cellStyle name="Eingabe 2 9 2 3 6 5" xfId="32233"/>
    <cellStyle name="Eingabe 2 9 2 3 6 6" xfId="38903"/>
    <cellStyle name="Eingabe 2 9 2 3 6 7" xfId="45719"/>
    <cellStyle name="Eingabe 2 9 2 3 6 8" xfId="52242"/>
    <cellStyle name="Eingabe 2 9 2 3 7" xfId="5809"/>
    <cellStyle name="Eingabe 2 9 2 3 7 2" xfId="12919"/>
    <cellStyle name="Eingabe 2 9 2 3 7 3" xfId="19212"/>
    <cellStyle name="Eingabe 2 9 2 3 7 4" xfId="26151"/>
    <cellStyle name="Eingabe 2 9 2 3 7 5" xfId="32816"/>
    <cellStyle name="Eingabe 2 9 2 3 7 6" xfId="39486"/>
    <cellStyle name="Eingabe 2 9 2 3 7 7" xfId="46302"/>
    <cellStyle name="Eingabe 2 9 2 3 7 8" xfId="52825"/>
    <cellStyle name="Eingabe 2 9 2 3 8" xfId="6267"/>
    <cellStyle name="Eingabe 2 9 2 3 8 2" xfId="13377"/>
    <cellStyle name="Eingabe 2 9 2 3 8 3" xfId="19670"/>
    <cellStyle name="Eingabe 2 9 2 3 8 4" xfId="26609"/>
    <cellStyle name="Eingabe 2 9 2 3 8 5" xfId="33274"/>
    <cellStyle name="Eingabe 2 9 2 3 8 6" xfId="39944"/>
    <cellStyle name="Eingabe 2 9 2 3 8 7" xfId="46760"/>
    <cellStyle name="Eingabe 2 9 2 3 8 8" xfId="53283"/>
    <cellStyle name="Eingabe 2 9 2 3 9" xfId="6921"/>
    <cellStyle name="Eingabe 2 9 2 3 9 2" xfId="14031"/>
    <cellStyle name="Eingabe 2 9 2 3 9 3" xfId="20324"/>
    <cellStyle name="Eingabe 2 9 2 3 9 4" xfId="27263"/>
    <cellStyle name="Eingabe 2 9 2 3 9 5" xfId="33928"/>
    <cellStyle name="Eingabe 2 9 2 3 9 6" xfId="40598"/>
    <cellStyle name="Eingabe 2 9 2 3 9 7" xfId="47414"/>
    <cellStyle name="Eingabe 2 9 2 3 9 8" xfId="53937"/>
    <cellStyle name="Eingabe 2 9 2 4" xfId="2242"/>
    <cellStyle name="Eingabe 2 9 2 4 2" xfId="9352"/>
    <cellStyle name="Eingabe 2 9 2 4 3" xfId="15645"/>
    <cellStyle name="Eingabe 2 9 2 4 4" xfId="22584"/>
    <cellStyle name="Eingabe 2 9 2 4 5" xfId="29249"/>
    <cellStyle name="Eingabe 2 9 2 4 6" xfId="35919"/>
    <cellStyle name="Eingabe 2 9 2 4 7" xfId="42735"/>
    <cellStyle name="Eingabe 2 9 2 4 8" xfId="49258"/>
    <cellStyle name="Eingabe 2 9 2 5" xfId="2932"/>
    <cellStyle name="Eingabe 2 9 2 5 2" xfId="10042"/>
    <cellStyle name="Eingabe 2 9 2 5 3" xfId="16335"/>
    <cellStyle name="Eingabe 2 9 2 5 4" xfId="23274"/>
    <cellStyle name="Eingabe 2 9 2 5 5" xfId="29939"/>
    <cellStyle name="Eingabe 2 9 2 5 6" xfId="36609"/>
    <cellStyle name="Eingabe 2 9 2 5 7" xfId="43425"/>
    <cellStyle name="Eingabe 2 9 2 5 8" xfId="49948"/>
    <cellStyle name="Eingabe 2 9 2 6" xfId="3619"/>
    <cellStyle name="Eingabe 2 9 2 6 2" xfId="10729"/>
    <cellStyle name="Eingabe 2 9 2 6 3" xfId="17022"/>
    <cellStyle name="Eingabe 2 9 2 6 4" xfId="23961"/>
    <cellStyle name="Eingabe 2 9 2 6 5" xfId="30626"/>
    <cellStyle name="Eingabe 2 9 2 6 6" xfId="37296"/>
    <cellStyle name="Eingabe 2 9 2 6 7" xfId="44112"/>
    <cellStyle name="Eingabe 2 9 2 6 8" xfId="50635"/>
    <cellStyle name="Eingabe 2 9 2 7" xfId="4306"/>
    <cellStyle name="Eingabe 2 9 2 7 2" xfId="11416"/>
    <cellStyle name="Eingabe 2 9 2 7 3" xfId="17709"/>
    <cellStyle name="Eingabe 2 9 2 7 4" xfId="24648"/>
    <cellStyle name="Eingabe 2 9 2 7 5" xfId="31313"/>
    <cellStyle name="Eingabe 2 9 2 7 6" xfId="37983"/>
    <cellStyle name="Eingabe 2 9 2 7 7" xfId="44799"/>
    <cellStyle name="Eingabe 2 9 2 7 8" xfId="51322"/>
    <cellStyle name="Eingabe 2 9 2 8" xfId="4991"/>
    <cellStyle name="Eingabe 2 9 2 8 2" xfId="12101"/>
    <cellStyle name="Eingabe 2 9 2 8 3" xfId="18394"/>
    <cellStyle name="Eingabe 2 9 2 8 4" xfId="25333"/>
    <cellStyle name="Eingabe 2 9 2 8 5" xfId="31998"/>
    <cellStyle name="Eingabe 2 9 2 8 6" xfId="38668"/>
    <cellStyle name="Eingabe 2 9 2 8 7" xfId="45484"/>
    <cellStyle name="Eingabe 2 9 2 8 8" xfId="52007"/>
    <cellStyle name="Eingabe 2 9 2 9" xfId="1932"/>
    <cellStyle name="Eingabe 2 9 2 9 2" xfId="9042"/>
    <cellStyle name="Eingabe 2 9 2 9 3" xfId="15335"/>
    <cellStyle name="Eingabe 2 9 2 9 4" xfId="22274"/>
    <cellStyle name="Eingabe 2 9 2 9 5" xfId="28939"/>
    <cellStyle name="Eingabe 2 9 2 9 6" xfId="35609"/>
    <cellStyle name="Eingabe 2 9 2 9 7" xfId="42425"/>
    <cellStyle name="Eingabe 2 9 2 9 8" xfId="48948"/>
    <cellStyle name="Eingabe 2 9 3" xfId="750"/>
    <cellStyle name="Eingabe 2 9 3 10" xfId="6804"/>
    <cellStyle name="Eingabe 2 9 3 10 2" xfId="13914"/>
    <cellStyle name="Eingabe 2 9 3 10 3" xfId="20207"/>
    <cellStyle name="Eingabe 2 9 3 10 4" xfId="27146"/>
    <cellStyle name="Eingabe 2 9 3 10 5" xfId="33811"/>
    <cellStyle name="Eingabe 2 9 3 10 6" xfId="40481"/>
    <cellStyle name="Eingabe 2 9 3 10 7" xfId="47297"/>
    <cellStyle name="Eingabe 2 9 3 10 8" xfId="53820"/>
    <cellStyle name="Eingabe 2 9 3 11" xfId="7452"/>
    <cellStyle name="Eingabe 2 9 3 11 2" xfId="14562"/>
    <cellStyle name="Eingabe 2 9 3 11 3" xfId="20855"/>
    <cellStyle name="Eingabe 2 9 3 11 4" xfId="27794"/>
    <cellStyle name="Eingabe 2 9 3 11 5" xfId="34459"/>
    <cellStyle name="Eingabe 2 9 3 11 6" xfId="41129"/>
    <cellStyle name="Eingabe 2 9 3 11 7" xfId="47945"/>
    <cellStyle name="Eingabe 2 9 3 11 8" xfId="54468"/>
    <cellStyle name="Eingabe 2 9 3 12" xfId="1489"/>
    <cellStyle name="Eingabe 2 9 3 12 2" xfId="8599"/>
    <cellStyle name="Eingabe 2 9 3 12 3" xfId="14892"/>
    <cellStyle name="Eingabe 2 9 3 12 4" xfId="21831"/>
    <cellStyle name="Eingabe 2 9 3 12 5" xfId="28496"/>
    <cellStyle name="Eingabe 2 9 3 12 6" xfId="35166"/>
    <cellStyle name="Eingabe 2 9 3 12 7" xfId="41982"/>
    <cellStyle name="Eingabe 2 9 3 12 8" xfId="48505"/>
    <cellStyle name="Eingabe 2 9 3 13" xfId="8145"/>
    <cellStyle name="Eingabe 2 9 3 14" xfId="21129"/>
    <cellStyle name="Eingabe 2 9 3 15" xfId="21429"/>
    <cellStyle name="Eingabe 2 9 3 16" xfId="41375"/>
    <cellStyle name="Eingabe 2 9 3 17" xfId="7663"/>
    <cellStyle name="Eingabe 2 9 3 2" xfId="1202"/>
    <cellStyle name="Eingabe 2 9 3 2 10" xfId="1875"/>
    <cellStyle name="Eingabe 2 9 3 2 10 2" xfId="8985"/>
    <cellStyle name="Eingabe 2 9 3 2 10 3" xfId="15278"/>
    <cellStyle name="Eingabe 2 9 3 2 10 4" xfId="22217"/>
    <cellStyle name="Eingabe 2 9 3 2 10 5" xfId="28882"/>
    <cellStyle name="Eingabe 2 9 3 2 10 6" xfId="35552"/>
    <cellStyle name="Eingabe 2 9 3 2 10 7" xfId="42368"/>
    <cellStyle name="Eingabe 2 9 3 2 10 8" xfId="48891"/>
    <cellStyle name="Eingabe 2 9 3 2 11" xfId="14605"/>
    <cellStyle name="Eingabe 2 9 3 2 12" xfId="28209"/>
    <cellStyle name="Eingabe 2 9 3 2 13" xfId="34879"/>
    <cellStyle name="Eingabe 2 9 3 2 14" xfId="48221"/>
    <cellStyle name="Eingabe 2 9 3 2 2" xfId="2746"/>
    <cellStyle name="Eingabe 2 9 3 2 2 2" xfId="9856"/>
    <cellStyle name="Eingabe 2 9 3 2 2 3" xfId="16149"/>
    <cellStyle name="Eingabe 2 9 3 2 2 4" xfId="23088"/>
    <cellStyle name="Eingabe 2 9 3 2 2 5" xfId="29753"/>
    <cellStyle name="Eingabe 2 9 3 2 2 6" xfId="36423"/>
    <cellStyle name="Eingabe 2 9 3 2 2 7" xfId="43239"/>
    <cellStyle name="Eingabe 2 9 3 2 2 8" xfId="49762"/>
    <cellStyle name="Eingabe 2 9 3 2 3" xfId="3436"/>
    <cellStyle name="Eingabe 2 9 3 2 3 2" xfId="10546"/>
    <cellStyle name="Eingabe 2 9 3 2 3 3" xfId="16839"/>
    <cellStyle name="Eingabe 2 9 3 2 3 4" xfId="23778"/>
    <cellStyle name="Eingabe 2 9 3 2 3 5" xfId="30443"/>
    <cellStyle name="Eingabe 2 9 3 2 3 6" xfId="37113"/>
    <cellStyle name="Eingabe 2 9 3 2 3 7" xfId="43929"/>
    <cellStyle name="Eingabe 2 9 3 2 3 8" xfId="50452"/>
    <cellStyle name="Eingabe 2 9 3 2 4" xfId="4123"/>
    <cellStyle name="Eingabe 2 9 3 2 4 2" xfId="11233"/>
    <cellStyle name="Eingabe 2 9 3 2 4 3" xfId="17526"/>
    <cellStyle name="Eingabe 2 9 3 2 4 4" xfId="24465"/>
    <cellStyle name="Eingabe 2 9 3 2 4 5" xfId="31130"/>
    <cellStyle name="Eingabe 2 9 3 2 4 6" xfId="37800"/>
    <cellStyle name="Eingabe 2 9 3 2 4 7" xfId="44616"/>
    <cellStyle name="Eingabe 2 9 3 2 4 8" xfId="51139"/>
    <cellStyle name="Eingabe 2 9 3 2 5" xfId="4810"/>
    <cellStyle name="Eingabe 2 9 3 2 5 2" xfId="11920"/>
    <cellStyle name="Eingabe 2 9 3 2 5 3" xfId="18213"/>
    <cellStyle name="Eingabe 2 9 3 2 5 4" xfId="25152"/>
    <cellStyle name="Eingabe 2 9 3 2 5 5" xfId="31817"/>
    <cellStyle name="Eingabe 2 9 3 2 5 6" xfId="38487"/>
    <cellStyle name="Eingabe 2 9 3 2 5 7" xfId="45303"/>
    <cellStyle name="Eingabe 2 9 3 2 5 8" xfId="51826"/>
    <cellStyle name="Eingabe 2 9 3 2 6" xfId="5495"/>
    <cellStyle name="Eingabe 2 9 3 2 6 2" xfId="12605"/>
    <cellStyle name="Eingabe 2 9 3 2 6 3" xfId="18898"/>
    <cellStyle name="Eingabe 2 9 3 2 6 4" xfId="25837"/>
    <cellStyle name="Eingabe 2 9 3 2 6 5" xfId="32502"/>
    <cellStyle name="Eingabe 2 9 3 2 6 6" xfId="39172"/>
    <cellStyle name="Eingabe 2 9 3 2 6 7" xfId="45988"/>
    <cellStyle name="Eingabe 2 9 3 2 6 8" xfId="52511"/>
    <cellStyle name="Eingabe 2 9 3 2 7" xfId="6078"/>
    <cellStyle name="Eingabe 2 9 3 2 7 2" xfId="13188"/>
    <cellStyle name="Eingabe 2 9 3 2 7 3" xfId="19481"/>
    <cellStyle name="Eingabe 2 9 3 2 7 4" xfId="26420"/>
    <cellStyle name="Eingabe 2 9 3 2 7 5" xfId="33085"/>
    <cellStyle name="Eingabe 2 9 3 2 7 6" xfId="39755"/>
    <cellStyle name="Eingabe 2 9 3 2 7 7" xfId="46571"/>
    <cellStyle name="Eingabe 2 9 3 2 7 8" xfId="53094"/>
    <cellStyle name="Eingabe 2 9 3 2 8" xfId="6536"/>
    <cellStyle name="Eingabe 2 9 3 2 8 2" xfId="13646"/>
    <cellStyle name="Eingabe 2 9 3 2 8 3" xfId="19939"/>
    <cellStyle name="Eingabe 2 9 3 2 8 4" xfId="26878"/>
    <cellStyle name="Eingabe 2 9 3 2 8 5" xfId="33543"/>
    <cellStyle name="Eingabe 2 9 3 2 8 6" xfId="40213"/>
    <cellStyle name="Eingabe 2 9 3 2 8 7" xfId="47029"/>
    <cellStyle name="Eingabe 2 9 3 2 8 8" xfId="53552"/>
    <cellStyle name="Eingabe 2 9 3 2 9" xfId="7190"/>
    <cellStyle name="Eingabe 2 9 3 2 9 2" xfId="14300"/>
    <cellStyle name="Eingabe 2 9 3 2 9 3" xfId="20593"/>
    <cellStyle name="Eingabe 2 9 3 2 9 4" xfId="27532"/>
    <cellStyle name="Eingabe 2 9 3 2 9 5" xfId="34197"/>
    <cellStyle name="Eingabe 2 9 3 2 9 6" xfId="40867"/>
    <cellStyle name="Eingabe 2 9 3 2 9 7" xfId="47683"/>
    <cellStyle name="Eingabe 2 9 3 2 9 8" xfId="54206"/>
    <cellStyle name="Eingabe 2 9 3 3" xfId="1046"/>
    <cellStyle name="Eingabe 2 9 3 3 10" xfId="1719"/>
    <cellStyle name="Eingabe 2 9 3 3 10 2" xfId="8829"/>
    <cellStyle name="Eingabe 2 9 3 3 10 3" xfId="15122"/>
    <cellStyle name="Eingabe 2 9 3 3 10 4" xfId="22061"/>
    <cellStyle name="Eingabe 2 9 3 3 10 5" xfId="28726"/>
    <cellStyle name="Eingabe 2 9 3 3 10 6" xfId="35396"/>
    <cellStyle name="Eingabe 2 9 3 3 10 7" xfId="42212"/>
    <cellStyle name="Eingabe 2 9 3 3 10 8" xfId="48735"/>
    <cellStyle name="Eingabe 2 9 3 3 11" xfId="7644"/>
    <cellStyle name="Eingabe 2 9 3 3 12" xfId="28053"/>
    <cellStyle name="Eingabe 2 9 3 3 13" xfId="34723"/>
    <cellStyle name="Eingabe 2 9 3 3 14" xfId="48065"/>
    <cellStyle name="Eingabe 2 9 3 3 2" xfId="2590"/>
    <cellStyle name="Eingabe 2 9 3 3 2 2" xfId="9700"/>
    <cellStyle name="Eingabe 2 9 3 3 2 3" xfId="15993"/>
    <cellStyle name="Eingabe 2 9 3 3 2 4" xfId="22932"/>
    <cellStyle name="Eingabe 2 9 3 3 2 5" xfId="29597"/>
    <cellStyle name="Eingabe 2 9 3 3 2 6" xfId="36267"/>
    <cellStyle name="Eingabe 2 9 3 3 2 7" xfId="43083"/>
    <cellStyle name="Eingabe 2 9 3 3 2 8" xfId="49606"/>
    <cellStyle name="Eingabe 2 9 3 3 3" xfId="3280"/>
    <cellStyle name="Eingabe 2 9 3 3 3 2" xfId="10390"/>
    <cellStyle name="Eingabe 2 9 3 3 3 3" xfId="16683"/>
    <cellStyle name="Eingabe 2 9 3 3 3 4" xfId="23622"/>
    <cellStyle name="Eingabe 2 9 3 3 3 5" xfId="30287"/>
    <cellStyle name="Eingabe 2 9 3 3 3 6" xfId="36957"/>
    <cellStyle name="Eingabe 2 9 3 3 3 7" xfId="43773"/>
    <cellStyle name="Eingabe 2 9 3 3 3 8" xfId="50296"/>
    <cellStyle name="Eingabe 2 9 3 3 4" xfId="3967"/>
    <cellStyle name="Eingabe 2 9 3 3 4 2" xfId="11077"/>
    <cellStyle name="Eingabe 2 9 3 3 4 3" xfId="17370"/>
    <cellStyle name="Eingabe 2 9 3 3 4 4" xfId="24309"/>
    <cellStyle name="Eingabe 2 9 3 3 4 5" xfId="30974"/>
    <cellStyle name="Eingabe 2 9 3 3 4 6" xfId="37644"/>
    <cellStyle name="Eingabe 2 9 3 3 4 7" xfId="44460"/>
    <cellStyle name="Eingabe 2 9 3 3 4 8" xfId="50983"/>
    <cellStyle name="Eingabe 2 9 3 3 5" xfId="4654"/>
    <cellStyle name="Eingabe 2 9 3 3 5 2" xfId="11764"/>
    <cellStyle name="Eingabe 2 9 3 3 5 3" xfId="18057"/>
    <cellStyle name="Eingabe 2 9 3 3 5 4" xfId="24996"/>
    <cellStyle name="Eingabe 2 9 3 3 5 5" xfId="31661"/>
    <cellStyle name="Eingabe 2 9 3 3 5 6" xfId="38331"/>
    <cellStyle name="Eingabe 2 9 3 3 5 7" xfId="45147"/>
    <cellStyle name="Eingabe 2 9 3 3 5 8" xfId="51670"/>
    <cellStyle name="Eingabe 2 9 3 3 6" xfId="5339"/>
    <cellStyle name="Eingabe 2 9 3 3 6 2" xfId="12449"/>
    <cellStyle name="Eingabe 2 9 3 3 6 3" xfId="18742"/>
    <cellStyle name="Eingabe 2 9 3 3 6 4" xfId="25681"/>
    <cellStyle name="Eingabe 2 9 3 3 6 5" xfId="32346"/>
    <cellStyle name="Eingabe 2 9 3 3 6 6" xfId="39016"/>
    <cellStyle name="Eingabe 2 9 3 3 6 7" xfId="45832"/>
    <cellStyle name="Eingabe 2 9 3 3 6 8" xfId="52355"/>
    <cellStyle name="Eingabe 2 9 3 3 7" xfId="5922"/>
    <cellStyle name="Eingabe 2 9 3 3 7 2" xfId="13032"/>
    <cellStyle name="Eingabe 2 9 3 3 7 3" xfId="19325"/>
    <cellStyle name="Eingabe 2 9 3 3 7 4" xfId="26264"/>
    <cellStyle name="Eingabe 2 9 3 3 7 5" xfId="32929"/>
    <cellStyle name="Eingabe 2 9 3 3 7 6" xfId="39599"/>
    <cellStyle name="Eingabe 2 9 3 3 7 7" xfId="46415"/>
    <cellStyle name="Eingabe 2 9 3 3 7 8" xfId="52938"/>
    <cellStyle name="Eingabe 2 9 3 3 8" xfId="6380"/>
    <cellStyle name="Eingabe 2 9 3 3 8 2" xfId="13490"/>
    <cellStyle name="Eingabe 2 9 3 3 8 3" xfId="19783"/>
    <cellStyle name="Eingabe 2 9 3 3 8 4" xfId="26722"/>
    <cellStyle name="Eingabe 2 9 3 3 8 5" xfId="33387"/>
    <cellStyle name="Eingabe 2 9 3 3 8 6" xfId="40057"/>
    <cellStyle name="Eingabe 2 9 3 3 8 7" xfId="46873"/>
    <cellStyle name="Eingabe 2 9 3 3 8 8" xfId="53396"/>
    <cellStyle name="Eingabe 2 9 3 3 9" xfId="7034"/>
    <cellStyle name="Eingabe 2 9 3 3 9 2" xfId="14144"/>
    <cellStyle name="Eingabe 2 9 3 3 9 3" xfId="20437"/>
    <cellStyle name="Eingabe 2 9 3 3 9 4" xfId="27376"/>
    <cellStyle name="Eingabe 2 9 3 3 9 5" xfId="34041"/>
    <cellStyle name="Eingabe 2 9 3 3 9 6" xfId="40711"/>
    <cellStyle name="Eingabe 2 9 3 3 9 7" xfId="47527"/>
    <cellStyle name="Eingabe 2 9 3 3 9 8" xfId="54050"/>
    <cellStyle name="Eingabe 2 9 3 4" xfId="2360"/>
    <cellStyle name="Eingabe 2 9 3 4 2" xfId="9470"/>
    <cellStyle name="Eingabe 2 9 3 4 3" xfId="15763"/>
    <cellStyle name="Eingabe 2 9 3 4 4" xfId="22702"/>
    <cellStyle name="Eingabe 2 9 3 4 5" xfId="29367"/>
    <cellStyle name="Eingabe 2 9 3 4 6" xfId="36037"/>
    <cellStyle name="Eingabe 2 9 3 4 7" xfId="42853"/>
    <cellStyle name="Eingabe 2 9 3 4 8" xfId="49376"/>
    <cellStyle name="Eingabe 2 9 3 5" xfId="3050"/>
    <cellStyle name="Eingabe 2 9 3 5 2" xfId="10160"/>
    <cellStyle name="Eingabe 2 9 3 5 3" xfId="16453"/>
    <cellStyle name="Eingabe 2 9 3 5 4" xfId="23392"/>
    <cellStyle name="Eingabe 2 9 3 5 5" xfId="30057"/>
    <cellStyle name="Eingabe 2 9 3 5 6" xfId="36727"/>
    <cellStyle name="Eingabe 2 9 3 5 7" xfId="43543"/>
    <cellStyle name="Eingabe 2 9 3 5 8" xfId="50066"/>
    <cellStyle name="Eingabe 2 9 3 6" xfId="3737"/>
    <cellStyle name="Eingabe 2 9 3 6 2" xfId="10847"/>
    <cellStyle name="Eingabe 2 9 3 6 3" xfId="17140"/>
    <cellStyle name="Eingabe 2 9 3 6 4" xfId="24079"/>
    <cellStyle name="Eingabe 2 9 3 6 5" xfId="30744"/>
    <cellStyle name="Eingabe 2 9 3 6 6" xfId="37414"/>
    <cellStyle name="Eingabe 2 9 3 6 7" xfId="44230"/>
    <cellStyle name="Eingabe 2 9 3 6 8" xfId="50753"/>
    <cellStyle name="Eingabe 2 9 3 7" xfId="4424"/>
    <cellStyle name="Eingabe 2 9 3 7 2" xfId="11534"/>
    <cellStyle name="Eingabe 2 9 3 7 3" xfId="17827"/>
    <cellStyle name="Eingabe 2 9 3 7 4" xfId="24766"/>
    <cellStyle name="Eingabe 2 9 3 7 5" xfId="31431"/>
    <cellStyle name="Eingabe 2 9 3 7 6" xfId="38101"/>
    <cellStyle name="Eingabe 2 9 3 7 7" xfId="44917"/>
    <cellStyle name="Eingabe 2 9 3 7 8" xfId="51440"/>
    <cellStyle name="Eingabe 2 9 3 8" xfId="5109"/>
    <cellStyle name="Eingabe 2 9 3 8 2" xfId="12219"/>
    <cellStyle name="Eingabe 2 9 3 8 3" xfId="18512"/>
    <cellStyle name="Eingabe 2 9 3 8 4" xfId="25451"/>
    <cellStyle name="Eingabe 2 9 3 8 5" xfId="32116"/>
    <cellStyle name="Eingabe 2 9 3 8 6" xfId="38786"/>
    <cellStyle name="Eingabe 2 9 3 8 7" xfId="45602"/>
    <cellStyle name="Eingabe 2 9 3 8 8" xfId="52125"/>
    <cellStyle name="Eingabe 2 9 3 9" xfId="6150"/>
    <cellStyle name="Eingabe 2 9 3 9 2" xfId="13260"/>
    <cellStyle name="Eingabe 2 9 3 9 3" xfId="19553"/>
    <cellStyle name="Eingabe 2 9 3 9 4" xfId="26492"/>
    <cellStyle name="Eingabe 2 9 3 9 5" xfId="33157"/>
    <cellStyle name="Eingabe 2 9 3 9 6" xfId="39827"/>
    <cellStyle name="Eingabe 2 9 3 9 7" xfId="46643"/>
    <cellStyle name="Eingabe 2 9 3 9 8" xfId="53166"/>
    <cellStyle name="Eingabe 2 9 4" xfId="2072"/>
    <cellStyle name="Eingabe 2 9 4 2" xfId="9182"/>
    <cellStyle name="Eingabe 2 9 4 3" xfId="15475"/>
    <cellStyle name="Eingabe 2 9 4 4" xfId="22414"/>
    <cellStyle name="Eingabe 2 9 4 5" xfId="29079"/>
    <cellStyle name="Eingabe 2 9 4 6" xfId="35749"/>
    <cellStyle name="Eingabe 2 9 4 7" xfId="42565"/>
    <cellStyle name="Eingabe 2 9 4 8" xfId="49088"/>
    <cellStyle name="Eingabe 2 9 5" xfId="2011"/>
    <cellStyle name="Eingabe 2 9 5 2" xfId="9121"/>
    <cellStyle name="Eingabe 2 9 5 3" xfId="15414"/>
    <cellStyle name="Eingabe 2 9 5 4" xfId="22353"/>
    <cellStyle name="Eingabe 2 9 5 5" xfId="29018"/>
    <cellStyle name="Eingabe 2 9 5 6" xfId="35688"/>
    <cellStyle name="Eingabe 2 9 5 7" xfId="42504"/>
    <cellStyle name="Eingabe 2 9 5 8" xfId="49027"/>
    <cellStyle name="Eingabe 2 9 6" xfId="1926"/>
    <cellStyle name="Eingabe 2 9 6 2" xfId="9036"/>
    <cellStyle name="Eingabe 2 9 6 3" xfId="15329"/>
    <cellStyle name="Eingabe 2 9 6 4" xfId="22268"/>
    <cellStyle name="Eingabe 2 9 6 5" xfId="28933"/>
    <cellStyle name="Eingabe 2 9 6 6" xfId="35603"/>
    <cellStyle name="Eingabe 2 9 6 7" xfId="42419"/>
    <cellStyle name="Eingabe 2 9 6 8" xfId="48942"/>
    <cellStyle name="Eingabe 2 9 7" xfId="1972"/>
    <cellStyle name="Eingabe 2 9 7 2" xfId="9082"/>
    <cellStyle name="Eingabe 2 9 7 3" xfId="15375"/>
    <cellStyle name="Eingabe 2 9 7 4" xfId="22314"/>
    <cellStyle name="Eingabe 2 9 7 5" xfId="28979"/>
    <cellStyle name="Eingabe 2 9 7 6" xfId="35649"/>
    <cellStyle name="Eingabe 2 9 7 7" xfId="42465"/>
    <cellStyle name="Eingabe 2 9 7 8" xfId="48988"/>
    <cellStyle name="Eingabe 2 9 8" xfId="836"/>
    <cellStyle name="Eingabe 2 9 8 2" xfId="7953"/>
    <cellStyle name="Eingabe 2 9 8 3" xfId="8293"/>
    <cellStyle name="Eingabe 2 9 8 4" xfId="21214"/>
    <cellStyle name="Eingabe 2 9 8 5" xfId="27846"/>
    <cellStyle name="Eingabe 2 9 8 6" xfId="34521"/>
    <cellStyle name="Eingabe 2 9 8 7" xfId="41453"/>
    <cellStyle name="Eingabe 2 9 8 8" xfId="7926"/>
    <cellStyle name="Eingabe 2 9 9" xfId="2150"/>
    <cellStyle name="Eingabe 2 9 9 2" xfId="9260"/>
    <cellStyle name="Eingabe 2 9 9 3" xfId="15553"/>
    <cellStyle name="Eingabe 2 9 9 4" xfId="22492"/>
    <cellStyle name="Eingabe 2 9 9 5" xfId="29157"/>
    <cellStyle name="Eingabe 2 9 9 6" xfId="35827"/>
    <cellStyle name="Eingabe 2 9 9 7" xfId="42643"/>
    <cellStyle name="Eingabe 2 9 9 8" xfId="49166"/>
    <cellStyle name="Ergebnis" xfId="120" builtinId="25" customBuiltin="1"/>
    <cellStyle name="Ergebnis 2" xfId="31"/>
    <cellStyle name="Ergebnis 2 10" xfId="418"/>
    <cellStyle name="Ergebnis 2 10 10" xfId="5602"/>
    <cellStyle name="Ergebnis 2 10 10 2" xfId="12712"/>
    <cellStyle name="Ergebnis 2 10 10 3" xfId="19005"/>
    <cellStyle name="Ergebnis 2 10 10 4" xfId="25944"/>
    <cellStyle name="Ergebnis 2 10 10 5" xfId="32609"/>
    <cellStyle name="Ergebnis 2 10 10 6" xfId="39279"/>
    <cellStyle name="Ergebnis 2 10 10 7" xfId="46095"/>
    <cellStyle name="Ergebnis 2 10 10 8" xfId="52618"/>
    <cellStyle name="Ergebnis 2 10 11" xfId="2840"/>
    <cellStyle name="Ergebnis 2 10 11 2" xfId="9950"/>
    <cellStyle name="Ergebnis 2 10 11 3" xfId="16243"/>
    <cellStyle name="Ergebnis 2 10 11 4" xfId="23182"/>
    <cellStyle name="Ergebnis 2 10 11 5" xfId="29847"/>
    <cellStyle name="Ergebnis 2 10 11 6" xfId="36517"/>
    <cellStyle name="Ergebnis 2 10 11 7" xfId="43333"/>
    <cellStyle name="Ergebnis 2 10 11 8" xfId="49856"/>
    <cellStyle name="Ergebnis 2 10 12" xfId="687"/>
    <cellStyle name="Ergebnis 2 10 12 2" xfId="7809"/>
    <cellStyle name="Ergebnis 2 10 12 3" xfId="8310"/>
    <cellStyle name="Ergebnis 2 10 12 4" xfId="21066"/>
    <cellStyle name="Ergebnis 2 10 12 5" xfId="7915"/>
    <cellStyle name="Ergebnis 2 10 12 6" xfId="7984"/>
    <cellStyle name="Ergebnis 2 10 12 7" xfId="41313"/>
    <cellStyle name="Ergebnis 2 10 12 8" xfId="41669"/>
    <cellStyle name="Ergebnis 2 10 13" xfId="8195"/>
    <cellStyle name="Ergebnis 2 10 14" xfId="7618"/>
    <cellStyle name="Ergebnis 2 10 15" xfId="21251"/>
    <cellStyle name="Ergebnis 2 10 16" xfId="41622"/>
    <cellStyle name="Ergebnis 2 10 2" xfId="616"/>
    <cellStyle name="Ergebnis 2 10 2 10" xfId="6684"/>
    <cellStyle name="Ergebnis 2 10 2 10 2" xfId="13794"/>
    <cellStyle name="Ergebnis 2 10 2 10 3" xfId="20087"/>
    <cellStyle name="Ergebnis 2 10 2 10 4" xfId="27026"/>
    <cellStyle name="Ergebnis 2 10 2 10 5" xfId="33691"/>
    <cellStyle name="Ergebnis 2 10 2 10 6" xfId="40361"/>
    <cellStyle name="Ergebnis 2 10 2 10 7" xfId="47177"/>
    <cellStyle name="Ergebnis 2 10 2 10 8" xfId="53700"/>
    <cellStyle name="Ergebnis 2 10 2 11" xfId="7382"/>
    <cellStyle name="Ergebnis 2 10 2 11 2" xfId="14492"/>
    <cellStyle name="Ergebnis 2 10 2 11 3" xfId="20785"/>
    <cellStyle name="Ergebnis 2 10 2 11 4" xfId="27724"/>
    <cellStyle name="Ergebnis 2 10 2 11 5" xfId="34389"/>
    <cellStyle name="Ergebnis 2 10 2 11 6" xfId="41059"/>
    <cellStyle name="Ergebnis 2 10 2 11 7" xfId="47875"/>
    <cellStyle name="Ergebnis 2 10 2 11 8" xfId="54398"/>
    <cellStyle name="Ergebnis 2 10 2 12" xfId="1369"/>
    <cellStyle name="Ergebnis 2 10 2 12 2" xfId="8479"/>
    <cellStyle name="Ergebnis 2 10 2 12 3" xfId="14772"/>
    <cellStyle name="Ergebnis 2 10 2 12 4" xfId="21711"/>
    <cellStyle name="Ergebnis 2 10 2 12 5" xfId="28376"/>
    <cellStyle name="Ergebnis 2 10 2 12 6" xfId="35046"/>
    <cellStyle name="Ergebnis 2 10 2 12 7" xfId="41862"/>
    <cellStyle name="Ergebnis 2 10 2 12 8" xfId="48385"/>
    <cellStyle name="Ergebnis 2 10 2 13" xfId="8319"/>
    <cellStyle name="Ergebnis 2 10 2 14" xfId="20995"/>
    <cellStyle name="Ergebnis 2 10 2 15" xfId="21465"/>
    <cellStyle name="Ergebnis 2 10 2 16" xfId="41245"/>
    <cellStyle name="Ergebnis 2 10 2 17" xfId="41655"/>
    <cellStyle name="Ergebnis 2 10 2 2" xfId="1132"/>
    <cellStyle name="Ergebnis 2 10 2 2 10" xfId="1805"/>
    <cellStyle name="Ergebnis 2 10 2 2 10 2" xfId="8915"/>
    <cellStyle name="Ergebnis 2 10 2 2 10 3" xfId="15208"/>
    <cellStyle name="Ergebnis 2 10 2 2 10 4" xfId="22147"/>
    <cellStyle name="Ergebnis 2 10 2 2 10 5" xfId="28812"/>
    <cellStyle name="Ergebnis 2 10 2 2 10 6" xfId="35482"/>
    <cellStyle name="Ergebnis 2 10 2 2 10 7" xfId="42298"/>
    <cellStyle name="Ergebnis 2 10 2 2 10 8" xfId="48821"/>
    <cellStyle name="Ergebnis 2 10 2 2 11" xfId="269"/>
    <cellStyle name="Ergebnis 2 10 2 2 12" xfId="21485"/>
    <cellStyle name="Ergebnis 2 10 2 2 13" xfId="28139"/>
    <cellStyle name="Ergebnis 2 10 2 2 14" xfId="34809"/>
    <cellStyle name="Ergebnis 2 10 2 2 15" xfId="48151"/>
    <cellStyle name="Ergebnis 2 10 2 2 2" xfId="2676"/>
    <cellStyle name="Ergebnis 2 10 2 2 2 2" xfId="9786"/>
    <cellStyle name="Ergebnis 2 10 2 2 2 3" xfId="16079"/>
    <cellStyle name="Ergebnis 2 10 2 2 2 4" xfId="23018"/>
    <cellStyle name="Ergebnis 2 10 2 2 2 5" xfId="29683"/>
    <cellStyle name="Ergebnis 2 10 2 2 2 6" xfId="36353"/>
    <cellStyle name="Ergebnis 2 10 2 2 2 7" xfId="43169"/>
    <cellStyle name="Ergebnis 2 10 2 2 2 8" xfId="49692"/>
    <cellStyle name="Ergebnis 2 10 2 2 3" xfId="3366"/>
    <cellStyle name="Ergebnis 2 10 2 2 3 2" xfId="10476"/>
    <cellStyle name="Ergebnis 2 10 2 2 3 3" xfId="16769"/>
    <cellStyle name="Ergebnis 2 10 2 2 3 4" xfId="23708"/>
    <cellStyle name="Ergebnis 2 10 2 2 3 5" xfId="30373"/>
    <cellStyle name="Ergebnis 2 10 2 2 3 6" xfId="37043"/>
    <cellStyle name="Ergebnis 2 10 2 2 3 7" xfId="43859"/>
    <cellStyle name="Ergebnis 2 10 2 2 3 8" xfId="50382"/>
    <cellStyle name="Ergebnis 2 10 2 2 4" xfId="4053"/>
    <cellStyle name="Ergebnis 2 10 2 2 4 2" xfId="11163"/>
    <cellStyle name="Ergebnis 2 10 2 2 4 3" xfId="17456"/>
    <cellStyle name="Ergebnis 2 10 2 2 4 4" xfId="24395"/>
    <cellStyle name="Ergebnis 2 10 2 2 4 5" xfId="31060"/>
    <cellStyle name="Ergebnis 2 10 2 2 4 6" xfId="37730"/>
    <cellStyle name="Ergebnis 2 10 2 2 4 7" xfId="44546"/>
    <cellStyle name="Ergebnis 2 10 2 2 4 8" xfId="51069"/>
    <cellStyle name="Ergebnis 2 10 2 2 5" xfId="4740"/>
    <cellStyle name="Ergebnis 2 10 2 2 5 2" xfId="11850"/>
    <cellStyle name="Ergebnis 2 10 2 2 5 3" xfId="18143"/>
    <cellStyle name="Ergebnis 2 10 2 2 5 4" xfId="25082"/>
    <cellStyle name="Ergebnis 2 10 2 2 5 5" xfId="31747"/>
    <cellStyle name="Ergebnis 2 10 2 2 5 6" xfId="38417"/>
    <cellStyle name="Ergebnis 2 10 2 2 5 7" xfId="45233"/>
    <cellStyle name="Ergebnis 2 10 2 2 5 8" xfId="51756"/>
    <cellStyle name="Ergebnis 2 10 2 2 6" xfId="5425"/>
    <cellStyle name="Ergebnis 2 10 2 2 6 2" xfId="12535"/>
    <cellStyle name="Ergebnis 2 10 2 2 6 3" xfId="18828"/>
    <cellStyle name="Ergebnis 2 10 2 2 6 4" xfId="25767"/>
    <cellStyle name="Ergebnis 2 10 2 2 6 5" xfId="32432"/>
    <cellStyle name="Ergebnis 2 10 2 2 6 6" xfId="39102"/>
    <cellStyle name="Ergebnis 2 10 2 2 6 7" xfId="45918"/>
    <cellStyle name="Ergebnis 2 10 2 2 6 8" xfId="52441"/>
    <cellStyle name="Ergebnis 2 10 2 2 7" xfId="6008"/>
    <cellStyle name="Ergebnis 2 10 2 2 7 2" xfId="13118"/>
    <cellStyle name="Ergebnis 2 10 2 2 7 3" xfId="19411"/>
    <cellStyle name="Ergebnis 2 10 2 2 7 4" xfId="26350"/>
    <cellStyle name="Ergebnis 2 10 2 2 7 5" xfId="33015"/>
    <cellStyle name="Ergebnis 2 10 2 2 7 6" xfId="39685"/>
    <cellStyle name="Ergebnis 2 10 2 2 7 7" xfId="46501"/>
    <cellStyle name="Ergebnis 2 10 2 2 7 8" xfId="53024"/>
    <cellStyle name="Ergebnis 2 10 2 2 8" xfId="6466"/>
    <cellStyle name="Ergebnis 2 10 2 2 8 2" xfId="13576"/>
    <cellStyle name="Ergebnis 2 10 2 2 8 3" xfId="19869"/>
    <cellStyle name="Ergebnis 2 10 2 2 8 4" xfId="26808"/>
    <cellStyle name="Ergebnis 2 10 2 2 8 5" xfId="33473"/>
    <cellStyle name="Ergebnis 2 10 2 2 8 6" xfId="40143"/>
    <cellStyle name="Ergebnis 2 10 2 2 8 7" xfId="46959"/>
    <cellStyle name="Ergebnis 2 10 2 2 8 8" xfId="53482"/>
    <cellStyle name="Ergebnis 2 10 2 2 9" xfId="7120"/>
    <cellStyle name="Ergebnis 2 10 2 2 9 2" xfId="14230"/>
    <cellStyle name="Ergebnis 2 10 2 2 9 3" xfId="20523"/>
    <cellStyle name="Ergebnis 2 10 2 2 9 4" xfId="27462"/>
    <cellStyle name="Ergebnis 2 10 2 2 9 5" xfId="34127"/>
    <cellStyle name="Ergebnis 2 10 2 2 9 6" xfId="40797"/>
    <cellStyle name="Ergebnis 2 10 2 2 9 7" xfId="47613"/>
    <cellStyle name="Ergebnis 2 10 2 2 9 8" xfId="54136"/>
    <cellStyle name="Ergebnis 2 10 2 3" xfId="929"/>
    <cellStyle name="Ergebnis 2 10 2 3 10" xfId="1604"/>
    <cellStyle name="Ergebnis 2 10 2 3 10 2" xfId="8714"/>
    <cellStyle name="Ergebnis 2 10 2 3 10 3" xfId="15007"/>
    <cellStyle name="Ergebnis 2 10 2 3 10 4" xfId="21946"/>
    <cellStyle name="Ergebnis 2 10 2 3 10 5" xfId="28611"/>
    <cellStyle name="Ergebnis 2 10 2 3 10 6" xfId="35281"/>
    <cellStyle name="Ergebnis 2 10 2 3 10 7" xfId="42097"/>
    <cellStyle name="Ergebnis 2 10 2 3 10 8" xfId="48620"/>
    <cellStyle name="Ergebnis 2 10 2 3 11" xfId="7830"/>
    <cellStyle name="Ergebnis 2 10 2 3 12" xfId="21301"/>
    <cellStyle name="Ergebnis 2 10 2 3 13" xfId="27936"/>
    <cellStyle name="Ergebnis 2 10 2 3 14" xfId="34608"/>
    <cellStyle name="Ergebnis 2 10 2 3 15" xfId="21436"/>
    <cellStyle name="Ergebnis 2 10 2 3 2" xfId="2475"/>
    <cellStyle name="Ergebnis 2 10 2 3 2 2" xfId="9585"/>
    <cellStyle name="Ergebnis 2 10 2 3 2 3" xfId="15878"/>
    <cellStyle name="Ergebnis 2 10 2 3 2 4" xfId="22817"/>
    <cellStyle name="Ergebnis 2 10 2 3 2 5" xfId="29482"/>
    <cellStyle name="Ergebnis 2 10 2 3 2 6" xfId="36152"/>
    <cellStyle name="Ergebnis 2 10 2 3 2 7" xfId="42968"/>
    <cellStyle name="Ergebnis 2 10 2 3 2 8" xfId="49491"/>
    <cellStyle name="Ergebnis 2 10 2 3 3" xfId="3165"/>
    <cellStyle name="Ergebnis 2 10 2 3 3 2" xfId="10275"/>
    <cellStyle name="Ergebnis 2 10 2 3 3 3" xfId="16568"/>
    <cellStyle name="Ergebnis 2 10 2 3 3 4" xfId="23507"/>
    <cellStyle name="Ergebnis 2 10 2 3 3 5" xfId="30172"/>
    <cellStyle name="Ergebnis 2 10 2 3 3 6" xfId="36842"/>
    <cellStyle name="Ergebnis 2 10 2 3 3 7" xfId="43658"/>
    <cellStyle name="Ergebnis 2 10 2 3 3 8" xfId="50181"/>
    <cellStyle name="Ergebnis 2 10 2 3 4" xfId="3852"/>
    <cellStyle name="Ergebnis 2 10 2 3 4 2" xfId="10962"/>
    <cellStyle name="Ergebnis 2 10 2 3 4 3" xfId="17255"/>
    <cellStyle name="Ergebnis 2 10 2 3 4 4" xfId="24194"/>
    <cellStyle name="Ergebnis 2 10 2 3 4 5" xfId="30859"/>
    <cellStyle name="Ergebnis 2 10 2 3 4 6" xfId="37529"/>
    <cellStyle name="Ergebnis 2 10 2 3 4 7" xfId="44345"/>
    <cellStyle name="Ergebnis 2 10 2 3 4 8" xfId="50868"/>
    <cellStyle name="Ergebnis 2 10 2 3 5" xfId="4539"/>
    <cellStyle name="Ergebnis 2 10 2 3 5 2" xfId="11649"/>
    <cellStyle name="Ergebnis 2 10 2 3 5 3" xfId="17942"/>
    <cellStyle name="Ergebnis 2 10 2 3 5 4" xfId="24881"/>
    <cellStyle name="Ergebnis 2 10 2 3 5 5" xfId="31546"/>
    <cellStyle name="Ergebnis 2 10 2 3 5 6" xfId="38216"/>
    <cellStyle name="Ergebnis 2 10 2 3 5 7" xfId="45032"/>
    <cellStyle name="Ergebnis 2 10 2 3 5 8" xfId="51555"/>
    <cellStyle name="Ergebnis 2 10 2 3 6" xfId="5224"/>
    <cellStyle name="Ergebnis 2 10 2 3 6 2" xfId="12334"/>
    <cellStyle name="Ergebnis 2 10 2 3 6 3" xfId="18627"/>
    <cellStyle name="Ergebnis 2 10 2 3 6 4" xfId="25566"/>
    <cellStyle name="Ergebnis 2 10 2 3 6 5" xfId="32231"/>
    <cellStyle name="Ergebnis 2 10 2 3 6 6" xfId="38901"/>
    <cellStyle name="Ergebnis 2 10 2 3 6 7" xfId="45717"/>
    <cellStyle name="Ergebnis 2 10 2 3 6 8" xfId="52240"/>
    <cellStyle name="Ergebnis 2 10 2 3 7" xfId="5807"/>
    <cellStyle name="Ergebnis 2 10 2 3 7 2" xfId="12917"/>
    <cellStyle name="Ergebnis 2 10 2 3 7 3" xfId="19210"/>
    <cellStyle name="Ergebnis 2 10 2 3 7 4" xfId="26149"/>
    <cellStyle name="Ergebnis 2 10 2 3 7 5" xfId="32814"/>
    <cellStyle name="Ergebnis 2 10 2 3 7 6" xfId="39484"/>
    <cellStyle name="Ergebnis 2 10 2 3 7 7" xfId="46300"/>
    <cellStyle name="Ergebnis 2 10 2 3 7 8" xfId="52823"/>
    <cellStyle name="Ergebnis 2 10 2 3 8" xfId="6265"/>
    <cellStyle name="Ergebnis 2 10 2 3 8 2" xfId="13375"/>
    <cellStyle name="Ergebnis 2 10 2 3 8 3" xfId="19668"/>
    <cellStyle name="Ergebnis 2 10 2 3 8 4" xfId="26607"/>
    <cellStyle name="Ergebnis 2 10 2 3 8 5" xfId="33272"/>
    <cellStyle name="Ergebnis 2 10 2 3 8 6" xfId="39942"/>
    <cellStyle name="Ergebnis 2 10 2 3 8 7" xfId="46758"/>
    <cellStyle name="Ergebnis 2 10 2 3 8 8" xfId="53281"/>
    <cellStyle name="Ergebnis 2 10 2 3 9" xfId="6919"/>
    <cellStyle name="Ergebnis 2 10 2 3 9 2" xfId="14029"/>
    <cellStyle name="Ergebnis 2 10 2 3 9 3" xfId="20322"/>
    <cellStyle name="Ergebnis 2 10 2 3 9 4" xfId="27261"/>
    <cellStyle name="Ergebnis 2 10 2 3 9 5" xfId="33926"/>
    <cellStyle name="Ergebnis 2 10 2 3 9 6" xfId="40596"/>
    <cellStyle name="Ergebnis 2 10 2 3 9 7" xfId="47412"/>
    <cellStyle name="Ergebnis 2 10 2 3 9 8" xfId="53935"/>
    <cellStyle name="Ergebnis 2 10 2 4" xfId="2240"/>
    <cellStyle name="Ergebnis 2 10 2 4 2" xfId="9350"/>
    <cellStyle name="Ergebnis 2 10 2 4 3" xfId="15643"/>
    <cellStyle name="Ergebnis 2 10 2 4 4" xfId="22582"/>
    <cellStyle name="Ergebnis 2 10 2 4 5" xfId="29247"/>
    <cellStyle name="Ergebnis 2 10 2 4 6" xfId="35917"/>
    <cellStyle name="Ergebnis 2 10 2 4 7" xfId="42733"/>
    <cellStyle name="Ergebnis 2 10 2 4 8" xfId="49256"/>
    <cellStyle name="Ergebnis 2 10 2 5" xfId="2930"/>
    <cellStyle name="Ergebnis 2 10 2 5 2" xfId="10040"/>
    <cellStyle name="Ergebnis 2 10 2 5 3" xfId="16333"/>
    <cellStyle name="Ergebnis 2 10 2 5 4" xfId="23272"/>
    <cellStyle name="Ergebnis 2 10 2 5 5" xfId="29937"/>
    <cellStyle name="Ergebnis 2 10 2 5 6" xfId="36607"/>
    <cellStyle name="Ergebnis 2 10 2 5 7" xfId="43423"/>
    <cellStyle name="Ergebnis 2 10 2 5 8" xfId="49946"/>
    <cellStyle name="Ergebnis 2 10 2 6" xfId="3617"/>
    <cellStyle name="Ergebnis 2 10 2 6 2" xfId="10727"/>
    <cellStyle name="Ergebnis 2 10 2 6 3" xfId="17020"/>
    <cellStyle name="Ergebnis 2 10 2 6 4" xfId="23959"/>
    <cellStyle name="Ergebnis 2 10 2 6 5" xfId="30624"/>
    <cellStyle name="Ergebnis 2 10 2 6 6" xfId="37294"/>
    <cellStyle name="Ergebnis 2 10 2 6 7" xfId="44110"/>
    <cellStyle name="Ergebnis 2 10 2 6 8" xfId="50633"/>
    <cellStyle name="Ergebnis 2 10 2 7" xfId="4304"/>
    <cellStyle name="Ergebnis 2 10 2 7 2" xfId="11414"/>
    <cellStyle name="Ergebnis 2 10 2 7 3" xfId="17707"/>
    <cellStyle name="Ergebnis 2 10 2 7 4" xfId="24646"/>
    <cellStyle name="Ergebnis 2 10 2 7 5" xfId="31311"/>
    <cellStyle name="Ergebnis 2 10 2 7 6" xfId="37981"/>
    <cellStyle name="Ergebnis 2 10 2 7 7" xfId="44797"/>
    <cellStyle name="Ergebnis 2 10 2 7 8" xfId="51320"/>
    <cellStyle name="Ergebnis 2 10 2 8" xfId="4989"/>
    <cellStyle name="Ergebnis 2 10 2 8 2" xfId="12099"/>
    <cellStyle name="Ergebnis 2 10 2 8 3" xfId="18392"/>
    <cellStyle name="Ergebnis 2 10 2 8 4" xfId="25331"/>
    <cellStyle name="Ergebnis 2 10 2 8 5" xfId="31996"/>
    <cellStyle name="Ergebnis 2 10 2 8 6" xfId="38666"/>
    <cellStyle name="Ergebnis 2 10 2 8 7" xfId="45482"/>
    <cellStyle name="Ergebnis 2 10 2 8 8" xfId="52005"/>
    <cellStyle name="Ergebnis 2 10 2 9" xfId="1938"/>
    <cellStyle name="Ergebnis 2 10 2 9 2" xfId="9048"/>
    <cellStyle name="Ergebnis 2 10 2 9 3" xfId="15341"/>
    <cellStyle name="Ergebnis 2 10 2 9 4" xfId="22280"/>
    <cellStyle name="Ergebnis 2 10 2 9 5" xfId="28945"/>
    <cellStyle name="Ergebnis 2 10 2 9 6" xfId="35615"/>
    <cellStyle name="Ergebnis 2 10 2 9 7" xfId="42431"/>
    <cellStyle name="Ergebnis 2 10 2 9 8" xfId="48954"/>
    <cellStyle name="Ergebnis 2 10 3" xfId="752"/>
    <cellStyle name="Ergebnis 2 10 3 10" xfId="6806"/>
    <cellStyle name="Ergebnis 2 10 3 10 2" xfId="13916"/>
    <cellStyle name="Ergebnis 2 10 3 10 3" xfId="20209"/>
    <cellStyle name="Ergebnis 2 10 3 10 4" xfId="27148"/>
    <cellStyle name="Ergebnis 2 10 3 10 5" xfId="33813"/>
    <cellStyle name="Ergebnis 2 10 3 10 6" xfId="40483"/>
    <cellStyle name="Ergebnis 2 10 3 10 7" xfId="47299"/>
    <cellStyle name="Ergebnis 2 10 3 10 8" xfId="53822"/>
    <cellStyle name="Ergebnis 2 10 3 11" xfId="7349"/>
    <cellStyle name="Ergebnis 2 10 3 11 2" xfId="14459"/>
    <cellStyle name="Ergebnis 2 10 3 11 3" xfId="20752"/>
    <cellStyle name="Ergebnis 2 10 3 11 4" xfId="27691"/>
    <cellStyle name="Ergebnis 2 10 3 11 5" xfId="34356"/>
    <cellStyle name="Ergebnis 2 10 3 11 6" xfId="41026"/>
    <cellStyle name="Ergebnis 2 10 3 11 7" xfId="47842"/>
    <cellStyle name="Ergebnis 2 10 3 11 8" xfId="54365"/>
    <cellStyle name="Ergebnis 2 10 3 12" xfId="1491"/>
    <cellStyle name="Ergebnis 2 10 3 12 2" xfId="8601"/>
    <cellStyle name="Ergebnis 2 10 3 12 3" xfId="14894"/>
    <cellStyle name="Ergebnis 2 10 3 12 4" xfId="21833"/>
    <cellStyle name="Ergebnis 2 10 3 12 5" xfId="28498"/>
    <cellStyle name="Ergebnis 2 10 3 12 6" xfId="35168"/>
    <cellStyle name="Ergebnis 2 10 3 12 7" xfId="41984"/>
    <cellStyle name="Ergebnis 2 10 3 12 8" xfId="48507"/>
    <cellStyle name="Ergebnis 2 10 3 13" xfId="7856"/>
    <cellStyle name="Ergebnis 2 10 3 14" xfId="21131"/>
    <cellStyle name="Ergebnis 2 10 3 15" xfId="21269"/>
    <cellStyle name="Ergebnis 2 10 3 16" xfId="41377"/>
    <cellStyle name="Ergebnis 2 10 3 17" xfId="41561"/>
    <cellStyle name="Ergebnis 2 10 3 2" xfId="1204"/>
    <cellStyle name="Ergebnis 2 10 3 2 10" xfId="1877"/>
    <cellStyle name="Ergebnis 2 10 3 2 10 2" xfId="8987"/>
    <cellStyle name="Ergebnis 2 10 3 2 10 3" xfId="15280"/>
    <cellStyle name="Ergebnis 2 10 3 2 10 4" xfId="22219"/>
    <cellStyle name="Ergebnis 2 10 3 2 10 5" xfId="28884"/>
    <cellStyle name="Ergebnis 2 10 3 2 10 6" xfId="35554"/>
    <cellStyle name="Ergebnis 2 10 3 2 10 7" xfId="42370"/>
    <cellStyle name="Ergebnis 2 10 3 2 10 8" xfId="48893"/>
    <cellStyle name="Ergebnis 2 10 3 2 11" xfId="14607"/>
    <cellStyle name="Ergebnis 2 10 3 2 12" xfId="21546"/>
    <cellStyle name="Ergebnis 2 10 3 2 13" xfId="28211"/>
    <cellStyle name="Ergebnis 2 10 3 2 14" xfId="34881"/>
    <cellStyle name="Ergebnis 2 10 3 2 15" xfId="48223"/>
    <cellStyle name="Ergebnis 2 10 3 2 2" xfId="2748"/>
    <cellStyle name="Ergebnis 2 10 3 2 2 2" xfId="9858"/>
    <cellStyle name="Ergebnis 2 10 3 2 2 3" xfId="16151"/>
    <cellStyle name="Ergebnis 2 10 3 2 2 4" xfId="23090"/>
    <cellStyle name="Ergebnis 2 10 3 2 2 5" xfId="29755"/>
    <cellStyle name="Ergebnis 2 10 3 2 2 6" xfId="36425"/>
    <cellStyle name="Ergebnis 2 10 3 2 2 7" xfId="43241"/>
    <cellStyle name="Ergebnis 2 10 3 2 2 8" xfId="49764"/>
    <cellStyle name="Ergebnis 2 10 3 2 3" xfId="3438"/>
    <cellStyle name="Ergebnis 2 10 3 2 3 2" xfId="10548"/>
    <cellStyle name="Ergebnis 2 10 3 2 3 3" xfId="16841"/>
    <cellStyle name="Ergebnis 2 10 3 2 3 4" xfId="23780"/>
    <cellStyle name="Ergebnis 2 10 3 2 3 5" xfId="30445"/>
    <cellStyle name="Ergebnis 2 10 3 2 3 6" xfId="37115"/>
    <cellStyle name="Ergebnis 2 10 3 2 3 7" xfId="43931"/>
    <cellStyle name="Ergebnis 2 10 3 2 3 8" xfId="50454"/>
    <cellStyle name="Ergebnis 2 10 3 2 4" xfId="4125"/>
    <cellStyle name="Ergebnis 2 10 3 2 4 2" xfId="11235"/>
    <cellStyle name="Ergebnis 2 10 3 2 4 3" xfId="17528"/>
    <cellStyle name="Ergebnis 2 10 3 2 4 4" xfId="24467"/>
    <cellStyle name="Ergebnis 2 10 3 2 4 5" xfId="31132"/>
    <cellStyle name="Ergebnis 2 10 3 2 4 6" xfId="37802"/>
    <cellStyle name="Ergebnis 2 10 3 2 4 7" xfId="44618"/>
    <cellStyle name="Ergebnis 2 10 3 2 4 8" xfId="51141"/>
    <cellStyle name="Ergebnis 2 10 3 2 5" xfId="4812"/>
    <cellStyle name="Ergebnis 2 10 3 2 5 2" xfId="11922"/>
    <cellStyle name="Ergebnis 2 10 3 2 5 3" xfId="18215"/>
    <cellStyle name="Ergebnis 2 10 3 2 5 4" xfId="25154"/>
    <cellStyle name="Ergebnis 2 10 3 2 5 5" xfId="31819"/>
    <cellStyle name="Ergebnis 2 10 3 2 5 6" xfId="38489"/>
    <cellStyle name="Ergebnis 2 10 3 2 5 7" xfId="45305"/>
    <cellStyle name="Ergebnis 2 10 3 2 5 8" xfId="51828"/>
    <cellStyle name="Ergebnis 2 10 3 2 6" xfId="5497"/>
    <cellStyle name="Ergebnis 2 10 3 2 6 2" xfId="12607"/>
    <cellStyle name="Ergebnis 2 10 3 2 6 3" xfId="18900"/>
    <cellStyle name="Ergebnis 2 10 3 2 6 4" xfId="25839"/>
    <cellStyle name="Ergebnis 2 10 3 2 6 5" xfId="32504"/>
    <cellStyle name="Ergebnis 2 10 3 2 6 6" xfId="39174"/>
    <cellStyle name="Ergebnis 2 10 3 2 6 7" xfId="45990"/>
    <cellStyle name="Ergebnis 2 10 3 2 6 8" xfId="52513"/>
    <cellStyle name="Ergebnis 2 10 3 2 7" xfId="6080"/>
    <cellStyle name="Ergebnis 2 10 3 2 7 2" xfId="13190"/>
    <cellStyle name="Ergebnis 2 10 3 2 7 3" xfId="19483"/>
    <cellStyle name="Ergebnis 2 10 3 2 7 4" xfId="26422"/>
    <cellStyle name="Ergebnis 2 10 3 2 7 5" xfId="33087"/>
    <cellStyle name="Ergebnis 2 10 3 2 7 6" xfId="39757"/>
    <cellStyle name="Ergebnis 2 10 3 2 7 7" xfId="46573"/>
    <cellStyle name="Ergebnis 2 10 3 2 7 8" xfId="53096"/>
    <cellStyle name="Ergebnis 2 10 3 2 8" xfId="6538"/>
    <cellStyle name="Ergebnis 2 10 3 2 8 2" xfId="13648"/>
    <cellStyle name="Ergebnis 2 10 3 2 8 3" xfId="19941"/>
    <cellStyle name="Ergebnis 2 10 3 2 8 4" xfId="26880"/>
    <cellStyle name="Ergebnis 2 10 3 2 8 5" xfId="33545"/>
    <cellStyle name="Ergebnis 2 10 3 2 8 6" xfId="40215"/>
    <cellStyle name="Ergebnis 2 10 3 2 8 7" xfId="47031"/>
    <cellStyle name="Ergebnis 2 10 3 2 8 8" xfId="53554"/>
    <cellStyle name="Ergebnis 2 10 3 2 9" xfId="7192"/>
    <cellStyle name="Ergebnis 2 10 3 2 9 2" xfId="14302"/>
    <cellStyle name="Ergebnis 2 10 3 2 9 3" xfId="20595"/>
    <cellStyle name="Ergebnis 2 10 3 2 9 4" xfId="27534"/>
    <cellStyle name="Ergebnis 2 10 3 2 9 5" xfId="34199"/>
    <cellStyle name="Ergebnis 2 10 3 2 9 6" xfId="40869"/>
    <cellStyle name="Ergebnis 2 10 3 2 9 7" xfId="47685"/>
    <cellStyle name="Ergebnis 2 10 3 2 9 8" xfId="54208"/>
    <cellStyle name="Ergebnis 2 10 3 3" xfId="1048"/>
    <cellStyle name="Ergebnis 2 10 3 3 10" xfId="1721"/>
    <cellStyle name="Ergebnis 2 10 3 3 10 2" xfId="8831"/>
    <cellStyle name="Ergebnis 2 10 3 3 10 3" xfId="15124"/>
    <cellStyle name="Ergebnis 2 10 3 3 10 4" xfId="22063"/>
    <cellStyle name="Ergebnis 2 10 3 3 10 5" xfId="28728"/>
    <cellStyle name="Ergebnis 2 10 3 3 10 6" xfId="35398"/>
    <cellStyle name="Ergebnis 2 10 3 3 10 7" xfId="42214"/>
    <cellStyle name="Ergebnis 2 10 3 3 10 8" xfId="48737"/>
    <cellStyle name="Ergebnis 2 10 3 3 11" xfId="7966"/>
    <cellStyle name="Ergebnis 2 10 3 3 12" xfId="21405"/>
    <cellStyle name="Ergebnis 2 10 3 3 13" xfId="28055"/>
    <cellStyle name="Ergebnis 2 10 3 3 14" xfId="34725"/>
    <cellStyle name="Ergebnis 2 10 3 3 15" xfId="48067"/>
    <cellStyle name="Ergebnis 2 10 3 3 2" xfId="2592"/>
    <cellStyle name="Ergebnis 2 10 3 3 2 2" xfId="9702"/>
    <cellStyle name="Ergebnis 2 10 3 3 2 3" xfId="15995"/>
    <cellStyle name="Ergebnis 2 10 3 3 2 4" xfId="22934"/>
    <cellStyle name="Ergebnis 2 10 3 3 2 5" xfId="29599"/>
    <cellStyle name="Ergebnis 2 10 3 3 2 6" xfId="36269"/>
    <cellStyle name="Ergebnis 2 10 3 3 2 7" xfId="43085"/>
    <cellStyle name="Ergebnis 2 10 3 3 2 8" xfId="49608"/>
    <cellStyle name="Ergebnis 2 10 3 3 3" xfId="3282"/>
    <cellStyle name="Ergebnis 2 10 3 3 3 2" xfId="10392"/>
    <cellStyle name="Ergebnis 2 10 3 3 3 3" xfId="16685"/>
    <cellStyle name="Ergebnis 2 10 3 3 3 4" xfId="23624"/>
    <cellStyle name="Ergebnis 2 10 3 3 3 5" xfId="30289"/>
    <cellStyle name="Ergebnis 2 10 3 3 3 6" xfId="36959"/>
    <cellStyle name="Ergebnis 2 10 3 3 3 7" xfId="43775"/>
    <cellStyle name="Ergebnis 2 10 3 3 3 8" xfId="50298"/>
    <cellStyle name="Ergebnis 2 10 3 3 4" xfId="3969"/>
    <cellStyle name="Ergebnis 2 10 3 3 4 2" xfId="11079"/>
    <cellStyle name="Ergebnis 2 10 3 3 4 3" xfId="17372"/>
    <cellStyle name="Ergebnis 2 10 3 3 4 4" xfId="24311"/>
    <cellStyle name="Ergebnis 2 10 3 3 4 5" xfId="30976"/>
    <cellStyle name="Ergebnis 2 10 3 3 4 6" xfId="37646"/>
    <cellStyle name="Ergebnis 2 10 3 3 4 7" xfId="44462"/>
    <cellStyle name="Ergebnis 2 10 3 3 4 8" xfId="50985"/>
    <cellStyle name="Ergebnis 2 10 3 3 5" xfId="4656"/>
    <cellStyle name="Ergebnis 2 10 3 3 5 2" xfId="11766"/>
    <cellStyle name="Ergebnis 2 10 3 3 5 3" xfId="18059"/>
    <cellStyle name="Ergebnis 2 10 3 3 5 4" xfId="24998"/>
    <cellStyle name="Ergebnis 2 10 3 3 5 5" xfId="31663"/>
    <cellStyle name="Ergebnis 2 10 3 3 5 6" xfId="38333"/>
    <cellStyle name="Ergebnis 2 10 3 3 5 7" xfId="45149"/>
    <cellStyle name="Ergebnis 2 10 3 3 5 8" xfId="51672"/>
    <cellStyle name="Ergebnis 2 10 3 3 6" xfId="5341"/>
    <cellStyle name="Ergebnis 2 10 3 3 6 2" xfId="12451"/>
    <cellStyle name="Ergebnis 2 10 3 3 6 3" xfId="18744"/>
    <cellStyle name="Ergebnis 2 10 3 3 6 4" xfId="25683"/>
    <cellStyle name="Ergebnis 2 10 3 3 6 5" xfId="32348"/>
    <cellStyle name="Ergebnis 2 10 3 3 6 6" xfId="39018"/>
    <cellStyle name="Ergebnis 2 10 3 3 6 7" xfId="45834"/>
    <cellStyle name="Ergebnis 2 10 3 3 6 8" xfId="52357"/>
    <cellStyle name="Ergebnis 2 10 3 3 7" xfId="5924"/>
    <cellStyle name="Ergebnis 2 10 3 3 7 2" xfId="13034"/>
    <cellStyle name="Ergebnis 2 10 3 3 7 3" xfId="19327"/>
    <cellStyle name="Ergebnis 2 10 3 3 7 4" xfId="26266"/>
    <cellStyle name="Ergebnis 2 10 3 3 7 5" xfId="32931"/>
    <cellStyle name="Ergebnis 2 10 3 3 7 6" xfId="39601"/>
    <cellStyle name="Ergebnis 2 10 3 3 7 7" xfId="46417"/>
    <cellStyle name="Ergebnis 2 10 3 3 7 8" xfId="52940"/>
    <cellStyle name="Ergebnis 2 10 3 3 8" xfId="6382"/>
    <cellStyle name="Ergebnis 2 10 3 3 8 2" xfId="13492"/>
    <cellStyle name="Ergebnis 2 10 3 3 8 3" xfId="19785"/>
    <cellStyle name="Ergebnis 2 10 3 3 8 4" xfId="26724"/>
    <cellStyle name="Ergebnis 2 10 3 3 8 5" xfId="33389"/>
    <cellStyle name="Ergebnis 2 10 3 3 8 6" xfId="40059"/>
    <cellStyle name="Ergebnis 2 10 3 3 8 7" xfId="46875"/>
    <cellStyle name="Ergebnis 2 10 3 3 8 8" xfId="53398"/>
    <cellStyle name="Ergebnis 2 10 3 3 9" xfId="7036"/>
    <cellStyle name="Ergebnis 2 10 3 3 9 2" xfId="14146"/>
    <cellStyle name="Ergebnis 2 10 3 3 9 3" xfId="20439"/>
    <cellStyle name="Ergebnis 2 10 3 3 9 4" xfId="27378"/>
    <cellStyle name="Ergebnis 2 10 3 3 9 5" xfId="34043"/>
    <cellStyle name="Ergebnis 2 10 3 3 9 6" xfId="40713"/>
    <cellStyle name="Ergebnis 2 10 3 3 9 7" xfId="47529"/>
    <cellStyle name="Ergebnis 2 10 3 3 9 8" xfId="54052"/>
    <cellStyle name="Ergebnis 2 10 3 4" xfId="2362"/>
    <cellStyle name="Ergebnis 2 10 3 4 2" xfId="9472"/>
    <cellStyle name="Ergebnis 2 10 3 4 3" xfId="15765"/>
    <cellStyle name="Ergebnis 2 10 3 4 4" xfId="22704"/>
    <cellStyle name="Ergebnis 2 10 3 4 5" xfId="29369"/>
    <cellStyle name="Ergebnis 2 10 3 4 6" xfId="36039"/>
    <cellStyle name="Ergebnis 2 10 3 4 7" xfId="42855"/>
    <cellStyle name="Ergebnis 2 10 3 4 8" xfId="49378"/>
    <cellStyle name="Ergebnis 2 10 3 5" xfId="3052"/>
    <cellStyle name="Ergebnis 2 10 3 5 2" xfId="10162"/>
    <cellStyle name="Ergebnis 2 10 3 5 3" xfId="16455"/>
    <cellStyle name="Ergebnis 2 10 3 5 4" xfId="23394"/>
    <cellStyle name="Ergebnis 2 10 3 5 5" xfId="30059"/>
    <cellStyle name="Ergebnis 2 10 3 5 6" xfId="36729"/>
    <cellStyle name="Ergebnis 2 10 3 5 7" xfId="43545"/>
    <cellStyle name="Ergebnis 2 10 3 5 8" xfId="50068"/>
    <cellStyle name="Ergebnis 2 10 3 6" xfId="3739"/>
    <cellStyle name="Ergebnis 2 10 3 6 2" xfId="10849"/>
    <cellStyle name="Ergebnis 2 10 3 6 3" xfId="17142"/>
    <cellStyle name="Ergebnis 2 10 3 6 4" xfId="24081"/>
    <cellStyle name="Ergebnis 2 10 3 6 5" xfId="30746"/>
    <cellStyle name="Ergebnis 2 10 3 6 6" xfId="37416"/>
    <cellStyle name="Ergebnis 2 10 3 6 7" xfId="44232"/>
    <cellStyle name="Ergebnis 2 10 3 6 8" xfId="50755"/>
    <cellStyle name="Ergebnis 2 10 3 7" xfId="4426"/>
    <cellStyle name="Ergebnis 2 10 3 7 2" xfId="11536"/>
    <cellStyle name="Ergebnis 2 10 3 7 3" xfId="17829"/>
    <cellStyle name="Ergebnis 2 10 3 7 4" xfId="24768"/>
    <cellStyle name="Ergebnis 2 10 3 7 5" xfId="31433"/>
    <cellStyle name="Ergebnis 2 10 3 7 6" xfId="38103"/>
    <cellStyle name="Ergebnis 2 10 3 7 7" xfId="44919"/>
    <cellStyle name="Ergebnis 2 10 3 7 8" xfId="51442"/>
    <cellStyle name="Ergebnis 2 10 3 8" xfId="5111"/>
    <cellStyle name="Ergebnis 2 10 3 8 2" xfId="12221"/>
    <cellStyle name="Ergebnis 2 10 3 8 3" xfId="18514"/>
    <cellStyle name="Ergebnis 2 10 3 8 4" xfId="25453"/>
    <cellStyle name="Ergebnis 2 10 3 8 5" xfId="32118"/>
    <cellStyle name="Ergebnis 2 10 3 8 6" xfId="38788"/>
    <cellStyle name="Ergebnis 2 10 3 8 7" xfId="45604"/>
    <cellStyle name="Ergebnis 2 10 3 8 8" xfId="52127"/>
    <cellStyle name="Ergebnis 2 10 3 9" xfId="6152"/>
    <cellStyle name="Ergebnis 2 10 3 9 2" xfId="13262"/>
    <cellStyle name="Ergebnis 2 10 3 9 3" xfId="19555"/>
    <cellStyle name="Ergebnis 2 10 3 9 4" xfId="26494"/>
    <cellStyle name="Ergebnis 2 10 3 9 5" xfId="33159"/>
    <cellStyle name="Ergebnis 2 10 3 9 6" xfId="39829"/>
    <cellStyle name="Ergebnis 2 10 3 9 7" xfId="46645"/>
    <cellStyle name="Ergebnis 2 10 3 9 8" xfId="53168"/>
    <cellStyle name="Ergebnis 2 10 4" xfId="2044"/>
    <cellStyle name="Ergebnis 2 10 4 2" xfId="9154"/>
    <cellStyle name="Ergebnis 2 10 4 3" xfId="15447"/>
    <cellStyle name="Ergebnis 2 10 4 4" xfId="22386"/>
    <cellStyle name="Ergebnis 2 10 4 5" xfId="29051"/>
    <cellStyle name="Ergebnis 2 10 4 6" xfId="35721"/>
    <cellStyle name="Ergebnis 2 10 4 7" xfId="42537"/>
    <cellStyle name="Ergebnis 2 10 4 8" xfId="49060"/>
    <cellStyle name="Ergebnis 2 10 5" xfId="2015"/>
    <cellStyle name="Ergebnis 2 10 5 2" xfId="9125"/>
    <cellStyle name="Ergebnis 2 10 5 3" xfId="15418"/>
    <cellStyle name="Ergebnis 2 10 5 4" xfId="22357"/>
    <cellStyle name="Ergebnis 2 10 5 5" xfId="29022"/>
    <cellStyle name="Ergebnis 2 10 5 6" xfId="35692"/>
    <cellStyle name="Ergebnis 2 10 5 7" xfId="42508"/>
    <cellStyle name="Ergebnis 2 10 5 8" xfId="49031"/>
    <cellStyle name="Ergebnis 2 10 6" xfId="1924"/>
    <cellStyle name="Ergebnis 2 10 6 2" xfId="9034"/>
    <cellStyle name="Ergebnis 2 10 6 3" xfId="15327"/>
    <cellStyle name="Ergebnis 2 10 6 4" xfId="22266"/>
    <cellStyle name="Ergebnis 2 10 6 5" xfId="28931"/>
    <cellStyle name="Ergebnis 2 10 6 6" xfId="35601"/>
    <cellStyle name="Ergebnis 2 10 6 7" xfId="42417"/>
    <cellStyle name="Ergebnis 2 10 6 8" xfId="48940"/>
    <cellStyle name="Ergebnis 2 10 7" xfId="1994"/>
    <cellStyle name="Ergebnis 2 10 7 2" xfId="9104"/>
    <cellStyle name="Ergebnis 2 10 7 3" xfId="15397"/>
    <cellStyle name="Ergebnis 2 10 7 4" xfId="22336"/>
    <cellStyle name="Ergebnis 2 10 7 5" xfId="29001"/>
    <cellStyle name="Ergebnis 2 10 7 6" xfId="35671"/>
    <cellStyle name="Ergebnis 2 10 7 7" xfId="42487"/>
    <cellStyle name="Ergebnis 2 10 7 8" xfId="49010"/>
    <cellStyle name="Ergebnis 2 10 8" xfId="2855"/>
    <cellStyle name="Ergebnis 2 10 8 2" xfId="9965"/>
    <cellStyle name="Ergebnis 2 10 8 3" xfId="16258"/>
    <cellStyle name="Ergebnis 2 10 8 4" xfId="23197"/>
    <cellStyle name="Ergebnis 2 10 8 5" xfId="29862"/>
    <cellStyle name="Ergebnis 2 10 8 6" xfId="36532"/>
    <cellStyle name="Ergebnis 2 10 8 7" xfId="43348"/>
    <cellStyle name="Ergebnis 2 10 8 8" xfId="49871"/>
    <cellStyle name="Ergebnis 2 10 9" xfId="863"/>
    <cellStyle name="Ergebnis 2 10 9 2" xfId="7980"/>
    <cellStyle name="Ergebnis 2 10 9 3" xfId="8130"/>
    <cellStyle name="Ergebnis 2 10 9 4" xfId="21240"/>
    <cellStyle name="Ergebnis 2 10 9 5" xfId="27871"/>
    <cellStyle name="Ergebnis 2 10 9 6" xfId="34545"/>
    <cellStyle name="Ergebnis 2 10 9 7" xfId="41475"/>
    <cellStyle name="Ergebnis 2 10 9 8" xfId="34547"/>
    <cellStyle name="Ergebnis 2 11" xfId="464"/>
    <cellStyle name="Ergebnis 2 11 10" xfId="5706"/>
    <cellStyle name="Ergebnis 2 11 10 2" xfId="12816"/>
    <cellStyle name="Ergebnis 2 11 10 3" xfId="19109"/>
    <cellStyle name="Ergebnis 2 11 10 4" xfId="26048"/>
    <cellStyle name="Ergebnis 2 11 10 5" xfId="32713"/>
    <cellStyle name="Ergebnis 2 11 10 6" xfId="39383"/>
    <cellStyle name="Ergebnis 2 11 10 7" xfId="46199"/>
    <cellStyle name="Ergebnis 2 11 10 8" xfId="52722"/>
    <cellStyle name="Ergebnis 2 11 11" xfId="6568"/>
    <cellStyle name="Ergebnis 2 11 11 2" xfId="13678"/>
    <cellStyle name="Ergebnis 2 11 11 3" xfId="19971"/>
    <cellStyle name="Ergebnis 2 11 11 4" xfId="26910"/>
    <cellStyle name="Ergebnis 2 11 11 5" xfId="33575"/>
    <cellStyle name="Ergebnis 2 11 11 6" xfId="40245"/>
    <cellStyle name="Ergebnis 2 11 11 7" xfId="47061"/>
    <cellStyle name="Ergebnis 2 11 11 8" xfId="53584"/>
    <cellStyle name="Ergebnis 2 11 12" xfId="1262"/>
    <cellStyle name="Ergebnis 2 11 12 2" xfId="8372"/>
    <cellStyle name="Ergebnis 2 11 12 3" xfId="14665"/>
    <cellStyle name="Ergebnis 2 11 12 4" xfId="21604"/>
    <cellStyle name="Ergebnis 2 11 12 5" xfId="28269"/>
    <cellStyle name="Ergebnis 2 11 12 6" xfId="34939"/>
    <cellStyle name="Ergebnis 2 11 12 7" xfId="41758"/>
    <cellStyle name="Ergebnis 2 11 12 8" xfId="48281"/>
    <cellStyle name="Ergebnis 2 11 13" xfId="7899"/>
    <cellStyle name="Ergebnis 2 11 14" xfId="8150"/>
    <cellStyle name="Ergebnis 2 11 15" xfId="7599"/>
    <cellStyle name="Ergebnis 2 11 16" xfId="7670"/>
    <cellStyle name="Ergebnis 2 11 2" xfId="615"/>
    <cellStyle name="Ergebnis 2 11 2 10" xfId="6683"/>
    <cellStyle name="Ergebnis 2 11 2 10 2" xfId="13793"/>
    <cellStyle name="Ergebnis 2 11 2 10 3" xfId="20086"/>
    <cellStyle name="Ergebnis 2 11 2 10 4" xfId="27025"/>
    <cellStyle name="Ergebnis 2 11 2 10 5" xfId="33690"/>
    <cellStyle name="Ergebnis 2 11 2 10 6" xfId="40360"/>
    <cellStyle name="Ergebnis 2 11 2 10 7" xfId="47176"/>
    <cellStyle name="Ergebnis 2 11 2 10 8" xfId="53699"/>
    <cellStyle name="Ergebnis 2 11 2 11" xfId="7403"/>
    <cellStyle name="Ergebnis 2 11 2 11 2" xfId="14513"/>
    <cellStyle name="Ergebnis 2 11 2 11 3" xfId="20806"/>
    <cellStyle name="Ergebnis 2 11 2 11 4" xfId="27745"/>
    <cellStyle name="Ergebnis 2 11 2 11 5" xfId="34410"/>
    <cellStyle name="Ergebnis 2 11 2 11 6" xfId="41080"/>
    <cellStyle name="Ergebnis 2 11 2 11 7" xfId="47896"/>
    <cellStyle name="Ergebnis 2 11 2 11 8" xfId="54419"/>
    <cellStyle name="Ergebnis 2 11 2 12" xfId="1368"/>
    <cellStyle name="Ergebnis 2 11 2 12 2" xfId="8478"/>
    <cellStyle name="Ergebnis 2 11 2 12 3" xfId="14771"/>
    <cellStyle name="Ergebnis 2 11 2 12 4" xfId="21710"/>
    <cellStyle name="Ergebnis 2 11 2 12 5" xfId="28375"/>
    <cellStyle name="Ergebnis 2 11 2 12 6" xfId="35045"/>
    <cellStyle name="Ergebnis 2 11 2 12 7" xfId="41861"/>
    <cellStyle name="Ergebnis 2 11 2 12 8" xfId="48384"/>
    <cellStyle name="Ergebnis 2 11 2 13" xfId="8166"/>
    <cellStyle name="Ergebnis 2 11 2 14" xfId="20994"/>
    <cellStyle name="Ergebnis 2 11 2 15" xfId="21349"/>
    <cellStyle name="Ergebnis 2 11 2 16" xfId="41244"/>
    <cellStyle name="Ergebnis 2 11 2 17" xfId="41518"/>
    <cellStyle name="Ergebnis 2 11 2 2" xfId="1131"/>
    <cellStyle name="Ergebnis 2 11 2 2 10" xfId="1804"/>
    <cellStyle name="Ergebnis 2 11 2 2 10 2" xfId="8914"/>
    <cellStyle name="Ergebnis 2 11 2 2 10 3" xfId="15207"/>
    <cellStyle name="Ergebnis 2 11 2 2 10 4" xfId="22146"/>
    <cellStyle name="Ergebnis 2 11 2 2 10 5" xfId="28811"/>
    <cellStyle name="Ergebnis 2 11 2 2 10 6" xfId="35481"/>
    <cellStyle name="Ergebnis 2 11 2 2 10 7" xfId="42297"/>
    <cellStyle name="Ergebnis 2 11 2 2 10 8" xfId="48820"/>
    <cellStyle name="Ergebnis 2 11 2 2 11" xfId="7495"/>
    <cellStyle name="Ergebnis 2 11 2 2 12" xfId="21484"/>
    <cellStyle name="Ergebnis 2 11 2 2 13" xfId="28138"/>
    <cellStyle name="Ergebnis 2 11 2 2 14" xfId="34808"/>
    <cellStyle name="Ergebnis 2 11 2 2 15" xfId="48150"/>
    <cellStyle name="Ergebnis 2 11 2 2 2" xfId="2675"/>
    <cellStyle name="Ergebnis 2 11 2 2 2 2" xfId="9785"/>
    <cellStyle name="Ergebnis 2 11 2 2 2 3" xfId="16078"/>
    <cellStyle name="Ergebnis 2 11 2 2 2 4" xfId="23017"/>
    <cellStyle name="Ergebnis 2 11 2 2 2 5" xfId="29682"/>
    <cellStyle name="Ergebnis 2 11 2 2 2 6" xfId="36352"/>
    <cellStyle name="Ergebnis 2 11 2 2 2 7" xfId="43168"/>
    <cellStyle name="Ergebnis 2 11 2 2 2 8" xfId="49691"/>
    <cellStyle name="Ergebnis 2 11 2 2 3" xfId="3365"/>
    <cellStyle name="Ergebnis 2 11 2 2 3 2" xfId="10475"/>
    <cellStyle name="Ergebnis 2 11 2 2 3 3" xfId="16768"/>
    <cellStyle name="Ergebnis 2 11 2 2 3 4" xfId="23707"/>
    <cellStyle name="Ergebnis 2 11 2 2 3 5" xfId="30372"/>
    <cellStyle name="Ergebnis 2 11 2 2 3 6" xfId="37042"/>
    <cellStyle name="Ergebnis 2 11 2 2 3 7" xfId="43858"/>
    <cellStyle name="Ergebnis 2 11 2 2 3 8" xfId="50381"/>
    <cellStyle name="Ergebnis 2 11 2 2 4" xfId="4052"/>
    <cellStyle name="Ergebnis 2 11 2 2 4 2" xfId="11162"/>
    <cellStyle name="Ergebnis 2 11 2 2 4 3" xfId="17455"/>
    <cellStyle name="Ergebnis 2 11 2 2 4 4" xfId="24394"/>
    <cellStyle name="Ergebnis 2 11 2 2 4 5" xfId="31059"/>
    <cellStyle name="Ergebnis 2 11 2 2 4 6" xfId="37729"/>
    <cellStyle name="Ergebnis 2 11 2 2 4 7" xfId="44545"/>
    <cellStyle name="Ergebnis 2 11 2 2 4 8" xfId="51068"/>
    <cellStyle name="Ergebnis 2 11 2 2 5" xfId="4739"/>
    <cellStyle name="Ergebnis 2 11 2 2 5 2" xfId="11849"/>
    <cellStyle name="Ergebnis 2 11 2 2 5 3" xfId="18142"/>
    <cellStyle name="Ergebnis 2 11 2 2 5 4" xfId="25081"/>
    <cellStyle name="Ergebnis 2 11 2 2 5 5" xfId="31746"/>
    <cellStyle name="Ergebnis 2 11 2 2 5 6" xfId="38416"/>
    <cellStyle name="Ergebnis 2 11 2 2 5 7" xfId="45232"/>
    <cellStyle name="Ergebnis 2 11 2 2 5 8" xfId="51755"/>
    <cellStyle name="Ergebnis 2 11 2 2 6" xfId="5424"/>
    <cellStyle name="Ergebnis 2 11 2 2 6 2" xfId="12534"/>
    <cellStyle name="Ergebnis 2 11 2 2 6 3" xfId="18827"/>
    <cellStyle name="Ergebnis 2 11 2 2 6 4" xfId="25766"/>
    <cellStyle name="Ergebnis 2 11 2 2 6 5" xfId="32431"/>
    <cellStyle name="Ergebnis 2 11 2 2 6 6" xfId="39101"/>
    <cellStyle name="Ergebnis 2 11 2 2 6 7" xfId="45917"/>
    <cellStyle name="Ergebnis 2 11 2 2 6 8" xfId="52440"/>
    <cellStyle name="Ergebnis 2 11 2 2 7" xfId="6007"/>
    <cellStyle name="Ergebnis 2 11 2 2 7 2" xfId="13117"/>
    <cellStyle name="Ergebnis 2 11 2 2 7 3" xfId="19410"/>
    <cellStyle name="Ergebnis 2 11 2 2 7 4" xfId="26349"/>
    <cellStyle name="Ergebnis 2 11 2 2 7 5" xfId="33014"/>
    <cellStyle name="Ergebnis 2 11 2 2 7 6" xfId="39684"/>
    <cellStyle name="Ergebnis 2 11 2 2 7 7" xfId="46500"/>
    <cellStyle name="Ergebnis 2 11 2 2 7 8" xfId="53023"/>
    <cellStyle name="Ergebnis 2 11 2 2 8" xfId="6465"/>
    <cellStyle name="Ergebnis 2 11 2 2 8 2" xfId="13575"/>
    <cellStyle name="Ergebnis 2 11 2 2 8 3" xfId="19868"/>
    <cellStyle name="Ergebnis 2 11 2 2 8 4" xfId="26807"/>
    <cellStyle name="Ergebnis 2 11 2 2 8 5" xfId="33472"/>
    <cellStyle name="Ergebnis 2 11 2 2 8 6" xfId="40142"/>
    <cellStyle name="Ergebnis 2 11 2 2 8 7" xfId="46958"/>
    <cellStyle name="Ergebnis 2 11 2 2 8 8" xfId="53481"/>
    <cellStyle name="Ergebnis 2 11 2 2 9" xfId="7119"/>
    <cellStyle name="Ergebnis 2 11 2 2 9 2" xfId="14229"/>
    <cellStyle name="Ergebnis 2 11 2 2 9 3" xfId="20522"/>
    <cellStyle name="Ergebnis 2 11 2 2 9 4" xfId="27461"/>
    <cellStyle name="Ergebnis 2 11 2 2 9 5" xfId="34126"/>
    <cellStyle name="Ergebnis 2 11 2 2 9 6" xfId="40796"/>
    <cellStyle name="Ergebnis 2 11 2 2 9 7" xfId="47612"/>
    <cellStyle name="Ergebnis 2 11 2 2 9 8" xfId="54135"/>
    <cellStyle name="Ergebnis 2 11 2 3" xfId="928"/>
    <cellStyle name="Ergebnis 2 11 2 3 10" xfId="1603"/>
    <cellStyle name="Ergebnis 2 11 2 3 10 2" xfId="8713"/>
    <cellStyle name="Ergebnis 2 11 2 3 10 3" xfId="15006"/>
    <cellStyle name="Ergebnis 2 11 2 3 10 4" xfId="21945"/>
    <cellStyle name="Ergebnis 2 11 2 3 10 5" xfId="28610"/>
    <cellStyle name="Ergebnis 2 11 2 3 10 6" xfId="35280"/>
    <cellStyle name="Ergebnis 2 11 2 3 10 7" xfId="42096"/>
    <cellStyle name="Ergebnis 2 11 2 3 10 8" xfId="48619"/>
    <cellStyle name="Ergebnis 2 11 2 3 11" xfId="8120"/>
    <cellStyle name="Ergebnis 2 11 2 3 12" xfId="21300"/>
    <cellStyle name="Ergebnis 2 11 2 3 13" xfId="27935"/>
    <cellStyle name="Ergebnis 2 11 2 3 14" xfId="34607"/>
    <cellStyle name="Ergebnis 2 11 2 3 15" xfId="34536"/>
    <cellStyle name="Ergebnis 2 11 2 3 2" xfId="2474"/>
    <cellStyle name="Ergebnis 2 11 2 3 2 2" xfId="9584"/>
    <cellStyle name="Ergebnis 2 11 2 3 2 3" xfId="15877"/>
    <cellStyle name="Ergebnis 2 11 2 3 2 4" xfId="22816"/>
    <cellStyle name="Ergebnis 2 11 2 3 2 5" xfId="29481"/>
    <cellStyle name="Ergebnis 2 11 2 3 2 6" xfId="36151"/>
    <cellStyle name="Ergebnis 2 11 2 3 2 7" xfId="42967"/>
    <cellStyle name="Ergebnis 2 11 2 3 2 8" xfId="49490"/>
    <cellStyle name="Ergebnis 2 11 2 3 3" xfId="3164"/>
    <cellStyle name="Ergebnis 2 11 2 3 3 2" xfId="10274"/>
    <cellStyle name="Ergebnis 2 11 2 3 3 3" xfId="16567"/>
    <cellStyle name="Ergebnis 2 11 2 3 3 4" xfId="23506"/>
    <cellStyle name="Ergebnis 2 11 2 3 3 5" xfId="30171"/>
    <cellStyle name="Ergebnis 2 11 2 3 3 6" xfId="36841"/>
    <cellStyle name="Ergebnis 2 11 2 3 3 7" xfId="43657"/>
    <cellStyle name="Ergebnis 2 11 2 3 3 8" xfId="50180"/>
    <cellStyle name="Ergebnis 2 11 2 3 4" xfId="3851"/>
    <cellStyle name="Ergebnis 2 11 2 3 4 2" xfId="10961"/>
    <cellStyle name="Ergebnis 2 11 2 3 4 3" xfId="17254"/>
    <cellStyle name="Ergebnis 2 11 2 3 4 4" xfId="24193"/>
    <cellStyle name="Ergebnis 2 11 2 3 4 5" xfId="30858"/>
    <cellStyle name="Ergebnis 2 11 2 3 4 6" xfId="37528"/>
    <cellStyle name="Ergebnis 2 11 2 3 4 7" xfId="44344"/>
    <cellStyle name="Ergebnis 2 11 2 3 4 8" xfId="50867"/>
    <cellStyle name="Ergebnis 2 11 2 3 5" xfId="4538"/>
    <cellStyle name="Ergebnis 2 11 2 3 5 2" xfId="11648"/>
    <cellStyle name="Ergebnis 2 11 2 3 5 3" xfId="17941"/>
    <cellStyle name="Ergebnis 2 11 2 3 5 4" xfId="24880"/>
    <cellStyle name="Ergebnis 2 11 2 3 5 5" xfId="31545"/>
    <cellStyle name="Ergebnis 2 11 2 3 5 6" xfId="38215"/>
    <cellStyle name="Ergebnis 2 11 2 3 5 7" xfId="45031"/>
    <cellStyle name="Ergebnis 2 11 2 3 5 8" xfId="51554"/>
    <cellStyle name="Ergebnis 2 11 2 3 6" xfId="5223"/>
    <cellStyle name="Ergebnis 2 11 2 3 6 2" xfId="12333"/>
    <cellStyle name="Ergebnis 2 11 2 3 6 3" xfId="18626"/>
    <cellStyle name="Ergebnis 2 11 2 3 6 4" xfId="25565"/>
    <cellStyle name="Ergebnis 2 11 2 3 6 5" xfId="32230"/>
    <cellStyle name="Ergebnis 2 11 2 3 6 6" xfId="38900"/>
    <cellStyle name="Ergebnis 2 11 2 3 6 7" xfId="45716"/>
    <cellStyle name="Ergebnis 2 11 2 3 6 8" xfId="52239"/>
    <cellStyle name="Ergebnis 2 11 2 3 7" xfId="5806"/>
    <cellStyle name="Ergebnis 2 11 2 3 7 2" xfId="12916"/>
    <cellStyle name="Ergebnis 2 11 2 3 7 3" xfId="19209"/>
    <cellStyle name="Ergebnis 2 11 2 3 7 4" xfId="26148"/>
    <cellStyle name="Ergebnis 2 11 2 3 7 5" xfId="32813"/>
    <cellStyle name="Ergebnis 2 11 2 3 7 6" xfId="39483"/>
    <cellStyle name="Ergebnis 2 11 2 3 7 7" xfId="46299"/>
    <cellStyle name="Ergebnis 2 11 2 3 7 8" xfId="52822"/>
    <cellStyle name="Ergebnis 2 11 2 3 8" xfId="6264"/>
    <cellStyle name="Ergebnis 2 11 2 3 8 2" xfId="13374"/>
    <cellStyle name="Ergebnis 2 11 2 3 8 3" xfId="19667"/>
    <cellStyle name="Ergebnis 2 11 2 3 8 4" xfId="26606"/>
    <cellStyle name="Ergebnis 2 11 2 3 8 5" xfId="33271"/>
    <cellStyle name="Ergebnis 2 11 2 3 8 6" xfId="39941"/>
    <cellStyle name="Ergebnis 2 11 2 3 8 7" xfId="46757"/>
    <cellStyle name="Ergebnis 2 11 2 3 8 8" xfId="53280"/>
    <cellStyle name="Ergebnis 2 11 2 3 9" xfId="6918"/>
    <cellStyle name="Ergebnis 2 11 2 3 9 2" xfId="14028"/>
    <cellStyle name="Ergebnis 2 11 2 3 9 3" xfId="20321"/>
    <cellStyle name="Ergebnis 2 11 2 3 9 4" xfId="27260"/>
    <cellStyle name="Ergebnis 2 11 2 3 9 5" xfId="33925"/>
    <cellStyle name="Ergebnis 2 11 2 3 9 6" xfId="40595"/>
    <cellStyle name="Ergebnis 2 11 2 3 9 7" xfId="47411"/>
    <cellStyle name="Ergebnis 2 11 2 3 9 8" xfId="53934"/>
    <cellStyle name="Ergebnis 2 11 2 4" xfId="2239"/>
    <cellStyle name="Ergebnis 2 11 2 4 2" xfId="9349"/>
    <cellStyle name="Ergebnis 2 11 2 4 3" xfId="15642"/>
    <cellStyle name="Ergebnis 2 11 2 4 4" xfId="22581"/>
    <cellStyle name="Ergebnis 2 11 2 4 5" xfId="29246"/>
    <cellStyle name="Ergebnis 2 11 2 4 6" xfId="35916"/>
    <cellStyle name="Ergebnis 2 11 2 4 7" xfId="42732"/>
    <cellStyle name="Ergebnis 2 11 2 4 8" xfId="49255"/>
    <cellStyle name="Ergebnis 2 11 2 5" xfId="2929"/>
    <cellStyle name="Ergebnis 2 11 2 5 2" xfId="10039"/>
    <cellStyle name="Ergebnis 2 11 2 5 3" xfId="16332"/>
    <cellStyle name="Ergebnis 2 11 2 5 4" xfId="23271"/>
    <cellStyle name="Ergebnis 2 11 2 5 5" xfId="29936"/>
    <cellStyle name="Ergebnis 2 11 2 5 6" xfId="36606"/>
    <cellStyle name="Ergebnis 2 11 2 5 7" xfId="43422"/>
    <cellStyle name="Ergebnis 2 11 2 5 8" xfId="49945"/>
    <cellStyle name="Ergebnis 2 11 2 6" xfId="3616"/>
    <cellStyle name="Ergebnis 2 11 2 6 2" xfId="10726"/>
    <cellStyle name="Ergebnis 2 11 2 6 3" xfId="17019"/>
    <cellStyle name="Ergebnis 2 11 2 6 4" xfId="23958"/>
    <cellStyle name="Ergebnis 2 11 2 6 5" xfId="30623"/>
    <cellStyle name="Ergebnis 2 11 2 6 6" xfId="37293"/>
    <cellStyle name="Ergebnis 2 11 2 6 7" xfId="44109"/>
    <cellStyle name="Ergebnis 2 11 2 6 8" xfId="50632"/>
    <cellStyle name="Ergebnis 2 11 2 7" xfId="4303"/>
    <cellStyle name="Ergebnis 2 11 2 7 2" xfId="11413"/>
    <cellStyle name="Ergebnis 2 11 2 7 3" xfId="17706"/>
    <cellStyle name="Ergebnis 2 11 2 7 4" xfId="24645"/>
    <cellStyle name="Ergebnis 2 11 2 7 5" xfId="31310"/>
    <cellStyle name="Ergebnis 2 11 2 7 6" xfId="37980"/>
    <cellStyle name="Ergebnis 2 11 2 7 7" xfId="44796"/>
    <cellStyle name="Ergebnis 2 11 2 7 8" xfId="51319"/>
    <cellStyle name="Ergebnis 2 11 2 8" xfId="4988"/>
    <cellStyle name="Ergebnis 2 11 2 8 2" xfId="12098"/>
    <cellStyle name="Ergebnis 2 11 2 8 3" xfId="18391"/>
    <cellStyle name="Ergebnis 2 11 2 8 4" xfId="25330"/>
    <cellStyle name="Ergebnis 2 11 2 8 5" xfId="31995"/>
    <cellStyle name="Ergebnis 2 11 2 8 6" xfId="38665"/>
    <cellStyle name="Ergebnis 2 11 2 8 7" xfId="45481"/>
    <cellStyle name="Ergebnis 2 11 2 8 8" xfId="52004"/>
    <cellStyle name="Ergebnis 2 11 2 9" xfId="3539"/>
    <cellStyle name="Ergebnis 2 11 2 9 2" xfId="10649"/>
    <cellStyle name="Ergebnis 2 11 2 9 3" xfId="16942"/>
    <cellStyle name="Ergebnis 2 11 2 9 4" xfId="23881"/>
    <cellStyle name="Ergebnis 2 11 2 9 5" xfId="30546"/>
    <cellStyle name="Ergebnis 2 11 2 9 6" xfId="37216"/>
    <cellStyle name="Ergebnis 2 11 2 9 7" xfId="44032"/>
    <cellStyle name="Ergebnis 2 11 2 9 8" xfId="50555"/>
    <cellStyle name="Ergebnis 2 11 3" xfId="561"/>
    <cellStyle name="Ergebnis 2 11 3 10" xfId="6629"/>
    <cellStyle name="Ergebnis 2 11 3 10 2" xfId="13739"/>
    <cellStyle name="Ergebnis 2 11 3 10 3" xfId="20032"/>
    <cellStyle name="Ergebnis 2 11 3 10 4" xfId="26971"/>
    <cellStyle name="Ergebnis 2 11 3 10 5" xfId="33636"/>
    <cellStyle name="Ergebnis 2 11 3 10 6" xfId="40306"/>
    <cellStyle name="Ergebnis 2 11 3 10 7" xfId="47122"/>
    <cellStyle name="Ergebnis 2 11 3 10 8" xfId="53645"/>
    <cellStyle name="Ergebnis 2 11 3 11" xfId="7317"/>
    <cellStyle name="Ergebnis 2 11 3 11 2" xfId="14427"/>
    <cellStyle name="Ergebnis 2 11 3 11 3" xfId="20720"/>
    <cellStyle name="Ergebnis 2 11 3 11 4" xfId="27659"/>
    <cellStyle name="Ergebnis 2 11 3 11 5" xfId="34324"/>
    <cellStyle name="Ergebnis 2 11 3 11 6" xfId="40994"/>
    <cellStyle name="Ergebnis 2 11 3 11 7" xfId="47810"/>
    <cellStyle name="Ergebnis 2 11 3 11 8" xfId="54333"/>
    <cellStyle name="Ergebnis 2 11 3 12" xfId="1314"/>
    <cellStyle name="Ergebnis 2 11 3 12 2" xfId="8424"/>
    <cellStyle name="Ergebnis 2 11 3 12 3" xfId="14717"/>
    <cellStyle name="Ergebnis 2 11 3 12 4" xfId="21656"/>
    <cellStyle name="Ergebnis 2 11 3 12 5" xfId="28321"/>
    <cellStyle name="Ergebnis 2 11 3 12 6" xfId="34991"/>
    <cellStyle name="Ergebnis 2 11 3 12 7" xfId="41807"/>
    <cellStyle name="Ergebnis 2 11 3 12 8" xfId="48330"/>
    <cellStyle name="Ergebnis 2 11 3 13" xfId="8031"/>
    <cellStyle name="Ergebnis 2 11 3 14" xfId="20940"/>
    <cellStyle name="Ergebnis 2 11 3 15" xfId="7888"/>
    <cellStyle name="Ergebnis 2 11 3 16" xfId="41190"/>
    <cellStyle name="Ergebnis 2 11 3 17" xfId="41645"/>
    <cellStyle name="Ergebnis 2 11 3 2" xfId="1110"/>
    <cellStyle name="Ergebnis 2 11 3 2 10" xfId="1783"/>
    <cellStyle name="Ergebnis 2 11 3 2 10 2" xfId="8893"/>
    <cellStyle name="Ergebnis 2 11 3 2 10 3" xfId="15186"/>
    <cellStyle name="Ergebnis 2 11 3 2 10 4" xfId="22125"/>
    <cellStyle name="Ergebnis 2 11 3 2 10 5" xfId="28790"/>
    <cellStyle name="Ergebnis 2 11 3 2 10 6" xfId="35460"/>
    <cellStyle name="Ergebnis 2 11 3 2 10 7" xfId="42276"/>
    <cellStyle name="Ergebnis 2 11 3 2 10 8" xfId="48799"/>
    <cellStyle name="Ergebnis 2 11 3 2 11" xfId="7527"/>
    <cellStyle name="Ergebnis 2 11 3 2 12" xfId="21463"/>
    <cellStyle name="Ergebnis 2 11 3 2 13" xfId="28117"/>
    <cellStyle name="Ergebnis 2 11 3 2 14" xfId="34787"/>
    <cellStyle name="Ergebnis 2 11 3 2 15" xfId="48129"/>
    <cellStyle name="Ergebnis 2 11 3 2 2" xfId="2654"/>
    <cellStyle name="Ergebnis 2 11 3 2 2 2" xfId="9764"/>
    <cellStyle name="Ergebnis 2 11 3 2 2 3" xfId="16057"/>
    <cellStyle name="Ergebnis 2 11 3 2 2 4" xfId="22996"/>
    <cellStyle name="Ergebnis 2 11 3 2 2 5" xfId="29661"/>
    <cellStyle name="Ergebnis 2 11 3 2 2 6" xfId="36331"/>
    <cellStyle name="Ergebnis 2 11 3 2 2 7" xfId="43147"/>
    <cellStyle name="Ergebnis 2 11 3 2 2 8" xfId="49670"/>
    <cellStyle name="Ergebnis 2 11 3 2 3" xfId="3344"/>
    <cellStyle name="Ergebnis 2 11 3 2 3 2" xfId="10454"/>
    <cellStyle name="Ergebnis 2 11 3 2 3 3" xfId="16747"/>
    <cellStyle name="Ergebnis 2 11 3 2 3 4" xfId="23686"/>
    <cellStyle name="Ergebnis 2 11 3 2 3 5" xfId="30351"/>
    <cellStyle name="Ergebnis 2 11 3 2 3 6" xfId="37021"/>
    <cellStyle name="Ergebnis 2 11 3 2 3 7" xfId="43837"/>
    <cellStyle name="Ergebnis 2 11 3 2 3 8" xfId="50360"/>
    <cellStyle name="Ergebnis 2 11 3 2 4" xfId="4031"/>
    <cellStyle name="Ergebnis 2 11 3 2 4 2" xfId="11141"/>
    <cellStyle name="Ergebnis 2 11 3 2 4 3" xfId="17434"/>
    <cellStyle name="Ergebnis 2 11 3 2 4 4" xfId="24373"/>
    <cellStyle name="Ergebnis 2 11 3 2 4 5" xfId="31038"/>
    <cellStyle name="Ergebnis 2 11 3 2 4 6" xfId="37708"/>
    <cellStyle name="Ergebnis 2 11 3 2 4 7" xfId="44524"/>
    <cellStyle name="Ergebnis 2 11 3 2 4 8" xfId="51047"/>
    <cellStyle name="Ergebnis 2 11 3 2 5" xfId="4718"/>
    <cellStyle name="Ergebnis 2 11 3 2 5 2" xfId="11828"/>
    <cellStyle name="Ergebnis 2 11 3 2 5 3" xfId="18121"/>
    <cellStyle name="Ergebnis 2 11 3 2 5 4" xfId="25060"/>
    <cellStyle name="Ergebnis 2 11 3 2 5 5" xfId="31725"/>
    <cellStyle name="Ergebnis 2 11 3 2 5 6" xfId="38395"/>
    <cellStyle name="Ergebnis 2 11 3 2 5 7" xfId="45211"/>
    <cellStyle name="Ergebnis 2 11 3 2 5 8" xfId="51734"/>
    <cellStyle name="Ergebnis 2 11 3 2 6" xfId="5403"/>
    <cellStyle name="Ergebnis 2 11 3 2 6 2" xfId="12513"/>
    <cellStyle name="Ergebnis 2 11 3 2 6 3" xfId="18806"/>
    <cellStyle name="Ergebnis 2 11 3 2 6 4" xfId="25745"/>
    <cellStyle name="Ergebnis 2 11 3 2 6 5" xfId="32410"/>
    <cellStyle name="Ergebnis 2 11 3 2 6 6" xfId="39080"/>
    <cellStyle name="Ergebnis 2 11 3 2 6 7" xfId="45896"/>
    <cellStyle name="Ergebnis 2 11 3 2 6 8" xfId="52419"/>
    <cellStyle name="Ergebnis 2 11 3 2 7" xfId="5986"/>
    <cellStyle name="Ergebnis 2 11 3 2 7 2" xfId="13096"/>
    <cellStyle name="Ergebnis 2 11 3 2 7 3" xfId="19389"/>
    <cellStyle name="Ergebnis 2 11 3 2 7 4" xfId="26328"/>
    <cellStyle name="Ergebnis 2 11 3 2 7 5" xfId="32993"/>
    <cellStyle name="Ergebnis 2 11 3 2 7 6" xfId="39663"/>
    <cellStyle name="Ergebnis 2 11 3 2 7 7" xfId="46479"/>
    <cellStyle name="Ergebnis 2 11 3 2 7 8" xfId="53002"/>
    <cellStyle name="Ergebnis 2 11 3 2 8" xfId="6444"/>
    <cellStyle name="Ergebnis 2 11 3 2 8 2" xfId="13554"/>
    <cellStyle name="Ergebnis 2 11 3 2 8 3" xfId="19847"/>
    <cellStyle name="Ergebnis 2 11 3 2 8 4" xfId="26786"/>
    <cellStyle name="Ergebnis 2 11 3 2 8 5" xfId="33451"/>
    <cellStyle name="Ergebnis 2 11 3 2 8 6" xfId="40121"/>
    <cellStyle name="Ergebnis 2 11 3 2 8 7" xfId="46937"/>
    <cellStyle name="Ergebnis 2 11 3 2 8 8" xfId="53460"/>
    <cellStyle name="Ergebnis 2 11 3 2 9" xfId="7098"/>
    <cellStyle name="Ergebnis 2 11 3 2 9 2" xfId="14208"/>
    <cellStyle name="Ergebnis 2 11 3 2 9 3" xfId="20501"/>
    <cellStyle name="Ergebnis 2 11 3 2 9 4" xfId="27440"/>
    <cellStyle name="Ergebnis 2 11 3 2 9 5" xfId="34105"/>
    <cellStyle name="Ergebnis 2 11 3 2 9 6" xfId="40775"/>
    <cellStyle name="Ergebnis 2 11 3 2 9 7" xfId="47591"/>
    <cellStyle name="Ergebnis 2 11 3 2 9 8" xfId="54114"/>
    <cellStyle name="Ergebnis 2 11 3 3" xfId="874"/>
    <cellStyle name="Ergebnis 2 11 3 3 10" xfId="1549"/>
    <cellStyle name="Ergebnis 2 11 3 3 10 2" xfId="8659"/>
    <cellStyle name="Ergebnis 2 11 3 3 10 3" xfId="14952"/>
    <cellStyle name="Ergebnis 2 11 3 3 10 4" xfId="21891"/>
    <cellStyle name="Ergebnis 2 11 3 3 10 5" xfId="28556"/>
    <cellStyle name="Ergebnis 2 11 3 3 10 6" xfId="35226"/>
    <cellStyle name="Ergebnis 2 11 3 3 10 7" xfId="42042"/>
    <cellStyle name="Ergebnis 2 11 3 3 10 8" xfId="48565"/>
    <cellStyle name="Ergebnis 2 11 3 3 11" xfId="8074"/>
    <cellStyle name="Ergebnis 2 11 3 3 12" xfId="21249"/>
    <cellStyle name="Ergebnis 2 11 3 3 13" xfId="27881"/>
    <cellStyle name="Ergebnis 2 11 3 3 14" xfId="34553"/>
    <cellStyle name="Ergebnis 2 11 3 3 15" xfId="7952"/>
    <cellStyle name="Ergebnis 2 11 3 3 2" xfId="2420"/>
    <cellStyle name="Ergebnis 2 11 3 3 2 2" xfId="9530"/>
    <cellStyle name="Ergebnis 2 11 3 3 2 3" xfId="15823"/>
    <cellStyle name="Ergebnis 2 11 3 3 2 4" xfId="22762"/>
    <cellStyle name="Ergebnis 2 11 3 3 2 5" xfId="29427"/>
    <cellStyle name="Ergebnis 2 11 3 3 2 6" xfId="36097"/>
    <cellStyle name="Ergebnis 2 11 3 3 2 7" xfId="42913"/>
    <cellStyle name="Ergebnis 2 11 3 3 2 8" xfId="49436"/>
    <cellStyle name="Ergebnis 2 11 3 3 3" xfId="3110"/>
    <cellStyle name="Ergebnis 2 11 3 3 3 2" xfId="10220"/>
    <cellStyle name="Ergebnis 2 11 3 3 3 3" xfId="16513"/>
    <cellStyle name="Ergebnis 2 11 3 3 3 4" xfId="23452"/>
    <cellStyle name="Ergebnis 2 11 3 3 3 5" xfId="30117"/>
    <cellStyle name="Ergebnis 2 11 3 3 3 6" xfId="36787"/>
    <cellStyle name="Ergebnis 2 11 3 3 3 7" xfId="43603"/>
    <cellStyle name="Ergebnis 2 11 3 3 3 8" xfId="50126"/>
    <cellStyle name="Ergebnis 2 11 3 3 4" xfId="3797"/>
    <cellStyle name="Ergebnis 2 11 3 3 4 2" xfId="10907"/>
    <cellStyle name="Ergebnis 2 11 3 3 4 3" xfId="17200"/>
    <cellStyle name="Ergebnis 2 11 3 3 4 4" xfId="24139"/>
    <cellStyle name="Ergebnis 2 11 3 3 4 5" xfId="30804"/>
    <cellStyle name="Ergebnis 2 11 3 3 4 6" xfId="37474"/>
    <cellStyle name="Ergebnis 2 11 3 3 4 7" xfId="44290"/>
    <cellStyle name="Ergebnis 2 11 3 3 4 8" xfId="50813"/>
    <cellStyle name="Ergebnis 2 11 3 3 5" xfId="4484"/>
    <cellStyle name="Ergebnis 2 11 3 3 5 2" xfId="11594"/>
    <cellStyle name="Ergebnis 2 11 3 3 5 3" xfId="17887"/>
    <cellStyle name="Ergebnis 2 11 3 3 5 4" xfId="24826"/>
    <cellStyle name="Ergebnis 2 11 3 3 5 5" xfId="31491"/>
    <cellStyle name="Ergebnis 2 11 3 3 5 6" xfId="38161"/>
    <cellStyle name="Ergebnis 2 11 3 3 5 7" xfId="44977"/>
    <cellStyle name="Ergebnis 2 11 3 3 5 8" xfId="51500"/>
    <cellStyle name="Ergebnis 2 11 3 3 6" xfId="5169"/>
    <cellStyle name="Ergebnis 2 11 3 3 6 2" xfId="12279"/>
    <cellStyle name="Ergebnis 2 11 3 3 6 3" xfId="18572"/>
    <cellStyle name="Ergebnis 2 11 3 3 6 4" xfId="25511"/>
    <cellStyle name="Ergebnis 2 11 3 3 6 5" xfId="32176"/>
    <cellStyle name="Ergebnis 2 11 3 3 6 6" xfId="38846"/>
    <cellStyle name="Ergebnis 2 11 3 3 6 7" xfId="45662"/>
    <cellStyle name="Ergebnis 2 11 3 3 6 8" xfId="52185"/>
    <cellStyle name="Ergebnis 2 11 3 3 7" xfId="5752"/>
    <cellStyle name="Ergebnis 2 11 3 3 7 2" xfId="12862"/>
    <cellStyle name="Ergebnis 2 11 3 3 7 3" xfId="19155"/>
    <cellStyle name="Ergebnis 2 11 3 3 7 4" xfId="26094"/>
    <cellStyle name="Ergebnis 2 11 3 3 7 5" xfId="32759"/>
    <cellStyle name="Ergebnis 2 11 3 3 7 6" xfId="39429"/>
    <cellStyle name="Ergebnis 2 11 3 3 7 7" xfId="46245"/>
    <cellStyle name="Ergebnis 2 11 3 3 7 8" xfId="52768"/>
    <cellStyle name="Ergebnis 2 11 3 3 8" xfId="6210"/>
    <cellStyle name="Ergebnis 2 11 3 3 8 2" xfId="13320"/>
    <cellStyle name="Ergebnis 2 11 3 3 8 3" xfId="19613"/>
    <cellStyle name="Ergebnis 2 11 3 3 8 4" xfId="26552"/>
    <cellStyle name="Ergebnis 2 11 3 3 8 5" xfId="33217"/>
    <cellStyle name="Ergebnis 2 11 3 3 8 6" xfId="39887"/>
    <cellStyle name="Ergebnis 2 11 3 3 8 7" xfId="46703"/>
    <cellStyle name="Ergebnis 2 11 3 3 8 8" xfId="53226"/>
    <cellStyle name="Ergebnis 2 11 3 3 9" xfId="6864"/>
    <cellStyle name="Ergebnis 2 11 3 3 9 2" xfId="13974"/>
    <cellStyle name="Ergebnis 2 11 3 3 9 3" xfId="20267"/>
    <cellStyle name="Ergebnis 2 11 3 3 9 4" xfId="27206"/>
    <cellStyle name="Ergebnis 2 11 3 3 9 5" xfId="33871"/>
    <cellStyle name="Ergebnis 2 11 3 3 9 6" xfId="40541"/>
    <cellStyle name="Ergebnis 2 11 3 3 9 7" xfId="47357"/>
    <cellStyle name="Ergebnis 2 11 3 3 9 8" xfId="53880"/>
    <cellStyle name="Ergebnis 2 11 3 4" xfId="2185"/>
    <cellStyle name="Ergebnis 2 11 3 4 2" xfId="9295"/>
    <cellStyle name="Ergebnis 2 11 3 4 3" xfId="15588"/>
    <cellStyle name="Ergebnis 2 11 3 4 4" xfId="22527"/>
    <cellStyle name="Ergebnis 2 11 3 4 5" xfId="29192"/>
    <cellStyle name="Ergebnis 2 11 3 4 6" xfId="35862"/>
    <cellStyle name="Ergebnis 2 11 3 4 7" xfId="42678"/>
    <cellStyle name="Ergebnis 2 11 3 4 8" xfId="49201"/>
    <cellStyle name="Ergebnis 2 11 3 5" xfId="2875"/>
    <cellStyle name="Ergebnis 2 11 3 5 2" xfId="9985"/>
    <cellStyle name="Ergebnis 2 11 3 5 3" xfId="16278"/>
    <cellStyle name="Ergebnis 2 11 3 5 4" xfId="23217"/>
    <cellStyle name="Ergebnis 2 11 3 5 5" xfId="29882"/>
    <cellStyle name="Ergebnis 2 11 3 5 6" xfId="36552"/>
    <cellStyle name="Ergebnis 2 11 3 5 7" xfId="43368"/>
    <cellStyle name="Ergebnis 2 11 3 5 8" xfId="49891"/>
    <cellStyle name="Ergebnis 2 11 3 6" xfId="3562"/>
    <cellStyle name="Ergebnis 2 11 3 6 2" xfId="10672"/>
    <cellStyle name="Ergebnis 2 11 3 6 3" xfId="16965"/>
    <cellStyle name="Ergebnis 2 11 3 6 4" xfId="23904"/>
    <cellStyle name="Ergebnis 2 11 3 6 5" xfId="30569"/>
    <cellStyle name="Ergebnis 2 11 3 6 6" xfId="37239"/>
    <cellStyle name="Ergebnis 2 11 3 6 7" xfId="44055"/>
    <cellStyle name="Ergebnis 2 11 3 6 8" xfId="50578"/>
    <cellStyle name="Ergebnis 2 11 3 7" xfId="4249"/>
    <cellStyle name="Ergebnis 2 11 3 7 2" xfId="11359"/>
    <cellStyle name="Ergebnis 2 11 3 7 3" xfId="17652"/>
    <cellStyle name="Ergebnis 2 11 3 7 4" xfId="24591"/>
    <cellStyle name="Ergebnis 2 11 3 7 5" xfId="31256"/>
    <cellStyle name="Ergebnis 2 11 3 7 6" xfId="37926"/>
    <cellStyle name="Ergebnis 2 11 3 7 7" xfId="44742"/>
    <cellStyle name="Ergebnis 2 11 3 7 8" xfId="51265"/>
    <cellStyle name="Ergebnis 2 11 3 8" xfId="4934"/>
    <cellStyle name="Ergebnis 2 11 3 8 2" xfId="12044"/>
    <cellStyle name="Ergebnis 2 11 3 8 3" xfId="18337"/>
    <cellStyle name="Ergebnis 2 11 3 8 4" xfId="25276"/>
    <cellStyle name="Ergebnis 2 11 3 8 5" xfId="31941"/>
    <cellStyle name="Ergebnis 2 11 3 8 6" xfId="38611"/>
    <cellStyle name="Ergebnis 2 11 3 8 7" xfId="45427"/>
    <cellStyle name="Ergebnis 2 11 3 8 8" xfId="51950"/>
    <cellStyle name="Ergebnis 2 11 3 9" xfId="5582"/>
    <cellStyle name="Ergebnis 2 11 3 9 2" xfId="12692"/>
    <cellStyle name="Ergebnis 2 11 3 9 3" xfId="18985"/>
    <cellStyle name="Ergebnis 2 11 3 9 4" xfId="25924"/>
    <cellStyle name="Ergebnis 2 11 3 9 5" xfId="32589"/>
    <cellStyle name="Ergebnis 2 11 3 9 6" xfId="39259"/>
    <cellStyle name="Ergebnis 2 11 3 9 7" xfId="46075"/>
    <cellStyle name="Ergebnis 2 11 3 9 8" xfId="52598"/>
    <cellStyle name="Ergebnis 2 11 4" xfId="2090"/>
    <cellStyle name="Ergebnis 2 11 4 2" xfId="9200"/>
    <cellStyle name="Ergebnis 2 11 4 3" xfId="15493"/>
    <cellStyle name="Ergebnis 2 11 4 4" xfId="22432"/>
    <cellStyle name="Ergebnis 2 11 4 5" xfId="29097"/>
    <cellStyle name="Ergebnis 2 11 4 6" xfId="35767"/>
    <cellStyle name="Ergebnis 2 11 4 7" xfId="42583"/>
    <cellStyle name="Ergebnis 2 11 4 8" xfId="49106"/>
    <cellStyle name="Ergebnis 2 11 5" xfId="2778"/>
    <cellStyle name="Ergebnis 2 11 5 2" xfId="9888"/>
    <cellStyle name="Ergebnis 2 11 5 3" xfId="16181"/>
    <cellStyle name="Ergebnis 2 11 5 4" xfId="23120"/>
    <cellStyle name="Ergebnis 2 11 5 5" xfId="29785"/>
    <cellStyle name="Ergebnis 2 11 5 6" xfId="36455"/>
    <cellStyle name="Ergebnis 2 11 5 7" xfId="43271"/>
    <cellStyle name="Ergebnis 2 11 5 8" xfId="49794"/>
    <cellStyle name="Ergebnis 2 11 6" xfId="3466"/>
    <cellStyle name="Ergebnis 2 11 6 2" xfId="10576"/>
    <cellStyle name="Ergebnis 2 11 6 3" xfId="16869"/>
    <cellStyle name="Ergebnis 2 11 6 4" xfId="23808"/>
    <cellStyle name="Ergebnis 2 11 6 5" xfId="30473"/>
    <cellStyle name="Ergebnis 2 11 6 6" xfId="37143"/>
    <cellStyle name="Ergebnis 2 11 6 7" xfId="43959"/>
    <cellStyle name="Ergebnis 2 11 6 8" xfId="50482"/>
    <cellStyle name="Ergebnis 2 11 7" xfId="4153"/>
    <cellStyle name="Ergebnis 2 11 7 2" xfId="11263"/>
    <cellStyle name="Ergebnis 2 11 7 3" xfId="17556"/>
    <cellStyle name="Ergebnis 2 11 7 4" xfId="24495"/>
    <cellStyle name="Ergebnis 2 11 7 5" xfId="31160"/>
    <cellStyle name="Ergebnis 2 11 7 6" xfId="37830"/>
    <cellStyle name="Ergebnis 2 11 7 7" xfId="44646"/>
    <cellStyle name="Ergebnis 2 11 7 8" xfId="51169"/>
    <cellStyle name="Ergebnis 2 11 8" xfId="4842"/>
    <cellStyle name="Ergebnis 2 11 8 2" xfId="11952"/>
    <cellStyle name="Ergebnis 2 11 8 3" xfId="18245"/>
    <cellStyle name="Ergebnis 2 11 8 4" xfId="25184"/>
    <cellStyle name="Ergebnis 2 11 8 5" xfId="31849"/>
    <cellStyle name="Ergebnis 2 11 8 6" xfId="38519"/>
    <cellStyle name="Ergebnis 2 11 8 7" xfId="45335"/>
    <cellStyle name="Ergebnis 2 11 8 8" xfId="51858"/>
    <cellStyle name="Ergebnis 2 11 9" xfId="5525"/>
    <cellStyle name="Ergebnis 2 11 9 2" xfId="12635"/>
    <cellStyle name="Ergebnis 2 11 9 3" xfId="18928"/>
    <cellStyle name="Ergebnis 2 11 9 4" xfId="25867"/>
    <cellStyle name="Ergebnis 2 11 9 5" xfId="32532"/>
    <cellStyle name="Ergebnis 2 11 9 6" xfId="39202"/>
    <cellStyle name="Ergebnis 2 11 9 7" xfId="46018"/>
    <cellStyle name="Ergebnis 2 11 9 8" xfId="52541"/>
    <cellStyle name="Ergebnis 2 12" xfId="467"/>
    <cellStyle name="Ergebnis 2 12 10" xfId="5649"/>
    <cellStyle name="Ergebnis 2 12 10 2" xfId="12759"/>
    <cellStyle name="Ergebnis 2 12 10 3" xfId="19052"/>
    <cellStyle name="Ergebnis 2 12 10 4" xfId="25991"/>
    <cellStyle name="Ergebnis 2 12 10 5" xfId="32656"/>
    <cellStyle name="Ergebnis 2 12 10 6" xfId="39326"/>
    <cellStyle name="Ergebnis 2 12 10 7" xfId="46142"/>
    <cellStyle name="Ergebnis 2 12 10 8" xfId="52665"/>
    <cellStyle name="Ergebnis 2 12 11" xfId="6571"/>
    <cellStyle name="Ergebnis 2 12 11 2" xfId="13681"/>
    <cellStyle name="Ergebnis 2 12 11 3" xfId="19974"/>
    <cellStyle name="Ergebnis 2 12 11 4" xfId="26913"/>
    <cellStyle name="Ergebnis 2 12 11 5" xfId="33578"/>
    <cellStyle name="Ergebnis 2 12 11 6" xfId="40248"/>
    <cellStyle name="Ergebnis 2 12 11 7" xfId="47064"/>
    <cellStyle name="Ergebnis 2 12 11 8" xfId="53587"/>
    <cellStyle name="Ergebnis 2 12 12" xfId="1265"/>
    <cellStyle name="Ergebnis 2 12 12 2" xfId="8375"/>
    <cellStyle name="Ergebnis 2 12 12 3" xfId="14668"/>
    <cellStyle name="Ergebnis 2 12 12 4" xfId="21607"/>
    <cellStyle name="Ergebnis 2 12 12 5" xfId="28272"/>
    <cellStyle name="Ergebnis 2 12 12 6" xfId="34942"/>
    <cellStyle name="Ergebnis 2 12 12 7" xfId="41761"/>
    <cellStyle name="Ergebnis 2 12 12 8" xfId="48284"/>
    <cellStyle name="Ergebnis 2 12 13" xfId="7558"/>
    <cellStyle name="Ergebnis 2 12 14" xfId="8072"/>
    <cellStyle name="Ergebnis 2 12 15" xfId="7916"/>
    <cellStyle name="Ergebnis 2 12 16" xfId="41499"/>
    <cellStyle name="Ergebnis 2 12 2" xfId="614"/>
    <cellStyle name="Ergebnis 2 12 2 10" xfId="6682"/>
    <cellStyle name="Ergebnis 2 12 2 10 2" xfId="13792"/>
    <cellStyle name="Ergebnis 2 12 2 10 3" xfId="20085"/>
    <cellStyle name="Ergebnis 2 12 2 10 4" xfId="27024"/>
    <cellStyle name="Ergebnis 2 12 2 10 5" xfId="33689"/>
    <cellStyle name="Ergebnis 2 12 2 10 6" xfId="40359"/>
    <cellStyle name="Ergebnis 2 12 2 10 7" xfId="47175"/>
    <cellStyle name="Ergebnis 2 12 2 10 8" xfId="53698"/>
    <cellStyle name="Ergebnis 2 12 2 11" xfId="5739"/>
    <cellStyle name="Ergebnis 2 12 2 11 2" xfId="12849"/>
    <cellStyle name="Ergebnis 2 12 2 11 3" xfId="19142"/>
    <cellStyle name="Ergebnis 2 12 2 11 4" xfId="26081"/>
    <cellStyle name="Ergebnis 2 12 2 11 5" xfId="32746"/>
    <cellStyle name="Ergebnis 2 12 2 11 6" xfId="39416"/>
    <cellStyle name="Ergebnis 2 12 2 11 7" xfId="46232"/>
    <cellStyle name="Ergebnis 2 12 2 11 8" xfId="52755"/>
    <cellStyle name="Ergebnis 2 12 2 12" xfId="1367"/>
    <cellStyle name="Ergebnis 2 12 2 12 2" xfId="8477"/>
    <cellStyle name="Ergebnis 2 12 2 12 3" xfId="14770"/>
    <cellStyle name="Ergebnis 2 12 2 12 4" xfId="21709"/>
    <cellStyle name="Ergebnis 2 12 2 12 5" xfId="28374"/>
    <cellStyle name="Ergebnis 2 12 2 12 6" xfId="35044"/>
    <cellStyle name="Ergebnis 2 12 2 12 7" xfId="41860"/>
    <cellStyle name="Ergebnis 2 12 2 12 8" xfId="48383"/>
    <cellStyle name="Ergebnis 2 12 2 13" xfId="7681"/>
    <cellStyle name="Ergebnis 2 12 2 14" xfId="20993"/>
    <cellStyle name="Ergebnis 2 12 2 15" xfId="7844"/>
    <cellStyle name="Ergebnis 2 12 2 16" xfId="41243"/>
    <cellStyle name="Ergebnis 2 12 2 17" xfId="41700"/>
    <cellStyle name="Ergebnis 2 12 2 2" xfId="1130"/>
    <cellStyle name="Ergebnis 2 12 2 2 10" xfId="1803"/>
    <cellStyle name="Ergebnis 2 12 2 2 10 2" xfId="8913"/>
    <cellStyle name="Ergebnis 2 12 2 2 10 3" xfId="15206"/>
    <cellStyle name="Ergebnis 2 12 2 2 10 4" xfId="22145"/>
    <cellStyle name="Ergebnis 2 12 2 2 10 5" xfId="28810"/>
    <cellStyle name="Ergebnis 2 12 2 2 10 6" xfId="35480"/>
    <cellStyle name="Ergebnis 2 12 2 2 10 7" xfId="42296"/>
    <cellStyle name="Ergebnis 2 12 2 2 10 8" xfId="48819"/>
    <cellStyle name="Ergebnis 2 12 2 2 11" xfId="314"/>
    <cellStyle name="Ergebnis 2 12 2 2 12" xfId="21483"/>
    <cellStyle name="Ergebnis 2 12 2 2 13" xfId="28137"/>
    <cellStyle name="Ergebnis 2 12 2 2 14" xfId="34807"/>
    <cellStyle name="Ergebnis 2 12 2 2 15" xfId="48149"/>
    <cellStyle name="Ergebnis 2 12 2 2 2" xfId="2674"/>
    <cellStyle name="Ergebnis 2 12 2 2 2 2" xfId="9784"/>
    <cellStyle name="Ergebnis 2 12 2 2 2 3" xfId="16077"/>
    <cellStyle name="Ergebnis 2 12 2 2 2 4" xfId="23016"/>
    <cellStyle name="Ergebnis 2 12 2 2 2 5" xfId="29681"/>
    <cellStyle name="Ergebnis 2 12 2 2 2 6" xfId="36351"/>
    <cellStyle name="Ergebnis 2 12 2 2 2 7" xfId="43167"/>
    <cellStyle name="Ergebnis 2 12 2 2 2 8" xfId="49690"/>
    <cellStyle name="Ergebnis 2 12 2 2 3" xfId="3364"/>
    <cellStyle name="Ergebnis 2 12 2 2 3 2" xfId="10474"/>
    <cellStyle name="Ergebnis 2 12 2 2 3 3" xfId="16767"/>
    <cellStyle name="Ergebnis 2 12 2 2 3 4" xfId="23706"/>
    <cellStyle name="Ergebnis 2 12 2 2 3 5" xfId="30371"/>
    <cellStyle name="Ergebnis 2 12 2 2 3 6" xfId="37041"/>
    <cellStyle name="Ergebnis 2 12 2 2 3 7" xfId="43857"/>
    <cellStyle name="Ergebnis 2 12 2 2 3 8" xfId="50380"/>
    <cellStyle name="Ergebnis 2 12 2 2 4" xfId="4051"/>
    <cellStyle name="Ergebnis 2 12 2 2 4 2" xfId="11161"/>
    <cellStyle name="Ergebnis 2 12 2 2 4 3" xfId="17454"/>
    <cellStyle name="Ergebnis 2 12 2 2 4 4" xfId="24393"/>
    <cellStyle name="Ergebnis 2 12 2 2 4 5" xfId="31058"/>
    <cellStyle name="Ergebnis 2 12 2 2 4 6" xfId="37728"/>
    <cellStyle name="Ergebnis 2 12 2 2 4 7" xfId="44544"/>
    <cellStyle name="Ergebnis 2 12 2 2 4 8" xfId="51067"/>
    <cellStyle name="Ergebnis 2 12 2 2 5" xfId="4738"/>
    <cellStyle name="Ergebnis 2 12 2 2 5 2" xfId="11848"/>
    <cellStyle name="Ergebnis 2 12 2 2 5 3" xfId="18141"/>
    <cellStyle name="Ergebnis 2 12 2 2 5 4" xfId="25080"/>
    <cellStyle name="Ergebnis 2 12 2 2 5 5" xfId="31745"/>
    <cellStyle name="Ergebnis 2 12 2 2 5 6" xfId="38415"/>
    <cellStyle name="Ergebnis 2 12 2 2 5 7" xfId="45231"/>
    <cellStyle name="Ergebnis 2 12 2 2 5 8" xfId="51754"/>
    <cellStyle name="Ergebnis 2 12 2 2 6" xfId="5423"/>
    <cellStyle name="Ergebnis 2 12 2 2 6 2" xfId="12533"/>
    <cellStyle name="Ergebnis 2 12 2 2 6 3" xfId="18826"/>
    <cellStyle name="Ergebnis 2 12 2 2 6 4" xfId="25765"/>
    <cellStyle name="Ergebnis 2 12 2 2 6 5" xfId="32430"/>
    <cellStyle name="Ergebnis 2 12 2 2 6 6" xfId="39100"/>
    <cellStyle name="Ergebnis 2 12 2 2 6 7" xfId="45916"/>
    <cellStyle name="Ergebnis 2 12 2 2 6 8" xfId="52439"/>
    <cellStyle name="Ergebnis 2 12 2 2 7" xfId="6006"/>
    <cellStyle name="Ergebnis 2 12 2 2 7 2" xfId="13116"/>
    <cellStyle name="Ergebnis 2 12 2 2 7 3" xfId="19409"/>
    <cellStyle name="Ergebnis 2 12 2 2 7 4" xfId="26348"/>
    <cellStyle name="Ergebnis 2 12 2 2 7 5" xfId="33013"/>
    <cellStyle name="Ergebnis 2 12 2 2 7 6" xfId="39683"/>
    <cellStyle name="Ergebnis 2 12 2 2 7 7" xfId="46499"/>
    <cellStyle name="Ergebnis 2 12 2 2 7 8" xfId="53022"/>
    <cellStyle name="Ergebnis 2 12 2 2 8" xfId="6464"/>
    <cellStyle name="Ergebnis 2 12 2 2 8 2" xfId="13574"/>
    <cellStyle name="Ergebnis 2 12 2 2 8 3" xfId="19867"/>
    <cellStyle name="Ergebnis 2 12 2 2 8 4" xfId="26806"/>
    <cellStyle name="Ergebnis 2 12 2 2 8 5" xfId="33471"/>
    <cellStyle name="Ergebnis 2 12 2 2 8 6" xfId="40141"/>
    <cellStyle name="Ergebnis 2 12 2 2 8 7" xfId="46957"/>
    <cellStyle name="Ergebnis 2 12 2 2 8 8" xfId="53480"/>
    <cellStyle name="Ergebnis 2 12 2 2 9" xfId="7118"/>
    <cellStyle name="Ergebnis 2 12 2 2 9 2" xfId="14228"/>
    <cellStyle name="Ergebnis 2 12 2 2 9 3" xfId="20521"/>
    <cellStyle name="Ergebnis 2 12 2 2 9 4" xfId="27460"/>
    <cellStyle name="Ergebnis 2 12 2 2 9 5" xfId="34125"/>
    <cellStyle name="Ergebnis 2 12 2 2 9 6" xfId="40795"/>
    <cellStyle name="Ergebnis 2 12 2 2 9 7" xfId="47611"/>
    <cellStyle name="Ergebnis 2 12 2 2 9 8" xfId="54134"/>
    <cellStyle name="Ergebnis 2 12 2 3" xfId="927"/>
    <cellStyle name="Ergebnis 2 12 2 3 10" xfId="1602"/>
    <cellStyle name="Ergebnis 2 12 2 3 10 2" xfId="8712"/>
    <cellStyle name="Ergebnis 2 12 2 3 10 3" xfId="15005"/>
    <cellStyle name="Ergebnis 2 12 2 3 10 4" xfId="21944"/>
    <cellStyle name="Ergebnis 2 12 2 3 10 5" xfId="28609"/>
    <cellStyle name="Ergebnis 2 12 2 3 10 6" xfId="35279"/>
    <cellStyle name="Ergebnis 2 12 2 3 10 7" xfId="42095"/>
    <cellStyle name="Ergebnis 2 12 2 3 10 8" xfId="48618"/>
    <cellStyle name="Ergebnis 2 12 2 3 11" xfId="277"/>
    <cellStyle name="Ergebnis 2 12 2 3 12" xfId="21299"/>
    <cellStyle name="Ergebnis 2 12 2 3 13" xfId="27934"/>
    <cellStyle name="Ergebnis 2 12 2 3 14" xfId="34606"/>
    <cellStyle name="Ergebnis 2 12 2 3 15" xfId="7909"/>
    <cellStyle name="Ergebnis 2 12 2 3 2" xfId="2473"/>
    <cellStyle name="Ergebnis 2 12 2 3 2 2" xfId="9583"/>
    <cellStyle name="Ergebnis 2 12 2 3 2 3" xfId="15876"/>
    <cellStyle name="Ergebnis 2 12 2 3 2 4" xfId="22815"/>
    <cellStyle name="Ergebnis 2 12 2 3 2 5" xfId="29480"/>
    <cellStyle name="Ergebnis 2 12 2 3 2 6" xfId="36150"/>
    <cellStyle name="Ergebnis 2 12 2 3 2 7" xfId="42966"/>
    <cellStyle name="Ergebnis 2 12 2 3 2 8" xfId="49489"/>
    <cellStyle name="Ergebnis 2 12 2 3 3" xfId="3163"/>
    <cellStyle name="Ergebnis 2 12 2 3 3 2" xfId="10273"/>
    <cellStyle name="Ergebnis 2 12 2 3 3 3" xfId="16566"/>
    <cellStyle name="Ergebnis 2 12 2 3 3 4" xfId="23505"/>
    <cellStyle name="Ergebnis 2 12 2 3 3 5" xfId="30170"/>
    <cellStyle name="Ergebnis 2 12 2 3 3 6" xfId="36840"/>
    <cellStyle name="Ergebnis 2 12 2 3 3 7" xfId="43656"/>
    <cellStyle name="Ergebnis 2 12 2 3 3 8" xfId="50179"/>
    <cellStyle name="Ergebnis 2 12 2 3 4" xfId="3850"/>
    <cellStyle name="Ergebnis 2 12 2 3 4 2" xfId="10960"/>
    <cellStyle name="Ergebnis 2 12 2 3 4 3" xfId="17253"/>
    <cellStyle name="Ergebnis 2 12 2 3 4 4" xfId="24192"/>
    <cellStyle name="Ergebnis 2 12 2 3 4 5" xfId="30857"/>
    <cellStyle name="Ergebnis 2 12 2 3 4 6" xfId="37527"/>
    <cellStyle name="Ergebnis 2 12 2 3 4 7" xfId="44343"/>
    <cellStyle name="Ergebnis 2 12 2 3 4 8" xfId="50866"/>
    <cellStyle name="Ergebnis 2 12 2 3 5" xfId="4537"/>
    <cellStyle name="Ergebnis 2 12 2 3 5 2" xfId="11647"/>
    <cellStyle name="Ergebnis 2 12 2 3 5 3" xfId="17940"/>
    <cellStyle name="Ergebnis 2 12 2 3 5 4" xfId="24879"/>
    <cellStyle name="Ergebnis 2 12 2 3 5 5" xfId="31544"/>
    <cellStyle name="Ergebnis 2 12 2 3 5 6" xfId="38214"/>
    <cellStyle name="Ergebnis 2 12 2 3 5 7" xfId="45030"/>
    <cellStyle name="Ergebnis 2 12 2 3 5 8" xfId="51553"/>
    <cellStyle name="Ergebnis 2 12 2 3 6" xfId="5222"/>
    <cellStyle name="Ergebnis 2 12 2 3 6 2" xfId="12332"/>
    <cellStyle name="Ergebnis 2 12 2 3 6 3" xfId="18625"/>
    <cellStyle name="Ergebnis 2 12 2 3 6 4" xfId="25564"/>
    <cellStyle name="Ergebnis 2 12 2 3 6 5" xfId="32229"/>
    <cellStyle name="Ergebnis 2 12 2 3 6 6" xfId="38899"/>
    <cellStyle name="Ergebnis 2 12 2 3 6 7" xfId="45715"/>
    <cellStyle name="Ergebnis 2 12 2 3 6 8" xfId="52238"/>
    <cellStyle name="Ergebnis 2 12 2 3 7" xfId="5805"/>
    <cellStyle name="Ergebnis 2 12 2 3 7 2" xfId="12915"/>
    <cellStyle name="Ergebnis 2 12 2 3 7 3" xfId="19208"/>
    <cellStyle name="Ergebnis 2 12 2 3 7 4" xfId="26147"/>
    <cellStyle name="Ergebnis 2 12 2 3 7 5" xfId="32812"/>
    <cellStyle name="Ergebnis 2 12 2 3 7 6" xfId="39482"/>
    <cellStyle name="Ergebnis 2 12 2 3 7 7" xfId="46298"/>
    <cellStyle name="Ergebnis 2 12 2 3 7 8" xfId="52821"/>
    <cellStyle name="Ergebnis 2 12 2 3 8" xfId="6263"/>
    <cellStyle name="Ergebnis 2 12 2 3 8 2" xfId="13373"/>
    <cellStyle name="Ergebnis 2 12 2 3 8 3" xfId="19666"/>
    <cellStyle name="Ergebnis 2 12 2 3 8 4" xfId="26605"/>
    <cellStyle name="Ergebnis 2 12 2 3 8 5" xfId="33270"/>
    <cellStyle name="Ergebnis 2 12 2 3 8 6" xfId="39940"/>
    <cellStyle name="Ergebnis 2 12 2 3 8 7" xfId="46756"/>
    <cellStyle name="Ergebnis 2 12 2 3 8 8" xfId="53279"/>
    <cellStyle name="Ergebnis 2 12 2 3 9" xfId="6917"/>
    <cellStyle name="Ergebnis 2 12 2 3 9 2" xfId="14027"/>
    <cellStyle name="Ergebnis 2 12 2 3 9 3" xfId="20320"/>
    <cellStyle name="Ergebnis 2 12 2 3 9 4" xfId="27259"/>
    <cellStyle name="Ergebnis 2 12 2 3 9 5" xfId="33924"/>
    <cellStyle name="Ergebnis 2 12 2 3 9 6" xfId="40594"/>
    <cellStyle name="Ergebnis 2 12 2 3 9 7" xfId="47410"/>
    <cellStyle name="Ergebnis 2 12 2 3 9 8" xfId="53933"/>
    <cellStyle name="Ergebnis 2 12 2 4" xfId="2238"/>
    <cellStyle name="Ergebnis 2 12 2 4 2" xfId="9348"/>
    <cellStyle name="Ergebnis 2 12 2 4 3" xfId="15641"/>
    <cellStyle name="Ergebnis 2 12 2 4 4" xfId="22580"/>
    <cellStyle name="Ergebnis 2 12 2 4 5" xfId="29245"/>
    <cellStyle name="Ergebnis 2 12 2 4 6" xfId="35915"/>
    <cellStyle name="Ergebnis 2 12 2 4 7" xfId="42731"/>
    <cellStyle name="Ergebnis 2 12 2 4 8" xfId="49254"/>
    <cellStyle name="Ergebnis 2 12 2 5" xfId="2928"/>
    <cellStyle name="Ergebnis 2 12 2 5 2" xfId="10038"/>
    <cellStyle name="Ergebnis 2 12 2 5 3" xfId="16331"/>
    <cellStyle name="Ergebnis 2 12 2 5 4" xfId="23270"/>
    <cellStyle name="Ergebnis 2 12 2 5 5" xfId="29935"/>
    <cellStyle name="Ergebnis 2 12 2 5 6" xfId="36605"/>
    <cellStyle name="Ergebnis 2 12 2 5 7" xfId="43421"/>
    <cellStyle name="Ergebnis 2 12 2 5 8" xfId="49944"/>
    <cellStyle name="Ergebnis 2 12 2 6" xfId="3615"/>
    <cellStyle name="Ergebnis 2 12 2 6 2" xfId="10725"/>
    <cellStyle name="Ergebnis 2 12 2 6 3" xfId="17018"/>
    <cellStyle name="Ergebnis 2 12 2 6 4" xfId="23957"/>
    <cellStyle name="Ergebnis 2 12 2 6 5" xfId="30622"/>
    <cellStyle name="Ergebnis 2 12 2 6 6" xfId="37292"/>
    <cellStyle name="Ergebnis 2 12 2 6 7" xfId="44108"/>
    <cellStyle name="Ergebnis 2 12 2 6 8" xfId="50631"/>
    <cellStyle name="Ergebnis 2 12 2 7" xfId="4302"/>
    <cellStyle name="Ergebnis 2 12 2 7 2" xfId="11412"/>
    <cellStyle name="Ergebnis 2 12 2 7 3" xfId="17705"/>
    <cellStyle name="Ergebnis 2 12 2 7 4" xfId="24644"/>
    <cellStyle name="Ergebnis 2 12 2 7 5" xfId="31309"/>
    <cellStyle name="Ergebnis 2 12 2 7 6" xfId="37979"/>
    <cellStyle name="Ergebnis 2 12 2 7 7" xfId="44795"/>
    <cellStyle name="Ergebnis 2 12 2 7 8" xfId="51318"/>
    <cellStyle name="Ergebnis 2 12 2 8" xfId="4987"/>
    <cellStyle name="Ergebnis 2 12 2 8 2" xfId="12097"/>
    <cellStyle name="Ergebnis 2 12 2 8 3" xfId="18390"/>
    <cellStyle name="Ergebnis 2 12 2 8 4" xfId="25329"/>
    <cellStyle name="Ergebnis 2 12 2 8 5" xfId="31994"/>
    <cellStyle name="Ergebnis 2 12 2 8 6" xfId="38664"/>
    <cellStyle name="Ergebnis 2 12 2 8 7" xfId="45480"/>
    <cellStyle name="Ergebnis 2 12 2 8 8" xfId="52003"/>
    <cellStyle name="Ergebnis 2 12 2 9" xfId="4236"/>
    <cellStyle name="Ergebnis 2 12 2 9 2" xfId="11346"/>
    <cellStyle name="Ergebnis 2 12 2 9 3" xfId="17639"/>
    <cellStyle name="Ergebnis 2 12 2 9 4" xfId="24578"/>
    <cellStyle name="Ergebnis 2 12 2 9 5" xfId="31243"/>
    <cellStyle name="Ergebnis 2 12 2 9 6" xfId="37913"/>
    <cellStyle name="Ergebnis 2 12 2 9 7" xfId="44729"/>
    <cellStyle name="Ergebnis 2 12 2 9 8" xfId="51252"/>
    <cellStyle name="Ergebnis 2 12 3" xfId="737"/>
    <cellStyle name="Ergebnis 2 12 3 10" xfId="6791"/>
    <cellStyle name="Ergebnis 2 12 3 10 2" xfId="13901"/>
    <cellStyle name="Ergebnis 2 12 3 10 3" xfId="20194"/>
    <cellStyle name="Ergebnis 2 12 3 10 4" xfId="27133"/>
    <cellStyle name="Ergebnis 2 12 3 10 5" xfId="33798"/>
    <cellStyle name="Ergebnis 2 12 3 10 6" xfId="40468"/>
    <cellStyle name="Ergebnis 2 12 3 10 7" xfId="47284"/>
    <cellStyle name="Ergebnis 2 12 3 10 8" xfId="53807"/>
    <cellStyle name="Ergebnis 2 12 3 11" xfId="7299"/>
    <cellStyle name="Ergebnis 2 12 3 11 2" xfId="14409"/>
    <cellStyle name="Ergebnis 2 12 3 11 3" xfId="20702"/>
    <cellStyle name="Ergebnis 2 12 3 11 4" xfId="27641"/>
    <cellStyle name="Ergebnis 2 12 3 11 5" xfId="34306"/>
    <cellStyle name="Ergebnis 2 12 3 11 6" xfId="40976"/>
    <cellStyle name="Ergebnis 2 12 3 11 7" xfId="47792"/>
    <cellStyle name="Ergebnis 2 12 3 11 8" xfId="54315"/>
    <cellStyle name="Ergebnis 2 12 3 12" xfId="1476"/>
    <cellStyle name="Ergebnis 2 12 3 12 2" xfId="8586"/>
    <cellStyle name="Ergebnis 2 12 3 12 3" xfId="14879"/>
    <cellStyle name="Ergebnis 2 12 3 12 4" xfId="21818"/>
    <cellStyle name="Ergebnis 2 12 3 12 5" xfId="28483"/>
    <cellStyle name="Ergebnis 2 12 3 12 6" xfId="35153"/>
    <cellStyle name="Ergebnis 2 12 3 12 7" xfId="41969"/>
    <cellStyle name="Ergebnis 2 12 3 12 8" xfId="48492"/>
    <cellStyle name="Ergebnis 2 12 3 13" xfId="7858"/>
    <cellStyle name="Ergebnis 2 12 3 14" xfId="21116"/>
    <cellStyle name="Ergebnis 2 12 3 15" xfId="7867"/>
    <cellStyle name="Ergebnis 2 12 3 16" xfId="41362"/>
    <cellStyle name="Ergebnis 2 12 3 17" xfId="41543"/>
    <cellStyle name="Ergebnis 2 12 3 2" xfId="1199"/>
    <cellStyle name="Ergebnis 2 12 3 2 10" xfId="1872"/>
    <cellStyle name="Ergebnis 2 12 3 2 10 2" xfId="8982"/>
    <cellStyle name="Ergebnis 2 12 3 2 10 3" xfId="15275"/>
    <cellStyle name="Ergebnis 2 12 3 2 10 4" xfId="22214"/>
    <cellStyle name="Ergebnis 2 12 3 2 10 5" xfId="28879"/>
    <cellStyle name="Ergebnis 2 12 3 2 10 6" xfId="35549"/>
    <cellStyle name="Ergebnis 2 12 3 2 10 7" xfId="42365"/>
    <cellStyle name="Ergebnis 2 12 3 2 10 8" xfId="48888"/>
    <cellStyle name="Ergebnis 2 12 3 2 11" xfId="14602"/>
    <cellStyle name="Ergebnis 2 12 3 2 12" xfId="21542"/>
    <cellStyle name="Ergebnis 2 12 3 2 13" xfId="28206"/>
    <cellStyle name="Ergebnis 2 12 3 2 14" xfId="34876"/>
    <cellStyle name="Ergebnis 2 12 3 2 15" xfId="48218"/>
    <cellStyle name="Ergebnis 2 12 3 2 2" xfId="2743"/>
    <cellStyle name="Ergebnis 2 12 3 2 2 2" xfId="9853"/>
    <cellStyle name="Ergebnis 2 12 3 2 2 3" xfId="16146"/>
    <cellStyle name="Ergebnis 2 12 3 2 2 4" xfId="23085"/>
    <cellStyle name="Ergebnis 2 12 3 2 2 5" xfId="29750"/>
    <cellStyle name="Ergebnis 2 12 3 2 2 6" xfId="36420"/>
    <cellStyle name="Ergebnis 2 12 3 2 2 7" xfId="43236"/>
    <cellStyle name="Ergebnis 2 12 3 2 2 8" xfId="49759"/>
    <cellStyle name="Ergebnis 2 12 3 2 3" xfId="3433"/>
    <cellStyle name="Ergebnis 2 12 3 2 3 2" xfId="10543"/>
    <cellStyle name="Ergebnis 2 12 3 2 3 3" xfId="16836"/>
    <cellStyle name="Ergebnis 2 12 3 2 3 4" xfId="23775"/>
    <cellStyle name="Ergebnis 2 12 3 2 3 5" xfId="30440"/>
    <cellStyle name="Ergebnis 2 12 3 2 3 6" xfId="37110"/>
    <cellStyle name="Ergebnis 2 12 3 2 3 7" xfId="43926"/>
    <cellStyle name="Ergebnis 2 12 3 2 3 8" xfId="50449"/>
    <cellStyle name="Ergebnis 2 12 3 2 4" xfId="4120"/>
    <cellStyle name="Ergebnis 2 12 3 2 4 2" xfId="11230"/>
    <cellStyle name="Ergebnis 2 12 3 2 4 3" xfId="17523"/>
    <cellStyle name="Ergebnis 2 12 3 2 4 4" xfId="24462"/>
    <cellStyle name="Ergebnis 2 12 3 2 4 5" xfId="31127"/>
    <cellStyle name="Ergebnis 2 12 3 2 4 6" xfId="37797"/>
    <cellStyle name="Ergebnis 2 12 3 2 4 7" xfId="44613"/>
    <cellStyle name="Ergebnis 2 12 3 2 4 8" xfId="51136"/>
    <cellStyle name="Ergebnis 2 12 3 2 5" xfId="4807"/>
    <cellStyle name="Ergebnis 2 12 3 2 5 2" xfId="11917"/>
    <cellStyle name="Ergebnis 2 12 3 2 5 3" xfId="18210"/>
    <cellStyle name="Ergebnis 2 12 3 2 5 4" xfId="25149"/>
    <cellStyle name="Ergebnis 2 12 3 2 5 5" xfId="31814"/>
    <cellStyle name="Ergebnis 2 12 3 2 5 6" xfId="38484"/>
    <cellStyle name="Ergebnis 2 12 3 2 5 7" xfId="45300"/>
    <cellStyle name="Ergebnis 2 12 3 2 5 8" xfId="51823"/>
    <cellStyle name="Ergebnis 2 12 3 2 6" xfId="5492"/>
    <cellStyle name="Ergebnis 2 12 3 2 6 2" xfId="12602"/>
    <cellStyle name="Ergebnis 2 12 3 2 6 3" xfId="18895"/>
    <cellStyle name="Ergebnis 2 12 3 2 6 4" xfId="25834"/>
    <cellStyle name="Ergebnis 2 12 3 2 6 5" xfId="32499"/>
    <cellStyle name="Ergebnis 2 12 3 2 6 6" xfId="39169"/>
    <cellStyle name="Ergebnis 2 12 3 2 6 7" xfId="45985"/>
    <cellStyle name="Ergebnis 2 12 3 2 6 8" xfId="52508"/>
    <cellStyle name="Ergebnis 2 12 3 2 7" xfId="6075"/>
    <cellStyle name="Ergebnis 2 12 3 2 7 2" xfId="13185"/>
    <cellStyle name="Ergebnis 2 12 3 2 7 3" xfId="19478"/>
    <cellStyle name="Ergebnis 2 12 3 2 7 4" xfId="26417"/>
    <cellStyle name="Ergebnis 2 12 3 2 7 5" xfId="33082"/>
    <cellStyle name="Ergebnis 2 12 3 2 7 6" xfId="39752"/>
    <cellStyle name="Ergebnis 2 12 3 2 7 7" xfId="46568"/>
    <cellStyle name="Ergebnis 2 12 3 2 7 8" xfId="53091"/>
    <cellStyle name="Ergebnis 2 12 3 2 8" xfId="6533"/>
    <cellStyle name="Ergebnis 2 12 3 2 8 2" xfId="13643"/>
    <cellStyle name="Ergebnis 2 12 3 2 8 3" xfId="19936"/>
    <cellStyle name="Ergebnis 2 12 3 2 8 4" xfId="26875"/>
    <cellStyle name="Ergebnis 2 12 3 2 8 5" xfId="33540"/>
    <cellStyle name="Ergebnis 2 12 3 2 8 6" xfId="40210"/>
    <cellStyle name="Ergebnis 2 12 3 2 8 7" xfId="47026"/>
    <cellStyle name="Ergebnis 2 12 3 2 8 8" xfId="53549"/>
    <cellStyle name="Ergebnis 2 12 3 2 9" xfId="7187"/>
    <cellStyle name="Ergebnis 2 12 3 2 9 2" xfId="14297"/>
    <cellStyle name="Ergebnis 2 12 3 2 9 3" xfId="20590"/>
    <cellStyle name="Ergebnis 2 12 3 2 9 4" xfId="27529"/>
    <cellStyle name="Ergebnis 2 12 3 2 9 5" xfId="34194"/>
    <cellStyle name="Ergebnis 2 12 3 2 9 6" xfId="40864"/>
    <cellStyle name="Ergebnis 2 12 3 2 9 7" xfId="47680"/>
    <cellStyle name="Ergebnis 2 12 3 2 9 8" xfId="54203"/>
    <cellStyle name="Ergebnis 2 12 3 3" xfId="1033"/>
    <cellStyle name="Ergebnis 2 12 3 3 10" xfId="1706"/>
    <cellStyle name="Ergebnis 2 12 3 3 10 2" xfId="8816"/>
    <cellStyle name="Ergebnis 2 12 3 3 10 3" xfId="15109"/>
    <cellStyle name="Ergebnis 2 12 3 3 10 4" xfId="22048"/>
    <cellStyle name="Ergebnis 2 12 3 3 10 5" xfId="28713"/>
    <cellStyle name="Ergebnis 2 12 3 3 10 6" xfId="35383"/>
    <cellStyle name="Ergebnis 2 12 3 3 10 7" xfId="42199"/>
    <cellStyle name="Ergebnis 2 12 3 3 10 8" xfId="48722"/>
    <cellStyle name="Ergebnis 2 12 3 3 11" xfId="7989"/>
    <cellStyle name="Ergebnis 2 12 3 3 12" xfId="21391"/>
    <cellStyle name="Ergebnis 2 12 3 3 13" xfId="28040"/>
    <cellStyle name="Ergebnis 2 12 3 3 14" xfId="34710"/>
    <cellStyle name="Ergebnis 2 12 3 3 15" xfId="48052"/>
    <cellStyle name="Ergebnis 2 12 3 3 2" xfId="2577"/>
    <cellStyle name="Ergebnis 2 12 3 3 2 2" xfId="9687"/>
    <cellStyle name="Ergebnis 2 12 3 3 2 3" xfId="15980"/>
    <cellStyle name="Ergebnis 2 12 3 3 2 4" xfId="22919"/>
    <cellStyle name="Ergebnis 2 12 3 3 2 5" xfId="29584"/>
    <cellStyle name="Ergebnis 2 12 3 3 2 6" xfId="36254"/>
    <cellStyle name="Ergebnis 2 12 3 3 2 7" xfId="43070"/>
    <cellStyle name="Ergebnis 2 12 3 3 2 8" xfId="49593"/>
    <cellStyle name="Ergebnis 2 12 3 3 3" xfId="3267"/>
    <cellStyle name="Ergebnis 2 12 3 3 3 2" xfId="10377"/>
    <cellStyle name="Ergebnis 2 12 3 3 3 3" xfId="16670"/>
    <cellStyle name="Ergebnis 2 12 3 3 3 4" xfId="23609"/>
    <cellStyle name="Ergebnis 2 12 3 3 3 5" xfId="30274"/>
    <cellStyle name="Ergebnis 2 12 3 3 3 6" xfId="36944"/>
    <cellStyle name="Ergebnis 2 12 3 3 3 7" xfId="43760"/>
    <cellStyle name="Ergebnis 2 12 3 3 3 8" xfId="50283"/>
    <cellStyle name="Ergebnis 2 12 3 3 4" xfId="3954"/>
    <cellStyle name="Ergebnis 2 12 3 3 4 2" xfId="11064"/>
    <cellStyle name="Ergebnis 2 12 3 3 4 3" xfId="17357"/>
    <cellStyle name="Ergebnis 2 12 3 3 4 4" xfId="24296"/>
    <cellStyle name="Ergebnis 2 12 3 3 4 5" xfId="30961"/>
    <cellStyle name="Ergebnis 2 12 3 3 4 6" xfId="37631"/>
    <cellStyle name="Ergebnis 2 12 3 3 4 7" xfId="44447"/>
    <cellStyle name="Ergebnis 2 12 3 3 4 8" xfId="50970"/>
    <cellStyle name="Ergebnis 2 12 3 3 5" xfId="4641"/>
    <cellStyle name="Ergebnis 2 12 3 3 5 2" xfId="11751"/>
    <cellStyle name="Ergebnis 2 12 3 3 5 3" xfId="18044"/>
    <cellStyle name="Ergebnis 2 12 3 3 5 4" xfId="24983"/>
    <cellStyle name="Ergebnis 2 12 3 3 5 5" xfId="31648"/>
    <cellStyle name="Ergebnis 2 12 3 3 5 6" xfId="38318"/>
    <cellStyle name="Ergebnis 2 12 3 3 5 7" xfId="45134"/>
    <cellStyle name="Ergebnis 2 12 3 3 5 8" xfId="51657"/>
    <cellStyle name="Ergebnis 2 12 3 3 6" xfId="5326"/>
    <cellStyle name="Ergebnis 2 12 3 3 6 2" xfId="12436"/>
    <cellStyle name="Ergebnis 2 12 3 3 6 3" xfId="18729"/>
    <cellStyle name="Ergebnis 2 12 3 3 6 4" xfId="25668"/>
    <cellStyle name="Ergebnis 2 12 3 3 6 5" xfId="32333"/>
    <cellStyle name="Ergebnis 2 12 3 3 6 6" xfId="39003"/>
    <cellStyle name="Ergebnis 2 12 3 3 6 7" xfId="45819"/>
    <cellStyle name="Ergebnis 2 12 3 3 6 8" xfId="52342"/>
    <cellStyle name="Ergebnis 2 12 3 3 7" xfId="5909"/>
    <cellStyle name="Ergebnis 2 12 3 3 7 2" xfId="13019"/>
    <cellStyle name="Ergebnis 2 12 3 3 7 3" xfId="19312"/>
    <cellStyle name="Ergebnis 2 12 3 3 7 4" xfId="26251"/>
    <cellStyle name="Ergebnis 2 12 3 3 7 5" xfId="32916"/>
    <cellStyle name="Ergebnis 2 12 3 3 7 6" xfId="39586"/>
    <cellStyle name="Ergebnis 2 12 3 3 7 7" xfId="46402"/>
    <cellStyle name="Ergebnis 2 12 3 3 7 8" xfId="52925"/>
    <cellStyle name="Ergebnis 2 12 3 3 8" xfId="6367"/>
    <cellStyle name="Ergebnis 2 12 3 3 8 2" xfId="13477"/>
    <cellStyle name="Ergebnis 2 12 3 3 8 3" xfId="19770"/>
    <cellStyle name="Ergebnis 2 12 3 3 8 4" xfId="26709"/>
    <cellStyle name="Ergebnis 2 12 3 3 8 5" xfId="33374"/>
    <cellStyle name="Ergebnis 2 12 3 3 8 6" xfId="40044"/>
    <cellStyle name="Ergebnis 2 12 3 3 8 7" xfId="46860"/>
    <cellStyle name="Ergebnis 2 12 3 3 8 8" xfId="53383"/>
    <cellStyle name="Ergebnis 2 12 3 3 9" xfId="7021"/>
    <cellStyle name="Ergebnis 2 12 3 3 9 2" xfId="14131"/>
    <cellStyle name="Ergebnis 2 12 3 3 9 3" xfId="20424"/>
    <cellStyle name="Ergebnis 2 12 3 3 9 4" xfId="27363"/>
    <cellStyle name="Ergebnis 2 12 3 3 9 5" xfId="34028"/>
    <cellStyle name="Ergebnis 2 12 3 3 9 6" xfId="40698"/>
    <cellStyle name="Ergebnis 2 12 3 3 9 7" xfId="47514"/>
    <cellStyle name="Ergebnis 2 12 3 3 9 8" xfId="54037"/>
    <cellStyle name="Ergebnis 2 12 3 4" xfId="2347"/>
    <cellStyle name="Ergebnis 2 12 3 4 2" xfId="9457"/>
    <cellStyle name="Ergebnis 2 12 3 4 3" xfId="15750"/>
    <cellStyle name="Ergebnis 2 12 3 4 4" xfId="22689"/>
    <cellStyle name="Ergebnis 2 12 3 4 5" xfId="29354"/>
    <cellStyle name="Ergebnis 2 12 3 4 6" xfId="36024"/>
    <cellStyle name="Ergebnis 2 12 3 4 7" xfId="42840"/>
    <cellStyle name="Ergebnis 2 12 3 4 8" xfId="49363"/>
    <cellStyle name="Ergebnis 2 12 3 5" xfId="3037"/>
    <cellStyle name="Ergebnis 2 12 3 5 2" xfId="10147"/>
    <cellStyle name="Ergebnis 2 12 3 5 3" xfId="16440"/>
    <cellStyle name="Ergebnis 2 12 3 5 4" xfId="23379"/>
    <cellStyle name="Ergebnis 2 12 3 5 5" xfId="30044"/>
    <cellStyle name="Ergebnis 2 12 3 5 6" xfId="36714"/>
    <cellStyle name="Ergebnis 2 12 3 5 7" xfId="43530"/>
    <cellStyle name="Ergebnis 2 12 3 5 8" xfId="50053"/>
    <cellStyle name="Ergebnis 2 12 3 6" xfId="3724"/>
    <cellStyle name="Ergebnis 2 12 3 6 2" xfId="10834"/>
    <cellStyle name="Ergebnis 2 12 3 6 3" xfId="17127"/>
    <cellStyle name="Ergebnis 2 12 3 6 4" xfId="24066"/>
    <cellStyle name="Ergebnis 2 12 3 6 5" xfId="30731"/>
    <cellStyle name="Ergebnis 2 12 3 6 6" xfId="37401"/>
    <cellStyle name="Ergebnis 2 12 3 6 7" xfId="44217"/>
    <cellStyle name="Ergebnis 2 12 3 6 8" xfId="50740"/>
    <cellStyle name="Ergebnis 2 12 3 7" xfId="4411"/>
    <cellStyle name="Ergebnis 2 12 3 7 2" xfId="11521"/>
    <cellStyle name="Ergebnis 2 12 3 7 3" xfId="17814"/>
    <cellStyle name="Ergebnis 2 12 3 7 4" xfId="24753"/>
    <cellStyle name="Ergebnis 2 12 3 7 5" xfId="31418"/>
    <cellStyle name="Ergebnis 2 12 3 7 6" xfId="38088"/>
    <cellStyle name="Ergebnis 2 12 3 7 7" xfId="44904"/>
    <cellStyle name="Ergebnis 2 12 3 7 8" xfId="51427"/>
    <cellStyle name="Ergebnis 2 12 3 8" xfId="5096"/>
    <cellStyle name="Ergebnis 2 12 3 8 2" xfId="12206"/>
    <cellStyle name="Ergebnis 2 12 3 8 3" xfId="18499"/>
    <cellStyle name="Ergebnis 2 12 3 8 4" xfId="25438"/>
    <cellStyle name="Ergebnis 2 12 3 8 5" xfId="32103"/>
    <cellStyle name="Ergebnis 2 12 3 8 6" xfId="38773"/>
    <cellStyle name="Ergebnis 2 12 3 8 7" xfId="45589"/>
    <cellStyle name="Ergebnis 2 12 3 8 8" xfId="52112"/>
    <cellStyle name="Ergebnis 2 12 3 9" xfId="6137"/>
    <cellStyle name="Ergebnis 2 12 3 9 2" xfId="13247"/>
    <cellStyle name="Ergebnis 2 12 3 9 3" xfId="19540"/>
    <cellStyle name="Ergebnis 2 12 3 9 4" xfId="26479"/>
    <cellStyle name="Ergebnis 2 12 3 9 5" xfId="33144"/>
    <cellStyle name="Ergebnis 2 12 3 9 6" xfId="39814"/>
    <cellStyle name="Ergebnis 2 12 3 9 7" xfId="46630"/>
    <cellStyle name="Ergebnis 2 12 3 9 8" xfId="53153"/>
    <cellStyle name="Ergebnis 2 12 4" xfId="2093"/>
    <cellStyle name="Ergebnis 2 12 4 2" xfId="9203"/>
    <cellStyle name="Ergebnis 2 12 4 3" xfId="15496"/>
    <cellStyle name="Ergebnis 2 12 4 4" xfId="22435"/>
    <cellStyle name="Ergebnis 2 12 4 5" xfId="29100"/>
    <cellStyle name="Ergebnis 2 12 4 6" xfId="35770"/>
    <cellStyle name="Ergebnis 2 12 4 7" xfId="42586"/>
    <cellStyle name="Ergebnis 2 12 4 8" xfId="49109"/>
    <cellStyle name="Ergebnis 2 12 5" xfId="2781"/>
    <cellStyle name="Ergebnis 2 12 5 2" xfId="9891"/>
    <cellStyle name="Ergebnis 2 12 5 3" xfId="16184"/>
    <cellStyle name="Ergebnis 2 12 5 4" xfId="23123"/>
    <cellStyle name="Ergebnis 2 12 5 5" xfId="29788"/>
    <cellStyle name="Ergebnis 2 12 5 6" xfId="36458"/>
    <cellStyle name="Ergebnis 2 12 5 7" xfId="43274"/>
    <cellStyle name="Ergebnis 2 12 5 8" xfId="49797"/>
    <cellStyle name="Ergebnis 2 12 6" xfId="3469"/>
    <cellStyle name="Ergebnis 2 12 6 2" xfId="10579"/>
    <cellStyle name="Ergebnis 2 12 6 3" xfId="16872"/>
    <cellStyle name="Ergebnis 2 12 6 4" xfId="23811"/>
    <cellStyle name="Ergebnis 2 12 6 5" xfId="30476"/>
    <cellStyle name="Ergebnis 2 12 6 6" xfId="37146"/>
    <cellStyle name="Ergebnis 2 12 6 7" xfId="43962"/>
    <cellStyle name="Ergebnis 2 12 6 8" xfId="50485"/>
    <cellStyle name="Ergebnis 2 12 7" xfId="4156"/>
    <cellStyle name="Ergebnis 2 12 7 2" xfId="11266"/>
    <cellStyle name="Ergebnis 2 12 7 3" xfId="17559"/>
    <cellStyle name="Ergebnis 2 12 7 4" xfId="24498"/>
    <cellStyle name="Ergebnis 2 12 7 5" xfId="31163"/>
    <cellStyle name="Ergebnis 2 12 7 6" xfId="37833"/>
    <cellStyle name="Ergebnis 2 12 7 7" xfId="44649"/>
    <cellStyle name="Ergebnis 2 12 7 8" xfId="51172"/>
    <cellStyle name="Ergebnis 2 12 8" xfId="4845"/>
    <cellStyle name="Ergebnis 2 12 8 2" xfId="11955"/>
    <cellStyle name="Ergebnis 2 12 8 3" xfId="18248"/>
    <cellStyle name="Ergebnis 2 12 8 4" xfId="25187"/>
    <cellStyle name="Ergebnis 2 12 8 5" xfId="31852"/>
    <cellStyle name="Ergebnis 2 12 8 6" xfId="38522"/>
    <cellStyle name="Ergebnis 2 12 8 7" xfId="45338"/>
    <cellStyle name="Ergebnis 2 12 8 8" xfId="51861"/>
    <cellStyle name="Ergebnis 2 12 9" xfId="5528"/>
    <cellStyle name="Ergebnis 2 12 9 2" xfId="12638"/>
    <cellStyle name="Ergebnis 2 12 9 3" xfId="18931"/>
    <cellStyle name="Ergebnis 2 12 9 4" xfId="25870"/>
    <cellStyle name="Ergebnis 2 12 9 5" xfId="32535"/>
    <cellStyle name="Ergebnis 2 12 9 6" xfId="39205"/>
    <cellStyle name="Ergebnis 2 12 9 7" xfId="46021"/>
    <cellStyle name="Ergebnis 2 12 9 8" xfId="52544"/>
    <cellStyle name="Ergebnis 2 13" xfId="457"/>
    <cellStyle name="Ergebnis 2 13 10" xfId="5644"/>
    <cellStyle name="Ergebnis 2 13 10 2" xfId="12754"/>
    <cellStyle name="Ergebnis 2 13 10 3" xfId="19047"/>
    <cellStyle name="Ergebnis 2 13 10 4" xfId="25986"/>
    <cellStyle name="Ergebnis 2 13 10 5" xfId="32651"/>
    <cellStyle name="Ergebnis 2 13 10 6" xfId="39321"/>
    <cellStyle name="Ergebnis 2 13 10 7" xfId="46137"/>
    <cellStyle name="Ergebnis 2 13 10 8" xfId="52660"/>
    <cellStyle name="Ergebnis 2 13 11" xfId="6561"/>
    <cellStyle name="Ergebnis 2 13 11 2" xfId="13671"/>
    <cellStyle name="Ergebnis 2 13 11 3" xfId="19964"/>
    <cellStyle name="Ergebnis 2 13 11 4" xfId="26903"/>
    <cellStyle name="Ergebnis 2 13 11 5" xfId="33568"/>
    <cellStyle name="Ergebnis 2 13 11 6" xfId="40238"/>
    <cellStyle name="Ergebnis 2 13 11 7" xfId="47054"/>
    <cellStyle name="Ergebnis 2 13 11 8" xfId="53577"/>
    <cellStyle name="Ergebnis 2 13 12" xfId="1255"/>
    <cellStyle name="Ergebnis 2 13 12 2" xfId="8365"/>
    <cellStyle name="Ergebnis 2 13 12 3" xfId="14658"/>
    <cellStyle name="Ergebnis 2 13 12 4" xfId="21597"/>
    <cellStyle name="Ergebnis 2 13 12 5" xfId="28262"/>
    <cellStyle name="Ergebnis 2 13 12 6" xfId="34932"/>
    <cellStyle name="Ergebnis 2 13 12 7" xfId="41751"/>
    <cellStyle name="Ergebnis 2 13 12 8" xfId="48274"/>
    <cellStyle name="Ergebnis 2 13 13" xfId="7682"/>
    <cellStyle name="Ergebnis 2 13 14" xfId="7999"/>
    <cellStyle name="Ergebnis 2 13 15" xfId="20934"/>
    <cellStyle name="Ergebnis 2 13 16" xfId="41478"/>
    <cellStyle name="Ergebnis 2 13 2" xfId="613"/>
    <cellStyle name="Ergebnis 2 13 2 10" xfId="6681"/>
    <cellStyle name="Ergebnis 2 13 2 10 2" xfId="13791"/>
    <cellStyle name="Ergebnis 2 13 2 10 3" xfId="20084"/>
    <cellStyle name="Ergebnis 2 13 2 10 4" xfId="27023"/>
    <cellStyle name="Ergebnis 2 13 2 10 5" xfId="33688"/>
    <cellStyle name="Ergebnis 2 13 2 10 6" xfId="40358"/>
    <cellStyle name="Ergebnis 2 13 2 10 7" xfId="47174"/>
    <cellStyle name="Ergebnis 2 13 2 10 8" xfId="53697"/>
    <cellStyle name="Ergebnis 2 13 2 11" xfId="7252"/>
    <cellStyle name="Ergebnis 2 13 2 11 2" xfId="14362"/>
    <cellStyle name="Ergebnis 2 13 2 11 3" xfId="20655"/>
    <cellStyle name="Ergebnis 2 13 2 11 4" xfId="27594"/>
    <cellStyle name="Ergebnis 2 13 2 11 5" xfId="34259"/>
    <cellStyle name="Ergebnis 2 13 2 11 6" xfId="40929"/>
    <cellStyle name="Ergebnis 2 13 2 11 7" xfId="47745"/>
    <cellStyle name="Ergebnis 2 13 2 11 8" xfId="54268"/>
    <cellStyle name="Ergebnis 2 13 2 12" xfId="1366"/>
    <cellStyle name="Ergebnis 2 13 2 12 2" xfId="8476"/>
    <cellStyle name="Ergebnis 2 13 2 12 3" xfId="14769"/>
    <cellStyle name="Ergebnis 2 13 2 12 4" xfId="21708"/>
    <cellStyle name="Ergebnis 2 13 2 12 5" xfId="28373"/>
    <cellStyle name="Ergebnis 2 13 2 12 6" xfId="35043"/>
    <cellStyle name="Ergebnis 2 13 2 12 7" xfId="41859"/>
    <cellStyle name="Ergebnis 2 13 2 12 8" xfId="48382"/>
    <cellStyle name="Ergebnis 2 13 2 13" xfId="7806"/>
    <cellStyle name="Ergebnis 2 13 2 14" xfId="20992"/>
    <cellStyle name="Ergebnis 2 13 2 15" xfId="21283"/>
    <cellStyle name="Ergebnis 2 13 2 16" xfId="41242"/>
    <cellStyle name="Ergebnis 2 13 2 17" xfId="41601"/>
    <cellStyle name="Ergebnis 2 13 2 2" xfId="1129"/>
    <cellStyle name="Ergebnis 2 13 2 2 10" xfId="1802"/>
    <cellStyle name="Ergebnis 2 13 2 2 10 2" xfId="8912"/>
    <cellStyle name="Ergebnis 2 13 2 2 10 3" xfId="15205"/>
    <cellStyle name="Ergebnis 2 13 2 2 10 4" xfId="22144"/>
    <cellStyle name="Ergebnis 2 13 2 2 10 5" xfId="28809"/>
    <cellStyle name="Ergebnis 2 13 2 2 10 6" xfId="35479"/>
    <cellStyle name="Ergebnis 2 13 2 2 10 7" xfId="42295"/>
    <cellStyle name="Ergebnis 2 13 2 2 10 8" xfId="48818"/>
    <cellStyle name="Ergebnis 2 13 2 2 11" xfId="7496"/>
    <cellStyle name="Ergebnis 2 13 2 2 12" xfId="21482"/>
    <cellStyle name="Ergebnis 2 13 2 2 13" xfId="28136"/>
    <cellStyle name="Ergebnis 2 13 2 2 14" xfId="34806"/>
    <cellStyle name="Ergebnis 2 13 2 2 15" xfId="48148"/>
    <cellStyle name="Ergebnis 2 13 2 2 2" xfId="2673"/>
    <cellStyle name="Ergebnis 2 13 2 2 2 2" xfId="9783"/>
    <cellStyle name="Ergebnis 2 13 2 2 2 3" xfId="16076"/>
    <cellStyle name="Ergebnis 2 13 2 2 2 4" xfId="23015"/>
    <cellStyle name="Ergebnis 2 13 2 2 2 5" xfId="29680"/>
    <cellStyle name="Ergebnis 2 13 2 2 2 6" xfId="36350"/>
    <cellStyle name="Ergebnis 2 13 2 2 2 7" xfId="43166"/>
    <cellStyle name="Ergebnis 2 13 2 2 2 8" xfId="49689"/>
    <cellStyle name="Ergebnis 2 13 2 2 3" xfId="3363"/>
    <cellStyle name="Ergebnis 2 13 2 2 3 2" xfId="10473"/>
    <cellStyle name="Ergebnis 2 13 2 2 3 3" xfId="16766"/>
    <cellStyle name="Ergebnis 2 13 2 2 3 4" xfId="23705"/>
    <cellStyle name="Ergebnis 2 13 2 2 3 5" xfId="30370"/>
    <cellStyle name="Ergebnis 2 13 2 2 3 6" xfId="37040"/>
    <cellStyle name="Ergebnis 2 13 2 2 3 7" xfId="43856"/>
    <cellStyle name="Ergebnis 2 13 2 2 3 8" xfId="50379"/>
    <cellStyle name="Ergebnis 2 13 2 2 4" xfId="4050"/>
    <cellStyle name="Ergebnis 2 13 2 2 4 2" xfId="11160"/>
    <cellStyle name="Ergebnis 2 13 2 2 4 3" xfId="17453"/>
    <cellStyle name="Ergebnis 2 13 2 2 4 4" xfId="24392"/>
    <cellStyle name="Ergebnis 2 13 2 2 4 5" xfId="31057"/>
    <cellStyle name="Ergebnis 2 13 2 2 4 6" xfId="37727"/>
    <cellStyle name="Ergebnis 2 13 2 2 4 7" xfId="44543"/>
    <cellStyle name="Ergebnis 2 13 2 2 4 8" xfId="51066"/>
    <cellStyle name="Ergebnis 2 13 2 2 5" xfId="4737"/>
    <cellStyle name="Ergebnis 2 13 2 2 5 2" xfId="11847"/>
    <cellStyle name="Ergebnis 2 13 2 2 5 3" xfId="18140"/>
    <cellStyle name="Ergebnis 2 13 2 2 5 4" xfId="25079"/>
    <cellStyle name="Ergebnis 2 13 2 2 5 5" xfId="31744"/>
    <cellStyle name="Ergebnis 2 13 2 2 5 6" xfId="38414"/>
    <cellStyle name="Ergebnis 2 13 2 2 5 7" xfId="45230"/>
    <cellStyle name="Ergebnis 2 13 2 2 5 8" xfId="51753"/>
    <cellStyle name="Ergebnis 2 13 2 2 6" xfId="5422"/>
    <cellStyle name="Ergebnis 2 13 2 2 6 2" xfId="12532"/>
    <cellStyle name="Ergebnis 2 13 2 2 6 3" xfId="18825"/>
    <cellStyle name="Ergebnis 2 13 2 2 6 4" xfId="25764"/>
    <cellStyle name="Ergebnis 2 13 2 2 6 5" xfId="32429"/>
    <cellStyle name="Ergebnis 2 13 2 2 6 6" xfId="39099"/>
    <cellStyle name="Ergebnis 2 13 2 2 6 7" xfId="45915"/>
    <cellStyle name="Ergebnis 2 13 2 2 6 8" xfId="52438"/>
    <cellStyle name="Ergebnis 2 13 2 2 7" xfId="6005"/>
    <cellStyle name="Ergebnis 2 13 2 2 7 2" xfId="13115"/>
    <cellStyle name="Ergebnis 2 13 2 2 7 3" xfId="19408"/>
    <cellStyle name="Ergebnis 2 13 2 2 7 4" xfId="26347"/>
    <cellStyle name="Ergebnis 2 13 2 2 7 5" xfId="33012"/>
    <cellStyle name="Ergebnis 2 13 2 2 7 6" xfId="39682"/>
    <cellStyle name="Ergebnis 2 13 2 2 7 7" xfId="46498"/>
    <cellStyle name="Ergebnis 2 13 2 2 7 8" xfId="53021"/>
    <cellStyle name="Ergebnis 2 13 2 2 8" xfId="6463"/>
    <cellStyle name="Ergebnis 2 13 2 2 8 2" xfId="13573"/>
    <cellStyle name="Ergebnis 2 13 2 2 8 3" xfId="19866"/>
    <cellStyle name="Ergebnis 2 13 2 2 8 4" xfId="26805"/>
    <cellStyle name="Ergebnis 2 13 2 2 8 5" xfId="33470"/>
    <cellStyle name="Ergebnis 2 13 2 2 8 6" xfId="40140"/>
    <cellStyle name="Ergebnis 2 13 2 2 8 7" xfId="46956"/>
    <cellStyle name="Ergebnis 2 13 2 2 8 8" xfId="53479"/>
    <cellStyle name="Ergebnis 2 13 2 2 9" xfId="7117"/>
    <cellStyle name="Ergebnis 2 13 2 2 9 2" xfId="14227"/>
    <cellStyle name="Ergebnis 2 13 2 2 9 3" xfId="20520"/>
    <cellStyle name="Ergebnis 2 13 2 2 9 4" xfId="27459"/>
    <cellStyle name="Ergebnis 2 13 2 2 9 5" xfId="34124"/>
    <cellStyle name="Ergebnis 2 13 2 2 9 6" xfId="40794"/>
    <cellStyle name="Ergebnis 2 13 2 2 9 7" xfId="47610"/>
    <cellStyle name="Ergebnis 2 13 2 2 9 8" xfId="54133"/>
    <cellStyle name="Ergebnis 2 13 2 3" xfId="926"/>
    <cellStyle name="Ergebnis 2 13 2 3 10" xfId="1601"/>
    <cellStyle name="Ergebnis 2 13 2 3 10 2" xfId="8711"/>
    <cellStyle name="Ergebnis 2 13 2 3 10 3" xfId="15004"/>
    <cellStyle name="Ergebnis 2 13 2 3 10 4" xfId="21943"/>
    <cellStyle name="Ergebnis 2 13 2 3 10 5" xfId="28608"/>
    <cellStyle name="Ergebnis 2 13 2 3 10 6" xfId="35278"/>
    <cellStyle name="Ergebnis 2 13 2 3 10 7" xfId="42094"/>
    <cellStyle name="Ergebnis 2 13 2 3 10 8" xfId="48617"/>
    <cellStyle name="Ergebnis 2 13 2 3 11" xfId="7602"/>
    <cellStyle name="Ergebnis 2 13 2 3 12" xfId="21298"/>
    <cellStyle name="Ergebnis 2 13 2 3 13" xfId="27933"/>
    <cellStyle name="Ergebnis 2 13 2 3 14" xfId="34605"/>
    <cellStyle name="Ergebnis 2 13 2 3 15" xfId="20930"/>
    <cellStyle name="Ergebnis 2 13 2 3 2" xfId="2472"/>
    <cellStyle name="Ergebnis 2 13 2 3 2 2" xfId="9582"/>
    <cellStyle name="Ergebnis 2 13 2 3 2 3" xfId="15875"/>
    <cellStyle name="Ergebnis 2 13 2 3 2 4" xfId="22814"/>
    <cellStyle name="Ergebnis 2 13 2 3 2 5" xfId="29479"/>
    <cellStyle name="Ergebnis 2 13 2 3 2 6" xfId="36149"/>
    <cellStyle name="Ergebnis 2 13 2 3 2 7" xfId="42965"/>
    <cellStyle name="Ergebnis 2 13 2 3 2 8" xfId="49488"/>
    <cellStyle name="Ergebnis 2 13 2 3 3" xfId="3162"/>
    <cellStyle name="Ergebnis 2 13 2 3 3 2" xfId="10272"/>
    <cellStyle name="Ergebnis 2 13 2 3 3 3" xfId="16565"/>
    <cellStyle name="Ergebnis 2 13 2 3 3 4" xfId="23504"/>
    <cellStyle name="Ergebnis 2 13 2 3 3 5" xfId="30169"/>
    <cellStyle name="Ergebnis 2 13 2 3 3 6" xfId="36839"/>
    <cellStyle name="Ergebnis 2 13 2 3 3 7" xfId="43655"/>
    <cellStyle name="Ergebnis 2 13 2 3 3 8" xfId="50178"/>
    <cellStyle name="Ergebnis 2 13 2 3 4" xfId="3849"/>
    <cellStyle name="Ergebnis 2 13 2 3 4 2" xfId="10959"/>
    <cellStyle name="Ergebnis 2 13 2 3 4 3" xfId="17252"/>
    <cellStyle name="Ergebnis 2 13 2 3 4 4" xfId="24191"/>
    <cellStyle name="Ergebnis 2 13 2 3 4 5" xfId="30856"/>
    <cellStyle name="Ergebnis 2 13 2 3 4 6" xfId="37526"/>
    <cellStyle name="Ergebnis 2 13 2 3 4 7" xfId="44342"/>
    <cellStyle name="Ergebnis 2 13 2 3 4 8" xfId="50865"/>
    <cellStyle name="Ergebnis 2 13 2 3 5" xfId="4536"/>
    <cellStyle name="Ergebnis 2 13 2 3 5 2" xfId="11646"/>
    <cellStyle name="Ergebnis 2 13 2 3 5 3" xfId="17939"/>
    <cellStyle name="Ergebnis 2 13 2 3 5 4" xfId="24878"/>
    <cellStyle name="Ergebnis 2 13 2 3 5 5" xfId="31543"/>
    <cellStyle name="Ergebnis 2 13 2 3 5 6" xfId="38213"/>
    <cellStyle name="Ergebnis 2 13 2 3 5 7" xfId="45029"/>
    <cellStyle name="Ergebnis 2 13 2 3 5 8" xfId="51552"/>
    <cellStyle name="Ergebnis 2 13 2 3 6" xfId="5221"/>
    <cellStyle name="Ergebnis 2 13 2 3 6 2" xfId="12331"/>
    <cellStyle name="Ergebnis 2 13 2 3 6 3" xfId="18624"/>
    <cellStyle name="Ergebnis 2 13 2 3 6 4" xfId="25563"/>
    <cellStyle name="Ergebnis 2 13 2 3 6 5" xfId="32228"/>
    <cellStyle name="Ergebnis 2 13 2 3 6 6" xfId="38898"/>
    <cellStyle name="Ergebnis 2 13 2 3 6 7" xfId="45714"/>
    <cellStyle name="Ergebnis 2 13 2 3 6 8" xfId="52237"/>
    <cellStyle name="Ergebnis 2 13 2 3 7" xfId="5804"/>
    <cellStyle name="Ergebnis 2 13 2 3 7 2" xfId="12914"/>
    <cellStyle name="Ergebnis 2 13 2 3 7 3" xfId="19207"/>
    <cellStyle name="Ergebnis 2 13 2 3 7 4" xfId="26146"/>
    <cellStyle name="Ergebnis 2 13 2 3 7 5" xfId="32811"/>
    <cellStyle name="Ergebnis 2 13 2 3 7 6" xfId="39481"/>
    <cellStyle name="Ergebnis 2 13 2 3 7 7" xfId="46297"/>
    <cellStyle name="Ergebnis 2 13 2 3 7 8" xfId="52820"/>
    <cellStyle name="Ergebnis 2 13 2 3 8" xfId="6262"/>
    <cellStyle name="Ergebnis 2 13 2 3 8 2" xfId="13372"/>
    <cellStyle name="Ergebnis 2 13 2 3 8 3" xfId="19665"/>
    <cellStyle name="Ergebnis 2 13 2 3 8 4" xfId="26604"/>
    <cellStyle name="Ergebnis 2 13 2 3 8 5" xfId="33269"/>
    <cellStyle name="Ergebnis 2 13 2 3 8 6" xfId="39939"/>
    <cellStyle name="Ergebnis 2 13 2 3 8 7" xfId="46755"/>
    <cellStyle name="Ergebnis 2 13 2 3 8 8" xfId="53278"/>
    <cellStyle name="Ergebnis 2 13 2 3 9" xfId="6916"/>
    <cellStyle name="Ergebnis 2 13 2 3 9 2" xfId="14026"/>
    <cellStyle name="Ergebnis 2 13 2 3 9 3" xfId="20319"/>
    <cellStyle name="Ergebnis 2 13 2 3 9 4" xfId="27258"/>
    <cellStyle name="Ergebnis 2 13 2 3 9 5" xfId="33923"/>
    <cellStyle name="Ergebnis 2 13 2 3 9 6" xfId="40593"/>
    <cellStyle name="Ergebnis 2 13 2 3 9 7" xfId="47409"/>
    <cellStyle name="Ergebnis 2 13 2 3 9 8" xfId="53932"/>
    <cellStyle name="Ergebnis 2 13 2 4" xfId="2237"/>
    <cellStyle name="Ergebnis 2 13 2 4 2" xfId="9347"/>
    <cellStyle name="Ergebnis 2 13 2 4 3" xfId="15640"/>
    <cellStyle name="Ergebnis 2 13 2 4 4" xfId="22579"/>
    <cellStyle name="Ergebnis 2 13 2 4 5" xfId="29244"/>
    <cellStyle name="Ergebnis 2 13 2 4 6" xfId="35914"/>
    <cellStyle name="Ergebnis 2 13 2 4 7" xfId="42730"/>
    <cellStyle name="Ergebnis 2 13 2 4 8" xfId="49253"/>
    <cellStyle name="Ergebnis 2 13 2 5" xfId="2927"/>
    <cellStyle name="Ergebnis 2 13 2 5 2" xfId="10037"/>
    <cellStyle name="Ergebnis 2 13 2 5 3" xfId="16330"/>
    <cellStyle name="Ergebnis 2 13 2 5 4" xfId="23269"/>
    <cellStyle name="Ergebnis 2 13 2 5 5" xfId="29934"/>
    <cellStyle name="Ergebnis 2 13 2 5 6" xfId="36604"/>
    <cellStyle name="Ergebnis 2 13 2 5 7" xfId="43420"/>
    <cellStyle name="Ergebnis 2 13 2 5 8" xfId="49943"/>
    <cellStyle name="Ergebnis 2 13 2 6" xfId="3614"/>
    <cellStyle name="Ergebnis 2 13 2 6 2" xfId="10724"/>
    <cellStyle name="Ergebnis 2 13 2 6 3" xfId="17017"/>
    <cellStyle name="Ergebnis 2 13 2 6 4" xfId="23956"/>
    <cellStyle name="Ergebnis 2 13 2 6 5" xfId="30621"/>
    <cellStyle name="Ergebnis 2 13 2 6 6" xfId="37291"/>
    <cellStyle name="Ergebnis 2 13 2 6 7" xfId="44107"/>
    <cellStyle name="Ergebnis 2 13 2 6 8" xfId="50630"/>
    <cellStyle name="Ergebnis 2 13 2 7" xfId="4301"/>
    <cellStyle name="Ergebnis 2 13 2 7 2" xfId="11411"/>
    <cellStyle name="Ergebnis 2 13 2 7 3" xfId="17704"/>
    <cellStyle name="Ergebnis 2 13 2 7 4" xfId="24643"/>
    <cellStyle name="Ergebnis 2 13 2 7 5" xfId="31308"/>
    <cellStyle name="Ergebnis 2 13 2 7 6" xfId="37978"/>
    <cellStyle name="Ergebnis 2 13 2 7 7" xfId="44794"/>
    <cellStyle name="Ergebnis 2 13 2 7 8" xfId="51317"/>
    <cellStyle name="Ergebnis 2 13 2 8" xfId="4986"/>
    <cellStyle name="Ergebnis 2 13 2 8 2" xfId="12096"/>
    <cellStyle name="Ergebnis 2 13 2 8 3" xfId="18389"/>
    <cellStyle name="Ergebnis 2 13 2 8 4" xfId="25328"/>
    <cellStyle name="Ergebnis 2 13 2 8 5" xfId="31993"/>
    <cellStyle name="Ergebnis 2 13 2 8 6" xfId="38663"/>
    <cellStyle name="Ergebnis 2 13 2 8 7" xfId="45479"/>
    <cellStyle name="Ergebnis 2 13 2 8 8" xfId="52002"/>
    <cellStyle name="Ergebnis 2 13 2 9" xfId="5572"/>
    <cellStyle name="Ergebnis 2 13 2 9 2" xfId="12682"/>
    <cellStyle name="Ergebnis 2 13 2 9 3" xfId="18975"/>
    <cellStyle name="Ergebnis 2 13 2 9 4" xfId="25914"/>
    <cellStyle name="Ergebnis 2 13 2 9 5" xfId="32579"/>
    <cellStyle name="Ergebnis 2 13 2 9 6" xfId="39249"/>
    <cellStyle name="Ergebnis 2 13 2 9 7" xfId="46065"/>
    <cellStyle name="Ergebnis 2 13 2 9 8" xfId="52588"/>
    <cellStyle name="Ergebnis 2 13 3" xfId="753"/>
    <cellStyle name="Ergebnis 2 13 3 10" xfId="6807"/>
    <cellStyle name="Ergebnis 2 13 3 10 2" xfId="13917"/>
    <cellStyle name="Ergebnis 2 13 3 10 3" xfId="20210"/>
    <cellStyle name="Ergebnis 2 13 3 10 4" xfId="27149"/>
    <cellStyle name="Ergebnis 2 13 3 10 5" xfId="33814"/>
    <cellStyle name="Ergebnis 2 13 3 10 6" xfId="40484"/>
    <cellStyle name="Ergebnis 2 13 3 10 7" xfId="47300"/>
    <cellStyle name="Ergebnis 2 13 3 10 8" xfId="53823"/>
    <cellStyle name="Ergebnis 2 13 3 11" xfId="7436"/>
    <cellStyle name="Ergebnis 2 13 3 11 2" xfId="14546"/>
    <cellStyle name="Ergebnis 2 13 3 11 3" xfId="20839"/>
    <cellStyle name="Ergebnis 2 13 3 11 4" xfId="27778"/>
    <cellStyle name="Ergebnis 2 13 3 11 5" xfId="34443"/>
    <cellStyle name="Ergebnis 2 13 3 11 6" xfId="41113"/>
    <cellStyle name="Ergebnis 2 13 3 11 7" xfId="47929"/>
    <cellStyle name="Ergebnis 2 13 3 11 8" xfId="54452"/>
    <cellStyle name="Ergebnis 2 13 3 12" xfId="1492"/>
    <cellStyle name="Ergebnis 2 13 3 12 2" xfId="8602"/>
    <cellStyle name="Ergebnis 2 13 3 12 3" xfId="14895"/>
    <cellStyle name="Ergebnis 2 13 3 12 4" xfId="21834"/>
    <cellStyle name="Ergebnis 2 13 3 12 5" xfId="28499"/>
    <cellStyle name="Ergebnis 2 13 3 12 6" xfId="35169"/>
    <cellStyle name="Ergebnis 2 13 3 12 7" xfId="41985"/>
    <cellStyle name="Ergebnis 2 13 3 12 8" xfId="48508"/>
    <cellStyle name="Ergebnis 2 13 3 13" xfId="8057"/>
    <cellStyle name="Ergebnis 2 13 3 14" xfId="21132"/>
    <cellStyle name="Ergebnis 2 13 3 15" xfId="21455"/>
    <cellStyle name="Ergebnis 2 13 3 16" xfId="41378"/>
    <cellStyle name="Ergebnis 2 13 3 17" xfId="41571"/>
    <cellStyle name="Ergebnis 2 13 3 2" xfId="1205"/>
    <cellStyle name="Ergebnis 2 13 3 2 10" xfId="1878"/>
    <cellStyle name="Ergebnis 2 13 3 2 10 2" xfId="8988"/>
    <cellStyle name="Ergebnis 2 13 3 2 10 3" xfId="15281"/>
    <cellStyle name="Ergebnis 2 13 3 2 10 4" xfId="22220"/>
    <cellStyle name="Ergebnis 2 13 3 2 10 5" xfId="28885"/>
    <cellStyle name="Ergebnis 2 13 3 2 10 6" xfId="35555"/>
    <cellStyle name="Ergebnis 2 13 3 2 10 7" xfId="42371"/>
    <cellStyle name="Ergebnis 2 13 3 2 10 8" xfId="48894"/>
    <cellStyle name="Ergebnis 2 13 3 2 11" xfId="14608"/>
    <cellStyle name="Ergebnis 2 13 3 2 12" xfId="21547"/>
    <cellStyle name="Ergebnis 2 13 3 2 13" xfId="28212"/>
    <cellStyle name="Ergebnis 2 13 3 2 14" xfId="34882"/>
    <cellStyle name="Ergebnis 2 13 3 2 15" xfId="48224"/>
    <cellStyle name="Ergebnis 2 13 3 2 2" xfId="2749"/>
    <cellStyle name="Ergebnis 2 13 3 2 2 2" xfId="9859"/>
    <cellStyle name="Ergebnis 2 13 3 2 2 3" xfId="16152"/>
    <cellStyle name="Ergebnis 2 13 3 2 2 4" xfId="23091"/>
    <cellStyle name="Ergebnis 2 13 3 2 2 5" xfId="29756"/>
    <cellStyle name="Ergebnis 2 13 3 2 2 6" xfId="36426"/>
    <cellStyle name="Ergebnis 2 13 3 2 2 7" xfId="43242"/>
    <cellStyle name="Ergebnis 2 13 3 2 2 8" xfId="49765"/>
    <cellStyle name="Ergebnis 2 13 3 2 3" xfId="3439"/>
    <cellStyle name="Ergebnis 2 13 3 2 3 2" xfId="10549"/>
    <cellStyle name="Ergebnis 2 13 3 2 3 3" xfId="16842"/>
    <cellStyle name="Ergebnis 2 13 3 2 3 4" xfId="23781"/>
    <cellStyle name="Ergebnis 2 13 3 2 3 5" xfId="30446"/>
    <cellStyle name="Ergebnis 2 13 3 2 3 6" xfId="37116"/>
    <cellStyle name="Ergebnis 2 13 3 2 3 7" xfId="43932"/>
    <cellStyle name="Ergebnis 2 13 3 2 3 8" xfId="50455"/>
    <cellStyle name="Ergebnis 2 13 3 2 4" xfId="4126"/>
    <cellStyle name="Ergebnis 2 13 3 2 4 2" xfId="11236"/>
    <cellStyle name="Ergebnis 2 13 3 2 4 3" xfId="17529"/>
    <cellStyle name="Ergebnis 2 13 3 2 4 4" xfId="24468"/>
    <cellStyle name="Ergebnis 2 13 3 2 4 5" xfId="31133"/>
    <cellStyle name="Ergebnis 2 13 3 2 4 6" xfId="37803"/>
    <cellStyle name="Ergebnis 2 13 3 2 4 7" xfId="44619"/>
    <cellStyle name="Ergebnis 2 13 3 2 4 8" xfId="51142"/>
    <cellStyle name="Ergebnis 2 13 3 2 5" xfId="4813"/>
    <cellStyle name="Ergebnis 2 13 3 2 5 2" xfId="11923"/>
    <cellStyle name="Ergebnis 2 13 3 2 5 3" xfId="18216"/>
    <cellStyle name="Ergebnis 2 13 3 2 5 4" xfId="25155"/>
    <cellStyle name="Ergebnis 2 13 3 2 5 5" xfId="31820"/>
    <cellStyle name="Ergebnis 2 13 3 2 5 6" xfId="38490"/>
    <cellStyle name="Ergebnis 2 13 3 2 5 7" xfId="45306"/>
    <cellStyle name="Ergebnis 2 13 3 2 5 8" xfId="51829"/>
    <cellStyle name="Ergebnis 2 13 3 2 6" xfId="5498"/>
    <cellStyle name="Ergebnis 2 13 3 2 6 2" xfId="12608"/>
    <cellStyle name="Ergebnis 2 13 3 2 6 3" xfId="18901"/>
    <cellStyle name="Ergebnis 2 13 3 2 6 4" xfId="25840"/>
    <cellStyle name="Ergebnis 2 13 3 2 6 5" xfId="32505"/>
    <cellStyle name="Ergebnis 2 13 3 2 6 6" xfId="39175"/>
    <cellStyle name="Ergebnis 2 13 3 2 6 7" xfId="45991"/>
    <cellStyle name="Ergebnis 2 13 3 2 6 8" xfId="52514"/>
    <cellStyle name="Ergebnis 2 13 3 2 7" xfId="6081"/>
    <cellStyle name="Ergebnis 2 13 3 2 7 2" xfId="13191"/>
    <cellStyle name="Ergebnis 2 13 3 2 7 3" xfId="19484"/>
    <cellStyle name="Ergebnis 2 13 3 2 7 4" xfId="26423"/>
    <cellStyle name="Ergebnis 2 13 3 2 7 5" xfId="33088"/>
    <cellStyle name="Ergebnis 2 13 3 2 7 6" xfId="39758"/>
    <cellStyle name="Ergebnis 2 13 3 2 7 7" xfId="46574"/>
    <cellStyle name="Ergebnis 2 13 3 2 7 8" xfId="53097"/>
    <cellStyle name="Ergebnis 2 13 3 2 8" xfId="6539"/>
    <cellStyle name="Ergebnis 2 13 3 2 8 2" xfId="13649"/>
    <cellStyle name="Ergebnis 2 13 3 2 8 3" xfId="19942"/>
    <cellStyle name="Ergebnis 2 13 3 2 8 4" xfId="26881"/>
    <cellStyle name="Ergebnis 2 13 3 2 8 5" xfId="33546"/>
    <cellStyle name="Ergebnis 2 13 3 2 8 6" xfId="40216"/>
    <cellStyle name="Ergebnis 2 13 3 2 8 7" xfId="47032"/>
    <cellStyle name="Ergebnis 2 13 3 2 8 8" xfId="53555"/>
    <cellStyle name="Ergebnis 2 13 3 2 9" xfId="7193"/>
    <cellStyle name="Ergebnis 2 13 3 2 9 2" xfId="14303"/>
    <cellStyle name="Ergebnis 2 13 3 2 9 3" xfId="20596"/>
    <cellStyle name="Ergebnis 2 13 3 2 9 4" xfId="27535"/>
    <cellStyle name="Ergebnis 2 13 3 2 9 5" xfId="34200"/>
    <cellStyle name="Ergebnis 2 13 3 2 9 6" xfId="40870"/>
    <cellStyle name="Ergebnis 2 13 3 2 9 7" xfId="47686"/>
    <cellStyle name="Ergebnis 2 13 3 2 9 8" xfId="54209"/>
    <cellStyle name="Ergebnis 2 13 3 3" xfId="1049"/>
    <cellStyle name="Ergebnis 2 13 3 3 10" xfId="1722"/>
    <cellStyle name="Ergebnis 2 13 3 3 10 2" xfId="8832"/>
    <cellStyle name="Ergebnis 2 13 3 3 10 3" xfId="15125"/>
    <cellStyle name="Ergebnis 2 13 3 3 10 4" xfId="22064"/>
    <cellStyle name="Ergebnis 2 13 3 3 10 5" xfId="28729"/>
    <cellStyle name="Ergebnis 2 13 3 3 10 6" xfId="35399"/>
    <cellStyle name="Ergebnis 2 13 3 3 10 7" xfId="42215"/>
    <cellStyle name="Ergebnis 2 13 3 3 10 8" xfId="48738"/>
    <cellStyle name="Ergebnis 2 13 3 3 11" xfId="7643"/>
    <cellStyle name="Ergebnis 2 13 3 3 12" xfId="21406"/>
    <cellStyle name="Ergebnis 2 13 3 3 13" xfId="28056"/>
    <cellStyle name="Ergebnis 2 13 3 3 14" xfId="34726"/>
    <cellStyle name="Ergebnis 2 13 3 3 15" xfId="48068"/>
    <cellStyle name="Ergebnis 2 13 3 3 2" xfId="2593"/>
    <cellStyle name="Ergebnis 2 13 3 3 2 2" xfId="9703"/>
    <cellStyle name="Ergebnis 2 13 3 3 2 3" xfId="15996"/>
    <cellStyle name="Ergebnis 2 13 3 3 2 4" xfId="22935"/>
    <cellStyle name="Ergebnis 2 13 3 3 2 5" xfId="29600"/>
    <cellStyle name="Ergebnis 2 13 3 3 2 6" xfId="36270"/>
    <cellStyle name="Ergebnis 2 13 3 3 2 7" xfId="43086"/>
    <cellStyle name="Ergebnis 2 13 3 3 2 8" xfId="49609"/>
    <cellStyle name="Ergebnis 2 13 3 3 3" xfId="3283"/>
    <cellStyle name="Ergebnis 2 13 3 3 3 2" xfId="10393"/>
    <cellStyle name="Ergebnis 2 13 3 3 3 3" xfId="16686"/>
    <cellStyle name="Ergebnis 2 13 3 3 3 4" xfId="23625"/>
    <cellStyle name="Ergebnis 2 13 3 3 3 5" xfId="30290"/>
    <cellStyle name="Ergebnis 2 13 3 3 3 6" xfId="36960"/>
    <cellStyle name="Ergebnis 2 13 3 3 3 7" xfId="43776"/>
    <cellStyle name="Ergebnis 2 13 3 3 3 8" xfId="50299"/>
    <cellStyle name="Ergebnis 2 13 3 3 4" xfId="3970"/>
    <cellStyle name="Ergebnis 2 13 3 3 4 2" xfId="11080"/>
    <cellStyle name="Ergebnis 2 13 3 3 4 3" xfId="17373"/>
    <cellStyle name="Ergebnis 2 13 3 3 4 4" xfId="24312"/>
    <cellStyle name="Ergebnis 2 13 3 3 4 5" xfId="30977"/>
    <cellStyle name="Ergebnis 2 13 3 3 4 6" xfId="37647"/>
    <cellStyle name="Ergebnis 2 13 3 3 4 7" xfId="44463"/>
    <cellStyle name="Ergebnis 2 13 3 3 4 8" xfId="50986"/>
    <cellStyle name="Ergebnis 2 13 3 3 5" xfId="4657"/>
    <cellStyle name="Ergebnis 2 13 3 3 5 2" xfId="11767"/>
    <cellStyle name="Ergebnis 2 13 3 3 5 3" xfId="18060"/>
    <cellStyle name="Ergebnis 2 13 3 3 5 4" xfId="24999"/>
    <cellStyle name="Ergebnis 2 13 3 3 5 5" xfId="31664"/>
    <cellStyle name="Ergebnis 2 13 3 3 5 6" xfId="38334"/>
    <cellStyle name="Ergebnis 2 13 3 3 5 7" xfId="45150"/>
    <cellStyle name="Ergebnis 2 13 3 3 5 8" xfId="51673"/>
    <cellStyle name="Ergebnis 2 13 3 3 6" xfId="5342"/>
    <cellStyle name="Ergebnis 2 13 3 3 6 2" xfId="12452"/>
    <cellStyle name="Ergebnis 2 13 3 3 6 3" xfId="18745"/>
    <cellStyle name="Ergebnis 2 13 3 3 6 4" xfId="25684"/>
    <cellStyle name="Ergebnis 2 13 3 3 6 5" xfId="32349"/>
    <cellStyle name="Ergebnis 2 13 3 3 6 6" xfId="39019"/>
    <cellStyle name="Ergebnis 2 13 3 3 6 7" xfId="45835"/>
    <cellStyle name="Ergebnis 2 13 3 3 6 8" xfId="52358"/>
    <cellStyle name="Ergebnis 2 13 3 3 7" xfId="5925"/>
    <cellStyle name="Ergebnis 2 13 3 3 7 2" xfId="13035"/>
    <cellStyle name="Ergebnis 2 13 3 3 7 3" xfId="19328"/>
    <cellStyle name="Ergebnis 2 13 3 3 7 4" xfId="26267"/>
    <cellStyle name="Ergebnis 2 13 3 3 7 5" xfId="32932"/>
    <cellStyle name="Ergebnis 2 13 3 3 7 6" xfId="39602"/>
    <cellStyle name="Ergebnis 2 13 3 3 7 7" xfId="46418"/>
    <cellStyle name="Ergebnis 2 13 3 3 7 8" xfId="52941"/>
    <cellStyle name="Ergebnis 2 13 3 3 8" xfId="6383"/>
    <cellStyle name="Ergebnis 2 13 3 3 8 2" xfId="13493"/>
    <cellStyle name="Ergebnis 2 13 3 3 8 3" xfId="19786"/>
    <cellStyle name="Ergebnis 2 13 3 3 8 4" xfId="26725"/>
    <cellStyle name="Ergebnis 2 13 3 3 8 5" xfId="33390"/>
    <cellStyle name="Ergebnis 2 13 3 3 8 6" xfId="40060"/>
    <cellStyle name="Ergebnis 2 13 3 3 8 7" xfId="46876"/>
    <cellStyle name="Ergebnis 2 13 3 3 8 8" xfId="53399"/>
    <cellStyle name="Ergebnis 2 13 3 3 9" xfId="7037"/>
    <cellStyle name="Ergebnis 2 13 3 3 9 2" xfId="14147"/>
    <cellStyle name="Ergebnis 2 13 3 3 9 3" xfId="20440"/>
    <cellStyle name="Ergebnis 2 13 3 3 9 4" xfId="27379"/>
    <cellStyle name="Ergebnis 2 13 3 3 9 5" xfId="34044"/>
    <cellStyle name="Ergebnis 2 13 3 3 9 6" xfId="40714"/>
    <cellStyle name="Ergebnis 2 13 3 3 9 7" xfId="47530"/>
    <cellStyle name="Ergebnis 2 13 3 3 9 8" xfId="54053"/>
    <cellStyle name="Ergebnis 2 13 3 4" xfId="2363"/>
    <cellStyle name="Ergebnis 2 13 3 4 2" xfId="9473"/>
    <cellStyle name="Ergebnis 2 13 3 4 3" xfId="15766"/>
    <cellStyle name="Ergebnis 2 13 3 4 4" xfId="22705"/>
    <cellStyle name="Ergebnis 2 13 3 4 5" xfId="29370"/>
    <cellStyle name="Ergebnis 2 13 3 4 6" xfId="36040"/>
    <cellStyle name="Ergebnis 2 13 3 4 7" xfId="42856"/>
    <cellStyle name="Ergebnis 2 13 3 4 8" xfId="49379"/>
    <cellStyle name="Ergebnis 2 13 3 5" xfId="3053"/>
    <cellStyle name="Ergebnis 2 13 3 5 2" xfId="10163"/>
    <cellStyle name="Ergebnis 2 13 3 5 3" xfId="16456"/>
    <cellStyle name="Ergebnis 2 13 3 5 4" xfId="23395"/>
    <cellStyle name="Ergebnis 2 13 3 5 5" xfId="30060"/>
    <cellStyle name="Ergebnis 2 13 3 5 6" xfId="36730"/>
    <cellStyle name="Ergebnis 2 13 3 5 7" xfId="43546"/>
    <cellStyle name="Ergebnis 2 13 3 5 8" xfId="50069"/>
    <cellStyle name="Ergebnis 2 13 3 6" xfId="3740"/>
    <cellStyle name="Ergebnis 2 13 3 6 2" xfId="10850"/>
    <cellStyle name="Ergebnis 2 13 3 6 3" xfId="17143"/>
    <cellStyle name="Ergebnis 2 13 3 6 4" xfId="24082"/>
    <cellStyle name="Ergebnis 2 13 3 6 5" xfId="30747"/>
    <cellStyle name="Ergebnis 2 13 3 6 6" xfId="37417"/>
    <cellStyle name="Ergebnis 2 13 3 6 7" xfId="44233"/>
    <cellStyle name="Ergebnis 2 13 3 6 8" xfId="50756"/>
    <cellStyle name="Ergebnis 2 13 3 7" xfId="4427"/>
    <cellStyle name="Ergebnis 2 13 3 7 2" xfId="11537"/>
    <cellStyle name="Ergebnis 2 13 3 7 3" xfId="17830"/>
    <cellStyle name="Ergebnis 2 13 3 7 4" xfId="24769"/>
    <cellStyle name="Ergebnis 2 13 3 7 5" xfId="31434"/>
    <cellStyle name="Ergebnis 2 13 3 7 6" xfId="38104"/>
    <cellStyle name="Ergebnis 2 13 3 7 7" xfId="44920"/>
    <cellStyle name="Ergebnis 2 13 3 7 8" xfId="51443"/>
    <cellStyle name="Ergebnis 2 13 3 8" xfId="5112"/>
    <cellStyle name="Ergebnis 2 13 3 8 2" xfId="12222"/>
    <cellStyle name="Ergebnis 2 13 3 8 3" xfId="18515"/>
    <cellStyle name="Ergebnis 2 13 3 8 4" xfId="25454"/>
    <cellStyle name="Ergebnis 2 13 3 8 5" xfId="32119"/>
    <cellStyle name="Ergebnis 2 13 3 8 6" xfId="38789"/>
    <cellStyle name="Ergebnis 2 13 3 8 7" xfId="45605"/>
    <cellStyle name="Ergebnis 2 13 3 8 8" xfId="52128"/>
    <cellStyle name="Ergebnis 2 13 3 9" xfId="6153"/>
    <cellStyle name="Ergebnis 2 13 3 9 2" xfId="13263"/>
    <cellStyle name="Ergebnis 2 13 3 9 3" xfId="19556"/>
    <cellStyle name="Ergebnis 2 13 3 9 4" xfId="26495"/>
    <cellStyle name="Ergebnis 2 13 3 9 5" xfId="33160"/>
    <cellStyle name="Ergebnis 2 13 3 9 6" xfId="39830"/>
    <cellStyle name="Ergebnis 2 13 3 9 7" xfId="46646"/>
    <cellStyle name="Ergebnis 2 13 3 9 8" xfId="53169"/>
    <cellStyle name="Ergebnis 2 13 4" xfId="2083"/>
    <cellStyle name="Ergebnis 2 13 4 2" xfId="9193"/>
    <cellStyle name="Ergebnis 2 13 4 3" xfId="15486"/>
    <cellStyle name="Ergebnis 2 13 4 4" xfId="22425"/>
    <cellStyle name="Ergebnis 2 13 4 5" xfId="29090"/>
    <cellStyle name="Ergebnis 2 13 4 6" xfId="35760"/>
    <cellStyle name="Ergebnis 2 13 4 7" xfId="42576"/>
    <cellStyle name="Ergebnis 2 13 4 8" xfId="49099"/>
    <cellStyle name="Ergebnis 2 13 5" xfId="2771"/>
    <cellStyle name="Ergebnis 2 13 5 2" xfId="9881"/>
    <cellStyle name="Ergebnis 2 13 5 3" xfId="16174"/>
    <cellStyle name="Ergebnis 2 13 5 4" xfId="23113"/>
    <cellStyle name="Ergebnis 2 13 5 5" xfId="29778"/>
    <cellStyle name="Ergebnis 2 13 5 6" xfId="36448"/>
    <cellStyle name="Ergebnis 2 13 5 7" xfId="43264"/>
    <cellStyle name="Ergebnis 2 13 5 8" xfId="49787"/>
    <cellStyle name="Ergebnis 2 13 6" xfId="3459"/>
    <cellStyle name="Ergebnis 2 13 6 2" xfId="10569"/>
    <cellStyle name="Ergebnis 2 13 6 3" xfId="16862"/>
    <cellStyle name="Ergebnis 2 13 6 4" xfId="23801"/>
    <cellStyle name="Ergebnis 2 13 6 5" xfId="30466"/>
    <cellStyle name="Ergebnis 2 13 6 6" xfId="37136"/>
    <cellStyle name="Ergebnis 2 13 6 7" xfId="43952"/>
    <cellStyle name="Ergebnis 2 13 6 8" xfId="50475"/>
    <cellStyle name="Ergebnis 2 13 7" xfId="4146"/>
    <cellStyle name="Ergebnis 2 13 7 2" xfId="11256"/>
    <cellStyle name="Ergebnis 2 13 7 3" xfId="17549"/>
    <cellStyle name="Ergebnis 2 13 7 4" xfId="24488"/>
    <cellStyle name="Ergebnis 2 13 7 5" xfId="31153"/>
    <cellStyle name="Ergebnis 2 13 7 6" xfId="37823"/>
    <cellStyle name="Ergebnis 2 13 7 7" xfId="44639"/>
    <cellStyle name="Ergebnis 2 13 7 8" xfId="51162"/>
    <cellStyle name="Ergebnis 2 13 8" xfId="4835"/>
    <cellStyle name="Ergebnis 2 13 8 2" xfId="11945"/>
    <cellStyle name="Ergebnis 2 13 8 3" xfId="18238"/>
    <cellStyle name="Ergebnis 2 13 8 4" xfId="25177"/>
    <cellStyle name="Ergebnis 2 13 8 5" xfId="31842"/>
    <cellStyle name="Ergebnis 2 13 8 6" xfId="38512"/>
    <cellStyle name="Ergebnis 2 13 8 7" xfId="45328"/>
    <cellStyle name="Ergebnis 2 13 8 8" xfId="51851"/>
    <cellStyle name="Ergebnis 2 13 9" xfId="5518"/>
    <cellStyle name="Ergebnis 2 13 9 2" xfId="12628"/>
    <cellStyle name="Ergebnis 2 13 9 3" xfId="18921"/>
    <cellStyle name="Ergebnis 2 13 9 4" xfId="25860"/>
    <cellStyle name="Ergebnis 2 13 9 5" xfId="32525"/>
    <cellStyle name="Ergebnis 2 13 9 6" xfId="39195"/>
    <cellStyle name="Ergebnis 2 13 9 7" xfId="46011"/>
    <cellStyle name="Ergebnis 2 13 9 8" xfId="52534"/>
    <cellStyle name="Ergebnis 2 14" xfId="483"/>
    <cellStyle name="Ergebnis 2 14 10" xfId="5658"/>
    <cellStyle name="Ergebnis 2 14 10 2" xfId="12768"/>
    <cellStyle name="Ergebnis 2 14 10 3" xfId="19061"/>
    <cellStyle name="Ergebnis 2 14 10 4" xfId="26000"/>
    <cellStyle name="Ergebnis 2 14 10 5" xfId="32665"/>
    <cellStyle name="Ergebnis 2 14 10 6" xfId="39335"/>
    <cellStyle name="Ergebnis 2 14 10 7" xfId="46151"/>
    <cellStyle name="Ergebnis 2 14 10 8" xfId="52674"/>
    <cellStyle name="Ergebnis 2 14 11" xfId="6587"/>
    <cellStyle name="Ergebnis 2 14 11 2" xfId="13697"/>
    <cellStyle name="Ergebnis 2 14 11 3" xfId="19990"/>
    <cellStyle name="Ergebnis 2 14 11 4" xfId="26929"/>
    <cellStyle name="Ergebnis 2 14 11 5" xfId="33594"/>
    <cellStyle name="Ergebnis 2 14 11 6" xfId="40264"/>
    <cellStyle name="Ergebnis 2 14 11 7" xfId="47080"/>
    <cellStyle name="Ergebnis 2 14 11 8" xfId="53603"/>
    <cellStyle name="Ergebnis 2 14 12" xfId="1281"/>
    <cellStyle name="Ergebnis 2 14 12 2" xfId="8391"/>
    <cellStyle name="Ergebnis 2 14 12 3" xfId="14684"/>
    <cellStyle name="Ergebnis 2 14 12 4" xfId="21623"/>
    <cellStyle name="Ergebnis 2 14 12 5" xfId="28288"/>
    <cellStyle name="Ergebnis 2 14 12 6" xfId="34958"/>
    <cellStyle name="Ergebnis 2 14 12 7" xfId="41777"/>
    <cellStyle name="Ergebnis 2 14 12 8" xfId="48300"/>
    <cellStyle name="Ergebnis 2 14 13" xfId="8183"/>
    <cellStyle name="Ergebnis 2 14 14" xfId="8129"/>
    <cellStyle name="Ergebnis 2 14 15" xfId="21056"/>
    <cellStyle name="Ergebnis 2 14 16" xfId="41639"/>
    <cellStyle name="Ergebnis 2 14 2" xfId="612"/>
    <cellStyle name="Ergebnis 2 14 2 10" xfId="6680"/>
    <cellStyle name="Ergebnis 2 14 2 10 2" xfId="13790"/>
    <cellStyle name="Ergebnis 2 14 2 10 3" xfId="20083"/>
    <cellStyle name="Ergebnis 2 14 2 10 4" xfId="27022"/>
    <cellStyle name="Ergebnis 2 14 2 10 5" xfId="33687"/>
    <cellStyle name="Ergebnis 2 14 2 10 6" xfId="40357"/>
    <cellStyle name="Ergebnis 2 14 2 10 7" xfId="47173"/>
    <cellStyle name="Ergebnis 2 14 2 10 8" xfId="53696"/>
    <cellStyle name="Ergebnis 2 14 2 11" xfId="7418"/>
    <cellStyle name="Ergebnis 2 14 2 11 2" xfId="14528"/>
    <cellStyle name="Ergebnis 2 14 2 11 3" xfId="20821"/>
    <cellStyle name="Ergebnis 2 14 2 11 4" xfId="27760"/>
    <cellStyle name="Ergebnis 2 14 2 11 5" xfId="34425"/>
    <cellStyle name="Ergebnis 2 14 2 11 6" xfId="41095"/>
    <cellStyle name="Ergebnis 2 14 2 11 7" xfId="47911"/>
    <cellStyle name="Ergebnis 2 14 2 11 8" xfId="54434"/>
    <cellStyle name="Ergebnis 2 14 2 12" xfId="1365"/>
    <cellStyle name="Ergebnis 2 14 2 12 2" xfId="8475"/>
    <cellStyle name="Ergebnis 2 14 2 12 3" xfId="14768"/>
    <cellStyle name="Ergebnis 2 14 2 12 4" xfId="21707"/>
    <cellStyle name="Ergebnis 2 14 2 12 5" xfId="28372"/>
    <cellStyle name="Ergebnis 2 14 2 12 6" xfId="35042"/>
    <cellStyle name="Ergebnis 2 14 2 12 7" xfId="41858"/>
    <cellStyle name="Ergebnis 2 14 2 12 8" xfId="48381"/>
    <cellStyle name="Ergebnis 2 14 2 13" xfId="7730"/>
    <cellStyle name="Ergebnis 2 14 2 14" xfId="20991"/>
    <cellStyle name="Ergebnis 2 14 2 15" xfId="7594"/>
    <cellStyle name="Ergebnis 2 14 2 16" xfId="41241"/>
    <cellStyle name="Ergebnis 2 14 2 17" xfId="41157"/>
    <cellStyle name="Ergebnis 2 14 2 2" xfId="1128"/>
    <cellStyle name="Ergebnis 2 14 2 2 10" xfId="1801"/>
    <cellStyle name="Ergebnis 2 14 2 2 10 2" xfId="8911"/>
    <cellStyle name="Ergebnis 2 14 2 2 10 3" xfId="15204"/>
    <cellStyle name="Ergebnis 2 14 2 2 10 4" xfId="22143"/>
    <cellStyle name="Ergebnis 2 14 2 2 10 5" xfId="28808"/>
    <cellStyle name="Ergebnis 2 14 2 2 10 6" xfId="35478"/>
    <cellStyle name="Ergebnis 2 14 2 2 10 7" xfId="42294"/>
    <cellStyle name="Ergebnis 2 14 2 2 10 8" xfId="48817"/>
    <cellStyle name="Ergebnis 2 14 2 2 11" xfId="313"/>
    <cellStyle name="Ergebnis 2 14 2 2 12" xfId="21481"/>
    <cellStyle name="Ergebnis 2 14 2 2 13" xfId="28135"/>
    <cellStyle name="Ergebnis 2 14 2 2 14" xfId="34805"/>
    <cellStyle name="Ergebnis 2 14 2 2 15" xfId="48147"/>
    <cellStyle name="Ergebnis 2 14 2 2 2" xfId="2672"/>
    <cellStyle name="Ergebnis 2 14 2 2 2 2" xfId="9782"/>
    <cellStyle name="Ergebnis 2 14 2 2 2 3" xfId="16075"/>
    <cellStyle name="Ergebnis 2 14 2 2 2 4" xfId="23014"/>
    <cellStyle name="Ergebnis 2 14 2 2 2 5" xfId="29679"/>
    <cellStyle name="Ergebnis 2 14 2 2 2 6" xfId="36349"/>
    <cellStyle name="Ergebnis 2 14 2 2 2 7" xfId="43165"/>
    <cellStyle name="Ergebnis 2 14 2 2 2 8" xfId="49688"/>
    <cellStyle name="Ergebnis 2 14 2 2 3" xfId="3362"/>
    <cellStyle name="Ergebnis 2 14 2 2 3 2" xfId="10472"/>
    <cellStyle name="Ergebnis 2 14 2 2 3 3" xfId="16765"/>
    <cellStyle name="Ergebnis 2 14 2 2 3 4" xfId="23704"/>
    <cellStyle name="Ergebnis 2 14 2 2 3 5" xfId="30369"/>
    <cellStyle name="Ergebnis 2 14 2 2 3 6" xfId="37039"/>
    <cellStyle name="Ergebnis 2 14 2 2 3 7" xfId="43855"/>
    <cellStyle name="Ergebnis 2 14 2 2 3 8" xfId="50378"/>
    <cellStyle name="Ergebnis 2 14 2 2 4" xfId="4049"/>
    <cellStyle name="Ergebnis 2 14 2 2 4 2" xfId="11159"/>
    <cellStyle name="Ergebnis 2 14 2 2 4 3" xfId="17452"/>
    <cellStyle name="Ergebnis 2 14 2 2 4 4" xfId="24391"/>
    <cellStyle name="Ergebnis 2 14 2 2 4 5" xfId="31056"/>
    <cellStyle name="Ergebnis 2 14 2 2 4 6" xfId="37726"/>
    <cellStyle name="Ergebnis 2 14 2 2 4 7" xfId="44542"/>
    <cellStyle name="Ergebnis 2 14 2 2 4 8" xfId="51065"/>
    <cellStyle name="Ergebnis 2 14 2 2 5" xfId="4736"/>
    <cellStyle name="Ergebnis 2 14 2 2 5 2" xfId="11846"/>
    <cellStyle name="Ergebnis 2 14 2 2 5 3" xfId="18139"/>
    <cellStyle name="Ergebnis 2 14 2 2 5 4" xfId="25078"/>
    <cellStyle name="Ergebnis 2 14 2 2 5 5" xfId="31743"/>
    <cellStyle name="Ergebnis 2 14 2 2 5 6" xfId="38413"/>
    <cellStyle name="Ergebnis 2 14 2 2 5 7" xfId="45229"/>
    <cellStyle name="Ergebnis 2 14 2 2 5 8" xfId="51752"/>
    <cellStyle name="Ergebnis 2 14 2 2 6" xfId="5421"/>
    <cellStyle name="Ergebnis 2 14 2 2 6 2" xfId="12531"/>
    <cellStyle name="Ergebnis 2 14 2 2 6 3" xfId="18824"/>
    <cellStyle name="Ergebnis 2 14 2 2 6 4" xfId="25763"/>
    <cellStyle name="Ergebnis 2 14 2 2 6 5" xfId="32428"/>
    <cellStyle name="Ergebnis 2 14 2 2 6 6" xfId="39098"/>
    <cellStyle name="Ergebnis 2 14 2 2 6 7" xfId="45914"/>
    <cellStyle name="Ergebnis 2 14 2 2 6 8" xfId="52437"/>
    <cellStyle name="Ergebnis 2 14 2 2 7" xfId="6004"/>
    <cellStyle name="Ergebnis 2 14 2 2 7 2" xfId="13114"/>
    <cellStyle name="Ergebnis 2 14 2 2 7 3" xfId="19407"/>
    <cellStyle name="Ergebnis 2 14 2 2 7 4" xfId="26346"/>
    <cellStyle name="Ergebnis 2 14 2 2 7 5" xfId="33011"/>
    <cellStyle name="Ergebnis 2 14 2 2 7 6" xfId="39681"/>
    <cellStyle name="Ergebnis 2 14 2 2 7 7" xfId="46497"/>
    <cellStyle name="Ergebnis 2 14 2 2 7 8" xfId="53020"/>
    <cellStyle name="Ergebnis 2 14 2 2 8" xfId="6462"/>
    <cellStyle name="Ergebnis 2 14 2 2 8 2" xfId="13572"/>
    <cellStyle name="Ergebnis 2 14 2 2 8 3" xfId="19865"/>
    <cellStyle name="Ergebnis 2 14 2 2 8 4" xfId="26804"/>
    <cellStyle name="Ergebnis 2 14 2 2 8 5" xfId="33469"/>
    <cellStyle name="Ergebnis 2 14 2 2 8 6" xfId="40139"/>
    <cellStyle name="Ergebnis 2 14 2 2 8 7" xfId="46955"/>
    <cellStyle name="Ergebnis 2 14 2 2 8 8" xfId="53478"/>
    <cellStyle name="Ergebnis 2 14 2 2 9" xfId="7116"/>
    <cellStyle name="Ergebnis 2 14 2 2 9 2" xfId="14226"/>
    <cellStyle name="Ergebnis 2 14 2 2 9 3" xfId="20519"/>
    <cellStyle name="Ergebnis 2 14 2 2 9 4" xfId="27458"/>
    <cellStyle name="Ergebnis 2 14 2 2 9 5" xfId="34123"/>
    <cellStyle name="Ergebnis 2 14 2 2 9 6" xfId="40793"/>
    <cellStyle name="Ergebnis 2 14 2 2 9 7" xfId="47609"/>
    <cellStyle name="Ergebnis 2 14 2 2 9 8" xfId="54132"/>
    <cellStyle name="Ergebnis 2 14 2 3" xfId="925"/>
    <cellStyle name="Ergebnis 2 14 2 3 10" xfId="1600"/>
    <cellStyle name="Ergebnis 2 14 2 3 10 2" xfId="8710"/>
    <cellStyle name="Ergebnis 2 14 2 3 10 3" xfId="15003"/>
    <cellStyle name="Ergebnis 2 14 2 3 10 4" xfId="21942"/>
    <cellStyle name="Ergebnis 2 14 2 3 10 5" xfId="28607"/>
    <cellStyle name="Ergebnis 2 14 2 3 10 6" xfId="35277"/>
    <cellStyle name="Ergebnis 2 14 2 3 10 7" xfId="42093"/>
    <cellStyle name="Ergebnis 2 14 2 3 10 8" xfId="48616"/>
    <cellStyle name="Ergebnis 2 14 2 3 11" xfId="7774"/>
    <cellStyle name="Ergebnis 2 14 2 3 12" xfId="21297"/>
    <cellStyle name="Ergebnis 2 14 2 3 13" xfId="27932"/>
    <cellStyle name="Ergebnis 2 14 2 3 14" xfId="34604"/>
    <cellStyle name="Ergebnis 2 14 2 3 15" xfId="41162"/>
    <cellStyle name="Ergebnis 2 14 2 3 2" xfId="2471"/>
    <cellStyle name="Ergebnis 2 14 2 3 2 2" xfId="9581"/>
    <cellStyle name="Ergebnis 2 14 2 3 2 3" xfId="15874"/>
    <cellStyle name="Ergebnis 2 14 2 3 2 4" xfId="22813"/>
    <cellStyle name="Ergebnis 2 14 2 3 2 5" xfId="29478"/>
    <cellStyle name="Ergebnis 2 14 2 3 2 6" xfId="36148"/>
    <cellStyle name="Ergebnis 2 14 2 3 2 7" xfId="42964"/>
    <cellStyle name="Ergebnis 2 14 2 3 2 8" xfId="49487"/>
    <cellStyle name="Ergebnis 2 14 2 3 3" xfId="3161"/>
    <cellStyle name="Ergebnis 2 14 2 3 3 2" xfId="10271"/>
    <cellStyle name="Ergebnis 2 14 2 3 3 3" xfId="16564"/>
    <cellStyle name="Ergebnis 2 14 2 3 3 4" xfId="23503"/>
    <cellStyle name="Ergebnis 2 14 2 3 3 5" xfId="30168"/>
    <cellStyle name="Ergebnis 2 14 2 3 3 6" xfId="36838"/>
    <cellStyle name="Ergebnis 2 14 2 3 3 7" xfId="43654"/>
    <cellStyle name="Ergebnis 2 14 2 3 3 8" xfId="50177"/>
    <cellStyle name="Ergebnis 2 14 2 3 4" xfId="3848"/>
    <cellStyle name="Ergebnis 2 14 2 3 4 2" xfId="10958"/>
    <cellStyle name="Ergebnis 2 14 2 3 4 3" xfId="17251"/>
    <cellStyle name="Ergebnis 2 14 2 3 4 4" xfId="24190"/>
    <cellStyle name="Ergebnis 2 14 2 3 4 5" xfId="30855"/>
    <cellStyle name="Ergebnis 2 14 2 3 4 6" xfId="37525"/>
    <cellStyle name="Ergebnis 2 14 2 3 4 7" xfId="44341"/>
    <cellStyle name="Ergebnis 2 14 2 3 4 8" xfId="50864"/>
    <cellStyle name="Ergebnis 2 14 2 3 5" xfId="4535"/>
    <cellStyle name="Ergebnis 2 14 2 3 5 2" xfId="11645"/>
    <cellStyle name="Ergebnis 2 14 2 3 5 3" xfId="17938"/>
    <cellStyle name="Ergebnis 2 14 2 3 5 4" xfId="24877"/>
    <cellStyle name="Ergebnis 2 14 2 3 5 5" xfId="31542"/>
    <cellStyle name="Ergebnis 2 14 2 3 5 6" xfId="38212"/>
    <cellStyle name="Ergebnis 2 14 2 3 5 7" xfId="45028"/>
    <cellStyle name="Ergebnis 2 14 2 3 5 8" xfId="51551"/>
    <cellStyle name="Ergebnis 2 14 2 3 6" xfId="5220"/>
    <cellStyle name="Ergebnis 2 14 2 3 6 2" xfId="12330"/>
    <cellStyle name="Ergebnis 2 14 2 3 6 3" xfId="18623"/>
    <cellStyle name="Ergebnis 2 14 2 3 6 4" xfId="25562"/>
    <cellStyle name="Ergebnis 2 14 2 3 6 5" xfId="32227"/>
    <cellStyle name="Ergebnis 2 14 2 3 6 6" xfId="38897"/>
    <cellStyle name="Ergebnis 2 14 2 3 6 7" xfId="45713"/>
    <cellStyle name="Ergebnis 2 14 2 3 6 8" xfId="52236"/>
    <cellStyle name="Ergebnis 2 14 2 3 7" xfId="5803"/>
    <cellStyle name="Ergebnis 2 14 2 3 7 2" xfId="12913"/>
    <cellStyle name="Ergebnis 2 14 2 3 7 3" xfId="19206"/>
    <cellStyle name="Ergebnis 2 14 2 3 7 4" xfId="26145"/>
    <cellStyle name="Ergebnis 2 14 2 3 7 5" xfId="32810"/>
    <cellStyle name="Ergebnis 2 14 2 3 7 6" xfId="39480"/>
    <cellStyle name="Ergebnis 2 14 2 3 7 7" xfId="46296"/>
    <cellStyle name="Ergebnis 2 14 2 3 7 8" xfId="52819"/>
    <cellStyle name="Ergebnis 2 14 2 3 8" xfId="6261"/>
    <cellStyle name="Ergebnis 2 14 2 3 8 2" xfId="13371"/>
    <cellStyle name="Ergebnis 2 14 2 3 8 3" xfId="19664"/>
    <cellStyle name="Ergebnis 2 14 2 3 8 4" xfId="26603"/>
    <cellStyle name="Ergebnis 2 14 2 3 8 5" xfId="33268"/>
    <cellStyle name="Ergebnis 2 14 2 3 8 6" xfId="39938"/>
    <cellStyle name="Ergebnis 2 14 2 3 8 7" xfId="46754"/>
    <cellStyle name="Ergebnis 2 14 2 3 8 8" xfId="53277"/>
    <cellStyle name="Ergebnis 2 14 2 3 9" xfId="6915"/>
    <cellStyle name="Ergebnis 2 14 2 3 9 2" xfId="14025"/>
    <cellStyle name="Ergebnis 2 14 2 3 9 3" xfId="20318"/>
    <cellStyle name="Ergebnis 2 14 2 3 9 4" xfId="27257"/>
    <cellStyle name="Ergebnis 2 14 2 3 9 5" xfId="33922"/>
    <cellStyle name="Ergebnis 2 14 2 3 9 6" xfId="40592"/>
    <cellStyle name="Ergebnis 2 14 2 3 9 7" xfId="47408"/>
    <cellStyle name="Ergebnis 2 14 2 3 9 8" xfId="53931"/>
    <cellStyle name="Ergebnis 2 14 2 4" xfId="2236"/>
    <cellStyle name="Ergebnis 2 14 2 4 2" xfId="9346"/>
    <cellStyle name="Ergebnis 2 14 2 4 3" xfId="15639"/>
    <cellStyle name="Ergebnis 2 14 2 4 4" xfId="22578"/>
    <cellStyle name="Ergebnis 2 14 2 4 5" xfId="29243"/>
    <cellStyle name="Ergebnis 2 14 2 4 6" xfId="35913"/>
    <cellStyle name="Ergebnis 2 14 2 4 7" xfId="42729"/>
    <cellStyle name="Ergebnis 2 14 2 4 8" xfId="49252"/>
    <cellStyle name="Ergebnis 2 14 2 5" xfId="2926"/>
    <cellStyle name="Ergebnis 2 14 2 5 2" xfId="10036"/>
    <cellStyle name="Ergebnis 2 14 2 5 3" xfId="16329"/>
    <cellStyle name="Ergebnis 2 14 2 5 4" xfId="23268"/>
    <cellStyle name="Ergebnis 2 14 2 5 5" xfId="29933"/>
    <cellStyle name="Ergebnis 2 14 2 5 6" xfId="36603"/>
    <cellStyle name="Ergebnis 2 14 2 5 7" xfId="43419"/>
    <cellStyle name="Ergebnis 2 14 2 5 8" xfId="49942"/>
    <cellStyle name="Ergebnis 2 14 2 6" xfId="3613"/>
    <cellStyle name="Ergebnis 2 14 2 6 2" xfId="10723"/>
    <cellStyle name="Ergebnis 2 14 2 6 3" xfId="17016"/>
    <cellStyle name="Ergebnis 2 14 2 6 4" xfId="23955"/>
    <cellStyle name="Ergebnis 2 14 2 6 5" xfId="30620"/>
    <cellStyle name="Ergebnis 2 14 2 6 6" xfId="37290"/>
    <cellStyle name="Ergebnis 2 14 2 6 7" xfId="44106"/>
    <cellStyle name="Ergebnis 2 14 2 6 8" xfId="50629"/>
    <cellStyle name="Ergebnis 2 14 2 7" xfId="4300"/>
    <cellStyle name="Ergebnis 2 14 2 7 2" xfId="11410"/>
    <cellStyle name="Ergebnis 2 14 2 7 3" xfId="17703"/>
    <cellStyle name="Ergebnis 2 14 2 7 4" xfId="24642"/>
    <cellStyle name="Ergebnis 2 14 2 7 5" xfId="31307"/>
    <cellStyle name="Ergebnis 2 14 2 7 6" xfId="37977"/>
    <cellStyle name="Ergebnis 2 14 2 7 7" xfId="44793"/>
    <cellStyle name="Ergebnis 2 14 2 7 8" xfId="51316"/>
    <cellStyle name="Ergebnis 2 14 2 8" xfId="4985"/>
    <cellStyle name="Ergebnis 2 14 2 8 2" xfId="12095"/>
    <cellStyle name="Ergebnis 2 14 2 8 3" xfId="18388"/>
    <cellStyle name="Ergebnis 2 14 2 8 4" xfId="25327"/>
    <cellStyle name="Ergebnis 2 14 2 8 5" xfId="31992"/>
    <cellStyle name="Ergebnis 2 14 2 8 6" xfId="38662"/>
    <cellStyle name="Ergebnis 2 14 2 8 7" xfId="45478"/>
    <cellStyle name="Ergebnis 2 14 2 8 8" xfId="52001"/>
    <cellStyle name="Ergebnis 2 14 2 9" xfId="3548"/>
    <cellStyle name="Ergebnis 2 14 2 9 2" xfId="10658"/>
    <cellStyle name="Ergebnis 2 14 2 9 3" xfId="16951"/>
    <cellStyle name="Ergebnis 2 14 2 9 4" xfId="23890"/>
    <cellStyle name="Ergebnis 2 14 2 9 5" xfId="30555"/>
    <cellStyle name="Ergebnis 2 14 2 9 6" xfId="37225"/>
    <cellStyle name="Ergebnis 2 14 2 9 7" xfId="44041"/>
    <cellStyle name="Ergebnis 2 14 2 9 8" xfId="50564"/>
    <cellStyle name="Ergebnis 2 14 3" xfId="754"/>
    <cellStyle name="Ergebnis 2 14 3 10" xfId="6808"/>
    <cellStyle name="Ergebnis 2 14 3 10 2" xfId="13918"/>
    <cellStyle name="Ergebnis 2 14 3 10 3" xfId="20211"/>
    <cellStyle name="Ergebnis 2 14 3 10 4" xfId="27150"/>
    <cellStyle name="Ergebnis 2 14 3 10 5" xfId="33815"/>
    <cellStyle name="Ergebnis 2 14 3 10 6" xfId="40485"/>
    <cellStyle name="Ergebnis 2 14 3 10 7" xfId="47301"/>
    <cellStyle name="Ergebnis 2 14 3 10 8" xfId="53824"/>
    <cellStyle name="Ergebnis 2 14 3 11" xfId="7270"/>
    <cellStyle name="Ergebnis 2 14 3 11 2" xfId="14380"/>
    <cellStyle name="Ergebnis 2 14 3 11 3" xfId="20673"/>
    <cellStyle name="Ergebnis 2 14 3 11 4" xfId="27612"/>
    <cellStyle name="Ergebnis 2 14 3 11 5" xfId="34277"/>
    <cellStyle name="Ergebnis 2 14 3 11 6" xfId="40947"/>
    <cellStyle name="Ergebnis 2 14 3 11 7" xfId="47763"/>
    <cellStyle name="Ergebnis 2 14 3 11 8" xfId="54286"/>
    <cellStyle name="Ergebnis 2 14 3 12" xfId="1493"/>
    <cellStyle name="Ergebnis 2 14 3 12 2" xfId="8603"/>
    <cellStyle name="Ergebnis 2 14 3 12 3" xfId="14896"/>
    <cellStyle name="Ergebnis 2 14 3 12 4" xfId="21835"/>
    <cellStyle name="Ergebnis 2 14 3 12 5" xfId="28500"/>
    <cellStyle name="Ergebnis 2 14 3 12 6" xfId="35170"/>
    <cellStyle name="Ergebnis 2 14 3 12 7" xfId="41986"/>
    <cellStyle name="Ergebnis 2 14 3 12 8" xfId="48509"/>
    <cellStyle name="Ergebnis 2 14 3 13" xfId="8254"/>
    <cellStyle name="Ergebnis 2 14 3 14" xfId="21133"/>
    <cellStyle name="Ergebnis 2 14 3 15" xfId="8007"/>
    <cellStyle name="Ergebnis 2 14 3 16" xfId="41379"/>
    <cellStyle name="Ergebnis 2 14 3 17" xfId="41548"/>
    <cellStyle name="Ergebnis 2 14 3 2" xfId="1206"/>
    <cellStyle name="Ergebnis 2 14 3 2 10" xfId="1879"/>
    <cellStyle name="Ergebnis 2 14 3 2 10 2" xfId="8989"/>
    <cellStyle name="Ergebnis 2 14 3 2 10 3" xfId="15282"/>
    <cellStyle name="Ergebnis 2 14 3 2 10 4" xfId="22221"/>
    <cellStyle name="Ergebnis 2 14 3 2 10 5" xfId="28886"/>
    <cellStyle name="Ergebnis 2 14 3 2 10 6" xfId="35556"/>
    <cellStyle name="Ergebnis 2 14 3 2 10 7" xfId="42372"/>
    <cellStyle name="Ergebnis 2 14 3 2 10 8" xfId="48895"/>
    <cellStyle name="Ergebnis 2 14 3 2 11" xfId="14609"/>
    <cellStyle name="Ergebnis 2 14 3 2 12" xfId="21548"/>
    <cellStyle name="Ergebnis 2 14 3 2 13" xfId="28213"/>
    <cellStyle name="Ergebnis 2 14 3 2 14" xfId="34883"/>
    <cellStyle name="Ergebnis 2 14 3 2 15" xfId="48225"/>
    <cellStyle name="Ergebnis 2 14 3 2 2" xfId="2750"/>
    <cellStyle name="Ergebnis 2 14 3 2 2 2" xfId="9860"/>
    <cellStyle name="Ergebnis 2 14 3 2 2 3" xfId="16153"/>
    <cellStyle name="Ergebnis 2 14 3 2 2 4" xfId="23092"/>
    <cellStyle name="Ergebnis 2 14 3 2 2 5" xfId="29757"/>
    <cellStyle name="Ergebnis 2 14 3 2 2 6" xfId="36427"/>
    <cellStyle name="Ergebnis 2 14 3 2 2 7" xfId="43243"/>
    <cellStyle name="Ergebnis 2 14 3 2 2 8" xfId="49766"/>
    <cellStyle name="Ergebnis 2 14 3 2 3" xfId="3440"/>
    <cellStyle name="Ergebnis 2 14 3 2 3 2" xfId="10550"/>
    <cellStyle name="Ergebnis 2 14 3 2 3 3" xfId="16843"/>
    <cellStyle name="Ergebnis 2 14 3 2 3 4" xfId="23782"/>
    <cellStyle name="Ergebnis 2 14 3 2 3 5" xfId="30447"/>
    <cellStyle name="Ergebnis 2 14 3 2 3 6" xfId="37117"/>
    <cellStyle name="Ergebnis 2 14 3 2 3 7" xfId="43933"/>
    <cellStyle name="Ergebnis 2 14 3 2 3 8" xfId="50456"/>
    <cellStyle name="Ergebnis 2 14 3 2 4" xfId="4127"/>
    <cellStyle name="Ergebnis 2 14 3 2 4 2" xfId="11237"/>
    <cellStyle name="Ergebnis 2 14 3 2 4 3" xfId="17530"/>
    <cellStyle name="Ergebnis 2 14 3 2 4 4" xfId="24469"/>
    <cellStyle name="Ergebnis 2 14 3 2 4 5" xfId="31134"/>
    <cellStyle name="Ergebnis 2 14 3 2 4 6" xfId="37804"/>
    <cellStyle name="Ergebnis 2 14 3 2 4 7" xfId="44620"/>
    <cellStyle name="Ergebnis 2 14 3 2 4 8" xfId="51143"/>
    <cellStyle name="Ergebnis 2 14 3 2 5" xfId="4814"/>
    <cellStyle name="Ergebnis 2 14 3 2 5 2" xfId="11924"/>
    <cellStyle name="Ergebnis 2 14 3 2 5 3" xfId="18217"/>
    <cellStyle name="Ergebnis 2 14 3 2 5 4" xfId="25156"/>
    <cellStyle name="Ergebnis 2 14 3 2 5 5" xfId="31821"/>
    <cellStyle name="Ergebnis 2 14 3 2 5 6" xfId="38491"/>
    <cellStyle name="Ergebnis 2 14 3 2 5 7" xfId="45307"/>
    <cellStyle name="Ergebnis 2 14 3 2 5 8" xfId="51830"/>
    <cellStyle name="Ergebnis 2 14 3 2 6" xfId="5499"/>
    <cellStyle name="Ergebnis 2 14 3 2 6 2" xfId="12609"/>
    <cellStyle name="Ergebnis 2 14 3 2 6 3" xfId="18902"/>
    <cellStyle name="Ergebnis 2 14 3 2 6 4" xfId="25841"/>
    <cellStyle name="Ergebnis 2 14 3 2 6 5" xfId="32506"/>
    <cellStyle name="Ergebnis 2 14 3 2 6 6" xfId="39176"/>
    <cellStyle name="Ergebnis 2 14 3 2 6 7" xfId="45992"/>
    <cellStyle name="Ergebnis 2 14 3 2 6 8" xfId="52515"/>
    <cellStyle name="Ergebnis 2 14 3 2 7" xfId="6082"/>
    <cellStyle name="Ergebnis 2 14 3 2 7 2" xfId="13192"/>
    <cellStyle name="Ergebnis 2 14 3 2 7 3" xfId="19485"/>
    <cellStyle name="Ergebnis 2 14 3 2 7 4" xfId="26424"/>
    <cellStyle name="Ergebnis 2 14 3 2 7 5" xfId="33089"/>
    <cellStyle name="Ergebnis 2 14 3 2 7 6" xfId="39759"/>
    <cellStyle name="Ergebnis 2 14 3 2 7 7" xfId="46575"/>
    <cellStyle name="Ergebnis 2 14 3 2 7 8" xfId="53098"/>
    <cellStyle name="Ergebnis 2 14 3 2 8" xfId="6540"/>
    <cellStyle name="Ergebnis 2 14 3 2 8 2" xfId="13650"/>
    <cellStyle name="Ergebnis 2 14 3 2 8 3" xfId="19943"/>
    <cellStyle name="Ergebnis 2 14 3 2 8 4" xfId="26882"/>
    <cellStyle name="Ergebnis 2 14 3 2 8 5" xfId="33547"/>
    <cellStyle name="Ergebnis 2 14 3 2 8 6" xfId="40217"/>
    <cellStyle name="Ergebnis 2 14 3 2 8 7" xfId="47033"/>
    <cellStyle name="Ergebnis 2 14 3 2 8 8" xfId="53556"/>
    <cellStyle name="Ergebnis 2 14 3 2 9" xfId="7194"/>
    <cellStyle name="Ergebnis 2 14 3 2 9 2" xfId="14304"/>
    <cellStyle name="Ergebnis 2 14 3 2 9 3" xfId="20597"/>
    <cellStyle name="Ergebnis 2 14 3 2 9 4" xfId="27536"/>
    <cellStyle name="Ergebnis 2 14 3 2 9 5" xfId="34201"/>
    <cellStyle name="Ergebnis 2 14 3 2 9 6" xfId="40871"/>
    <cellStyle name="Ergebnis 2 14 3 2 9 7" xfId="47687"/>
    <cellStyle name="Ergebnis 2 14 3 2 9 8" xfId="54210"/>
    <cellStyle name="Ergebnis 2 14 3 3" xfId="1050"/>
    <cellStyle name="Ergebnis 2 14 3 3 10" xfId="1723"/>
    <cellStyle name="Ergebnis 2 14 3 3 10 2" xfId="8833"/>
    <cellStyle name="Ergebnis 2 14 3 3 10 3" xfId="15126"/>
    <cellStyle name="Ergebnis 2 14 3 3 10 4" xfId="22065"/>
    <cellStyle name="Ergebnis 2 14 3 3 10 5" xfId="28730"/>
    <cellStyle name="Ergebnis 2 14 3 3 10 6" xfId="35400"/>
    <cellStyle name="Ergebnis 2 14 3 3 10 7" xfId="42216"/>
    <cellStyle name="Ergebnis 2 14 3 3 10 8" xfId="48739"/>
    <cellStyle name="Ergebnis 2 14 3 3 11" xfId="833"/>
    <cellStyle name="Ergebnis 2 14 3 3 12" xfId="21407"/>
    <cellStyle name="Ergebnis 2 14 3 3 13" xfId="28057"/>
    <cellStyle name="Ergebnis 2 14 3 3 14" xfId="34727"/>
    <cellStyle name="Ergebnis 2 14 3 3 15" xfId="48069"/>
    <cellStyle name="Ergebnis 2 14 3 3 2" xfId="2594"/>
    <cellStyle name="Ergebnis 2 14 3 3 2 2" xfId="9704"/>
    <cellStyle name="Ergebnis 2 14 3 3 2 3" xfId="15997"/>
    <cellStyle name="Ergebnis 2 14 3 3 2 4" xfId="22936"/>
    <cellStyle name="Ergebnis 2 14 3 3 2 5" xfId="29601"/>
    <cellStyle name="Ergebnis 2 14 3 3 2 6" xfId="36271"/>
    <cellStyle name="Ergebnis 2 14 3 3 2 7" xfId="43087"/>
    <cellStyle name="Ergebnis 2 14 3 3 2 8" xfId="49610"/>
    <cellStyle name="Ergebnis 2 14 3 3 3" xfId="3284"/>
    <cellStyle name="Ergebnis 2 14 3 3 3 2" xfId="10394"/>
    <cellStyle name="Ergebnis 2 14 3 3 3 3" xfId="16687"/>
    <cellStyle name="Ergebnis 2 14 3 3 3 4" xfId="23626"/>
    <cellStyle name="Ergebnis 2 14 3 3 3 5" xfId="30291"/>
    <cellStyle name="Ergebnis 2 14 3 3 3 6" xfId="36961"/>
    <cellStyle name="Ergebnis 2 14 3 3 3 7" xfId="43777"/>
    <cellStyle name="Ergebnis 2 14 3 3 3 8" xfId="50300"/>
    <cellStyle name="Ergebnis 2 14 3 3 4" xfId="3971"/>
    <cellStyle name="Ergebnis 2 14 3 3 4 2" xfId="11081"/>
    <cellStyle name="Ergebnis 2 14 3 3 4 3" xfId="17374"/>
    <cellStyle name="Ergebnis 2 14 3 3 4 4" xfId="24313"/>
    <cellStyle name="Ergebnis 2 14 3 3 4 5" xfId="30978"/>
    <cellStyle name="Ergebnis 2 14 3 3 4 6" xfId="37648"/>
    <cellStyle name="Ergebnis 2 14 3 3 4 7" xfId="44464"/>
    <cellStyle name="Ergebnis 2 14 3 3 4 8" xfId="50987"/>
    <cellStyle name="Ergebnis 2 14 3 3 5" xfId="4658"/>
    <cellStyle name="Ergebnis 2 14 3 3 5 2" xfId="11768"/>
    <cellStyle name="Ergebnis 2 14 3 3 5 3" xfId="18061"/>
    <cellStyle name="Ergebnis 2 14 3 3 5 4" xfId="25000"/>
    <cellStyle name="Ergebnis 2 14 3 3 5 5" xfId="31665"/>
    <cellStyle name="Ergebnis 2 14 3 3 5 6" xfId="38335"/>
    <cellStyle name="Ergebnis 2 14 3 3 5 7" xfId="45151"/>
    <cellStyle name="Ergebnis 2 14 3 3 5 8" xfId="51674"/>
    <cellStyle name="Ergebnis 2 14 3 3 6" xfId="5343"/>
    <cellStyle name="Ergebnis 2 14 3 3 6 2" xfId="12453"/>
    <cellStyle name="Ergebnis 2 14 3 3 6 3" xfId="18746"/>
    <cellStyle name="Ergebnis 2 14 3 3 6 4" xfId="25685"/>
    <cellStyle name="Ergebnis 2 14 3 3 6 5" xfId="32350"/>
    <cellStyle name="Ergebnis 2 14 3 3 6 6" xfId="39020"/>
    <cellStyle name="Ergebnis 2 14 3 3 6 7" xfId="45836"/>
    <cellStyle name="Ergebnis 2 14 3 3 6 8" xfId="52359"/>
    <cellStyle name="Ergebnis 2 14 3 3 7" xfId="5926"/>
    <cellStyle name="Ergebnis 2 14 3 3 7 2" xfId="13036"/>
    <cellStyle name="Ergebnis 2 14 3 3 7 3" xfId="19329"/>
    <cellStyle name="Ergebnis 2 14 3 3 7 4" xfId="26268"/>
    <cellStyle name="Ergebnis 2 14 3 3 7 5" xfId="32933"/>
    <cellStyle name="Ergebnis 2 14 3 3 7 6" xfId="39603"/>
    <cellStyle name="Ergebnis 2 14 3 3 7 7" xfId="46419"/>
    <cellStyle name="Ergebnis 2 14 3 3 7 8" xfId="52942"/>
    <cellStyle name="Ergebnis 2 14 3 3 8" xfId="6384"/>
    <cellStyle name="Ergebnis 2 14 3 3 8 2" xfId="13494"/>
    <cellStyle name="Ergebnis 2 14 3 3 8 3" xfId="19787"/>
    <cellStyle name="Ergebnis 2 14 3 3 8 4" xfId="26726"/>
    <cellStyle name="Ergebnis 2 14 3 3 8 5" xfId="33391"/>
    <cellStyle name="Ergebnis 2 14 3 3 8 6" xfId="40061"/>
    <cellStyle name="Ergebnis 2 14 3 3 8 7" xfId="46877"/>
    <cellStyle name="Ergebnis 2 14 3 3 8 8" xfId="53400"/>
    <cellStyle name="Ergebnis 2 14 3 3 9" xfId="7038"/>
    <cellStyle name="Ergebnis 2 14 3 3 9 2" xfId="14148"/>
    <cellStyle name="Ergebnis 2 14 3 3 9 3" xfId="20441"/>
    <cellStyle name="Ergebnis 2 14 3 3 9 4" xfId="27380"/>
    <cellStyle name="Ergebnis 2 14 3 3 9 5" xfId="34045"/>
    <cellStyle name="Ergebnis 2 14 3 3 9 6" xfId="40715"/>
    <cellStyle name="Ergebnis 2 14 3 3 9 7" xfId="47531"/>
    <cellStyle name="Ergebnis 2 14 3 3 9 8" xfId="54054"/>
    <cellStyle name="Ergebnis 2 14 3 4" xfId="2364"/>
    <cellStyle name="Ergebnis 2 14 3 4 2" xfId="9474"/>
    <cellStyle name="Ergebnis 2 14 3 4 3" xfId="15767"/>
    <cellStyle name="Ergebnis 2 14 3 4 4" xfId="22706"/>
    <cellStyle name="Ergebnis 2 14 3 4 5" xfId="29371"/>
    <cellStyle name="Ergebnis 2 14 3 4 6" xfId="36041"/>
    <cellStyle name="Ergebnis 2 14 3 4 7" xfId="42857"/>
    <cellStyle name="Ergebnis 2 14 3 4 8" xfId="49380"/>
    <cellStyle name="Ergebnis 2 14 3 5" xfId="3054"/>
    <cellStyle name="Ergebnis 2 14 3 5 2" xfId="10164"/>
    <cellStyle name="Ergebnis 2 14 3 5 3" xfId="16457"/>
    <cellStyle name="Ergebnis 2 14 3 5 4" xfId="23396"/>
    <cellStyle name="Ergebnis 2 14 3 5 5" xfId="30061"/>
    <cellStyle name="Ergebnis 2 14 3 5 6" xfId="36731"/>
    <cellStyle name="Ergebnis 2 14 3 5 7" xfId="43547"/>
    <cellStyle name="Ergebnis 2 14 3 5 8" xfId="50070"/>
    <cellStyle name="Ergebnis 2 14 3 6" xfId="3741"/>
    <cellStyle name="Ergebnis 2 14 3 6 2" xfId="10851"/>
    <cellStyle name="Ergebnis 2 14 3 6 3" xfId="17144"/>
    <cellStyle name="Ergebnis 2 14 3 6 4" xfId="24083"/>
    <cellStyle name="Ergebnis 2 14 3 6 5" xfId="30748"/>
    <cellStyle name="Ergebnis 2 14 3 6 6" xfId="37418"/>
    <cellStyle name="Ergebnis 2 14 3 6 7" xfId="44234"/>
    <cellStyle name="Ergebnis 2 14 3 6 8" xfId="50757"/>
    <cellStyle name="Ergebnis 2 14 3 7" xfId="4428"/>
    <cellStyle name="Ergebnis 2 14 3 7 2" xfId="11538"/>
    <cellStyle name="Ergebnis 2 14 3 7 3" xfId="17831"/>
    <cellStyle name="Ergebnis 2 14 3 7 4" xfId="24770"/>
    <cellStyle name="Ergebnis 2 14 3 7 5" xfId="31435"/>
    <cellStyle name="Ergebnis 2 14 3 7 6" xfId="38105"/>
    <cellStyle name="Ergebnis 2 14 3 7 7" xfId="44921"/>
    <cellStyle name="Ergebnis 2 14 3 7 8" xfId="51444"/>
    <cellStyle name="Ergebnis 2 14 3 8" xfId="5113"/>
    <cellStyle name="Ergebnis 2 14 3 8 2" xfId="12223"/>
    <cellStyle name="Ergebnis 2 14 3 8 3" xfId="18516"/>
    <cellStyle name="Ergebnis 2 14 3 8 4" xfId="25455"/>
    <cellStyle name="Ergebnis 2 14 3 8 5" xfId="32120"/>
    <cellStyle name="Ergebnis 2 14 3 8 6" xfId="38790"/>
    <cellStyle name="Ergebnis 2 14 3 8 7" xfId="45606"/>
    <cellStyle name="Ergebnis 2 14 3 8 8" xfId="52129"/>
    <cellStyle name="Ergebnis 2 14 3 9" xfId="6154"/>
    <cellStyle name="Ergebnis 2 14 3 9 2" xfId="13264"/>
    <cellStyle name="Ergebnis 2 14 3 9 3" xfId="19557"/>
    <cellStyle name="Ergebnis 2 14 3 9 4" xfId="26496"/>
    <cellStyle name="Ergebnis 2 14 3 9 5" xfId="33161"/>
    <cellStyle name="Ergebnis 2 14 3 9 6" xfId="39831"/>
    <cellStyle name="Ergebnis 2 14 3 9 7" xfId="46647"/>
    <cellStyle name="Ergebnis 2 14 3 9 8" xfId="53170"/>
    <cellStyle name="Ergebnis 2 14 4" xfId="2109"/>
    <cellStyle name="Ergebnis 2 14 4 2" xfId="9219"/>
    <cellStyle name="Ergebnis 2 14 4 3" xfId="15512"/>
    <cellStyle name="Ergebnis 2 14 4 4" xfId="22451"/>
    <cellStyle name="Ergebnis 2 14 4 5" xfId="29116"/>
    <cellStyle name="Ergebnis 2 14 4 6" xfId="35786"/>
    <cellStyle name="Ergebnis 2 14 4 7" xfId="42602"/>
    <cellStyle name="Ergebnis 2 14 4 8" xfId="49125"/>
    <cellStyle name="Ergebnis 2 14 5" xfId="2797"/>
    <cellStyle name="Ergebnis 2 14 5 2" xfId="9907"/>
    <cellStyle name="Ergebnis 2 14 5 3" xfId="16200"/>
    <cellStyle name="Ergebnis 2 14 5 4" xfId="23139"/>
    <cellStyle name="Ergebnis 2 14 5 5" xfId="29804"/>
    <cellStyle name="Ergebnis 2 14 5 6" xfId="36474"/>
    <cellStyle name="Ergebnis 2 14 5 7" xfId="43290"/>
    <cellStyle name="Ergebnis 2 14 5 8" xfId="49813"/>
    <cellStyle name="Ergebnis 2 14 6" xfId="3485"/>
    <cellStyle name="Ergebnis 2 14 6 2" xfId="10595"/>
    <cellStyle name="Ergebnis 2 14 6 3" xfId="16888"/>
    <cellStyle name="Ergebnis 2 14 6 4" xfId="23827"/>
    <cellStyle name="Ergebnis 2 14 6 5" xfId="30492"/>
    <cellStyle name="Ergebnis 2 14 6 6" xfId="37162"/>
    <cellStyle name="Ergebnis 2 14 6 7" xfId="43978"/>
    <cellStyle name="Ergebnis 2 14 6 8" xfId="50501"/>
    <cellStyle name="Ergebnis 2 14 7" xfId="4172"/>
    <cellStyle name="Ergebnis 2 14 7 2" xfId="11282"/>
    <cellStyle name="Ergebnis 2 14 7 3" xfId="17575"/>
    <cellStyle name="Ergebnis 2 14 7 4" xfId="24514"/>
    <cellStyle name="Ergebnis 2 14 7 5" xfId="31179"/>
    <cellStyle name="Ergebnis 2 14 7 6" xfId="37849"/>
    <cellStyle name="Ergebnis 2 14 7 7" xfId="44665"/>
    <cellStyle name="Ergebnis 2 14 7 8" xfId="51188"/>
    <cellStyle name="Ergebnis 2 14 8" xfId="4861"/>
    <cellStyle name="Ergebnis 2 14 8 2" xfId="11971"/>
    <cellStyle name="Ergebnis 2 14 8 3" xfId="18264"/>
    <cellStyle name="Ergebnis 2 14 8 4" xfId="25203"/>
    <cellStyle name="Ergebnis 2 14 8 5" xfId="31868"/>
    <cellStyle name="Ergebnis 2 14 8 6" xfId="38538"/>
    <cellStyle name="Ergebnis 2 14 8 7" xfId="45354"/>
    <cellStyle name="Ergebnis 2 14 8 8" xfId="51877"/>
    <cellStyle name="Ergebnis 2 14 9" xfId="5544"/>
    <cellStyle name="Ergebnis 2 14 9 2" xfId="12654"/>
    <cellStyle name="Ergebnis 2 14 9 3" xfId="18947"/>
    <cellStyle name="Ergebnis 2 14 9 4" xfId="25886"/>
    <cellStyle name="Ergebnis 2 14 9 5" xfId="32551"/>
    <cellStyle name="Ergebnis 2 14 9 6" xfId="39221"/>
    <cellStyle name="Ergebnis 2 14 9 7" xfId="46037"/>
    <cellStyle name="Ergebnis 2 14 9 8" xfId="52560"/>
    <cellStyle name="Ergebnis 2 15" xfId="443"/>
    <cellStyle name="Ergebnis 2 15 10" xfId="5605"/>
    <cellStyle name="Ergebnis 2 15 10 2" xfId="12715"/>
    <cellStyle name="Ergebnis 2 15 10 3" xfId="19008"/>
    <cellStyle name="Ergebnis 2 15 10 4" xfId="25947"/>
    <cellStyle name="Ergebnis 2 15 10 5" xfId="32612"/>
    <cellStyle name="Ergebnis 2 15 10 6" xfId="39282"/>
    <cellStyle name="Ergebnis 2 15 10 7" xfId="46098"/>
    <cellStyle name="Ergebnis 2 15 10 8" xfId="52621"/>
    <cellStyle name="Ergebnis 2 15 11" xfId="5614"/>
    <cellStyle name="Ergebnis 2 15 11 2" xfId="12724"/>
    <cellStyle name="Ergebnis 2 15 11 3" xfId="19017"/>
    <cellStyle name="Ergebnis 2 15 11 4" xfId="25956"/>
    <cellStyle name="Ergebnis 2 15 11 5" xfId="32621"/>
    <cellStyle name="Ergebnis 2 15 11 6" xfId="39291"/>
    <cellStyle name="Ergebnis 2 15 11 7" xfId="46107"/>
    <cellStyle name="Ergebnis 2 15 11 8" xfId="52630"/>
    <cellStyle name="Ergebnis 2 15 12" xfId="1241"/>
    <cellStyle name="Ergebnis 2 15 12 2" xfId="8351"/>
    <cellStyle name="Ergebnis 2 15 12 3" xfId="14644"/>
    <cellStyle name="Ergebnis 2 15 12 4" xfId="21583"/>
    <cellStyle name="Ergebnis 2 15 12 5" xfId="28248"/>
    <cellStyle name="Ergebnis 2 15 12 6" xfId="34918"/>
    <cellStyle name="Ergebnis 2 15 12 7" xfId="41737"/>
    <cellStyle name="Ergebnis 2 15 12 8" xfId="48260"/>
    <cellStyle name="Ergebnis 2 15 13" xfId="8190"/>
    <cellStyle name="Ergebnis 2 15 14" xfId="7863"/>
    <cellStyle name="Ergebnis 2 15 15" xfId="21262"/>
    <cellStyle name="Ergebnis 2 15 16" xfId="8227"/>
    <cellStyle name="Ergebnis 2 15 2" xfId="611"/>
    <cellStyle name="Ergebnis 2 15 2 10" xfId="6679"/>
    <cellStyle name="Ergebnis 2 15 2 10 2" xfId="13789"/>
    <cellStyle name="Ergebnis 2 15 2 10 3" xfId="20082"/>
    <cellStyle name="Ergebnis 2 15 2 10 4" xfId="27021"/>
    <cellStyle name="Ergebnis 2 15 2 10 5" xfId="33686"/>
    <cellStyle name="Ergebnis 2 15 2 10 6" xfId="40356"/>
    <cellStyle name="Ergebnis 2 15 2 10 7" xfId="47172"/>
    <cellStyle name="Ergebnis 2 15 2 10 8" xfId="53695"/>
    <cellStyle name="Ergebnis 2 15 2 11" xfId="7333"/>
    <cellStyle name="Ergebnis 2 15 2 11 2" xfId="14443"/>
    <cellStyle name="Ergebnis 2 15 2 11 3" xfId="20736"/>
    <cellStyle name="Ergebnis 2 15 2 11 4" xfId="27675"/>
    <cellStyle name="Ergebnis 2 15 2 11 5" xfId="34340"/>
    <cellStyle name="Ergebnis 2 15 2 11 6" xfId="41010"/>
    <cellStyle name="Ergebnis 2 15 2 11 7" xfId="47826"/>
    <cellStyle name="Ergebnis 2 15 2 11 8" xfId="54349"/>
    <cellStyle name="Ergebnis 2 15 2 12" xfId="1364"/>
    <cellStyle name="Ergebnis 2 15 2 12 2" xfId="8474"/>
    <cellStyle name="Ergebnis 2 15 2 12 3" xfId="14767"/>
    <cellStyle name="Ergebnis 2 15 2 12 4" xfId="21706"/>
    <cellStyle name="Ergebnis 2 15 2 12 5" xfId="28371"/>
    <cellStyle name="Ergebnis 2 15 2 12 6" xfId="35041"/>
    <cellStyle name="Ergebnis 2 15 2 12 7" xfId="41857"/>
    <cellStyle name="Ergebnis 2 15 2 12 8" xfId="48380"/>
    <cellStyle name="Ergebnis 2 15 2 13" xfId="8234"/>
    <cellStyle name="Ergebnis 2 15 2 14" xfId="20990"/>
    <cellStyle name="Ergebnis 2 15 2 15" xfId="8245"/>
    <cellStyle name="Ergebnis 2 15 2 16" xfId="41240"/>
    <cellStyle name="Ergebnis 2 15 2 17" xfId="41654"/>
    <cellStyle name="Ergebnis 2 15 2 2" xfId="1127"/>
    <cellStyle name="Ergebnis 2 15 2 2 10" xfId="1800"/>
    <cellStyle name="Ergebnis 2 15 2 2 10 2" xfId="8910"/>
    <cellStyle name="Ergebnis 2 15 2 2 10 3" xfId="15203"/>
    <cellStyle name="Ergebnis 2 15 2 2 10 4" xfId="22142"/>
    <cellStyle name="Ergebnis 2 15 2 2 10 5" xfId="28807"/>
    <cellStyle name="Ergebnis 2 15 2 2 10 6" xfId="35477"/>
    <cellStyle name="Ergebnis 2 15 2 2 10 7" xfId="42293"/>
    <cellStyle name="Ergebnis 2 15 2 2 10 8" xfId="48816"/>
    <cellStyle name="Ergebnis 2 15 2 2 11" xfId="7497"/>
    <cellStyle name="Ergebnis 2 15 2 2 12" xfId="21480"/>
    <cellStyle name="Ergebnis 2 15 2 2 13" xfId="28134"/>
    <cellStyle name="Ergebnis 2 15 2 2 14" xfId="34804"/>
    <cellStyle name="Ergebnis 2 15 2 2 15" xfId="48146"/>
    <cellStyle name="Ergebnis 2 15 2 2 2" xfId="2671"/>
    <cellStyle name="Ergebnis 2 15 2 2 2 2" xfId="9781"/>
    <cellStyle name="Ergebnis 2 15 2 2 2 3" xfId="16074"/>
    <cellStyle name="Ergebnis 2 15 2 2 2 4" xfId="23013"/>
    <cellStyle name="Ergebnis 2 15 2 2 2 5" xfId="29678"/>
    <cellStyle name="Ergebnis 2 15 2 2 2 6" xfId="36348"/>
    <cellStyle name="Ergebnis 2 15 2 2 2 7" xfId="43164"/>
    <cellStyle name="Ergebnis 2 15 2 2 2 8" xfId="49687"/>
    <cellStyle name="Ergebnis 2 15 2 2 3" xfId="3361"/>
    <cellStyle name="Ergebnis 2 15 2 2 3 2" xfId="10471"/>
    <cellStyle name="Ergebnis 2 15 2 2 3 3" xfId="16764"/>
    <cellStyle name="Ergebnis 2 15 2 2 3 4" xfId="23703"/>
    <cellStyle name="Ergebnis 2 15 2 2 3 5" xfId="30368"/>
    <cellStyle name="Ergebnis 2 15 2 2 3 6" xfId="37038"/>
    <cellStyle name="Ergebnis 2 15 2 2 3 7" xfId="43854"/>
    <cellStyle name="Ergebnis 2 15 2 2 3 8" xfId="50377"/>
    <cellStyle name="Ergebnis 2 15 2 2 4" xfId="4048"/>
    <cellStyle name="Ergebnis 2 15 2 2 4 2" xfId="11158"/>
    <cellStyle name="Ergebnis 2 15 2 2 4 3" xfId="17451"/>
    <cellStyle name="Ergebnis 2 15 2 2 4 4" xfId="24390"/>
    <cellStyle name="Ergebnis 2 15 2 2 4 5" xfId="31055"/>
    <cellStyle name="Ergebnis 2 15 2 2 4 6" xfId="37725"/>
    <cellStyle name="Ergebnis 2 15 2 2 4 7" xfId="44541"/>
    <cellStyle name="Ergebnis 2 15 2 2 4 8" xfId="51064"/>
    <cellStyle name="Ergebnis 2 15 2 2 5" xfId="4735"/>
    <cellStyle name="Ergebnis 2 15 2 2 5 2" xfId="11845"/>
    <cellStyle name="Ergebnis 2 15 2 2 5 3" xfId="18138"/>
    <cellStyle name="Ergebnis 2 15 2 2 5 4" xfId="25077"/>
    <cellStyle name="Ergebnis 2 15 2 2 5 5" xfId="31742"/>
    <cellStyle name="Ergebnis 2 15 2 2 5 6" xfId="38412"/>
    <cellStyle name="Ergebnis 2 15 2 2 5 7" xfId="45228"/>
    <cellStyle name="Ergebnis 2 15 2 2 5 8" xfId="51751"/>
    <cellStyle name="Ergebnis 2 15 2 2 6" xfId="5420"/>
    <cellStyle name="Ergebnis 2 15 2 2 6 2" xfId="12530"/>
    <cellStyle name="Ergebnis 2 15 2 2 6 3" xfId="18823"/>
    <cellStyle name="Ergebnis 2 15 2 2 6 4" xfId="25762"/>
    <cellStyle name="Ergebnis 2 15 2 2 6 5" xfId="32427"/>
    <cellStyle name="Ergebnis 2 15 2 2 6 6" xfId="39097"/>
    <cellStyle name="Ergebnis 2 15 2 2 6 7" xfId="45913"/>
    <cellStyle name="Ergebnis 2 15 2 2 6 8" xfId="52436"/>
    <cellStyle name="Ergebnis 2 15 2 2 7" xfId="6003"/>
    <cellStyle name="Ergebnis 2 15 2 2 7 2" xfId="13113"/>
    <cellStyle name="Ergebnis 2 15 2 2 7 3" xfId="19406"/>
    <cellStyle name="Ergebnis 2 15 2 2 7 4" xfId="26345"/>
    <cellStyle name="Ergebnis 2 15 2 2 7 5" xfId="33010"/>
    <cellStyle name="Ergebnis 2 15 2 2 7 6" xfId="39680"/>
    <cellStyle name="Ergebnis 2 15 2 2 7 7" xfId="46496"/>
    <cellStyle name="Ergebnis 2 15 2 2 7 8" xfId="53019"/>
    <cellStyle name="Ergebnis 2 15 2 2 8" xfId="6461"/>
    <cellStyle name="Ergebnis 2 15 2 2 8 2" xfId="13571"/>
    <cellStyle name="Ergebnis 2 15 2 2 8 3" xfId="19864"/>
    <cellStyle name="Ergebnis 2 15 2 2 8 4" xfId="26803"/>
    <cellStyle name="Ergebnis 2 15 2 2 8 5" xfId="33468"/>
    <cellStyle name="Ergebnis 2 15 2 2 8 6" xfId="40138"/>
    <cellStyle name="Ergebnis 2 15 2 2 8 7" xfId="46954"/>
    <cellStyle name="Ergebnis 2 15 2 2 8 8" xfId="53477"/>
    <cellStyle name="Ergebnis 2 15 2 2 9" xfId="7115"/>
    <cellStyle name="Ergebnis 2 15 2 2 9 2" xfId="14225"/>
    <cellStyle name="Ergebnis 2 15 2 2 9 3" xfId="20518"/>
    <cellStyle name="Ergebnis 2 15 2 2 9 4" xfId="27457"/>
    <cellStyle name="Ergebnis 2 15 2 2 9 5" xfId="34122"/>
    <cellStyle name="Ergebnis 2 15 2 2 9 6" xfId="40792"/>
    <cellStyle name="Ergebnis 2 15 2 2 9 7" xfId="47608"/>
    <cellStyle name="Ergebnis 2 15 2 2 9 8" xfId="54131"/>
    <cellStyle name="Ergebnis 2 15 2 3" xfId="924"/>
    <cellStyle name="Ergebnis 2 15 2 3 10" xfId="1599"/>
    <cellStyle name="Ergebnis 2 15 2 3 10 2" xfId="8709"/>
    <cellStyle name="Ergebnis 2 15 2 3 10 3" xfId="15002"/>
    <cellStyle name="Ergebnis 2 15 2 3 10 4" xfId="21941"/>
    <cellStyle name="Ergebnis 2 15 2 3 10 5" xfId="28606"/>
    <cellStyle name="Ergebnis 2 15 2 3 10 6" xfId="35276"/>
    <cellStyle name="Ergebnis 2 15 2 3 10 7" xfId="42092"/>
    <cellStyle name="Ergebnis 2 15 2 3 10 8" xfId="48615"/>
    <cellStyle name="Ergebnis 2 15 2 3 11" xfId="8278"/>
    <cellStyle name="Ergebnis 2 15 2 3 12" xfId="21296"/>
    <cellStyle name="Ergebnis 2 15 2 3 13" xfId="27931"/>
    <cellStyle name="Ergebnis 2 15 2 3 14" xfId="34603"/>
    <cellStyle name="Ergebnis 2 15 2 3 15" xfId="41437"/>
    <cellStyle name="Ergebnis 2 15 2 3 2" xfId="2470"/>
    <cellStyle name="Ergebnis 2 15 2 3 2 2" xfId="9580"/>
    <cellStyle name="Ergebnis 2 15 2 3 2 3" xfId="15873"/>
    <cellStyle name="Ergebnis 2 15 2 3 2 4" xfId="22812"/>
    <cellStyle name="Ergebnis 2 15 2 3 2 5" xfId="29477"/>
    <cellStyle name="Ergebnis 2 15 2 3 2 6" xfId="36147"/>
    <cellStyle name="Ergebnis 2 15 2 3 2 7" xfId="42963"/>
    <cellStyle name="Ergebnis 2 15 2 3 2 8" xfId="49486"/>
    <cellStyle name="Ergebnis 2 15 2 3 3" xfId="3160"/>
    <cellStyle name="Ergebnis 2 15 2 3 3 2" xfId="10270"/>
    <cellStyle name="Ergebnis 2 15 2 3 3 3" xfId="16563"/>
    <cellStyle name="Ergebnis 2 15 2 3 3 4" xfId="23502"/>
    <cellStyle name="Ergebnis 2 15 2 3 3 5" xfId="30167"/>
    <cellStyle name="Ergebnis 2 15 2 3 3 6" xfId="36837"/>
    <cellStyle name="Ergebnis 2 15 2 3 3 7" xfId="43653"/>
    <cellStyle name="Ergebnis 2 15 2 3 3 8" xfId="50176"/>
    <cellStyle name="Ergebnis 2 15 2 3 4" xfId="3847"/>
    <cellStyle name="Ergebnis 2 15 2 3 4 2" xfId="10957"/>
    <cellStyle name="Ergebnis 2 15 2 3 4 3" xfId="17250"/>
    <cellStyle name="Ergebnis 2 15 2 3 4 4" xfId="24189"/>
    <cellStyle name="Ergebnis 2 15 2 3 4 5" xfId="30854"/>
    <cellStyle name="Ergebnis 2 15 2 3 4 6" xfId="37524"/>
    <cellStyle name="Ergebnis 2 15 2 3 4 7" xfId="44340"/>
    <cellStyle name="Ergebnis 2 15 2 3 4 8" xfId="50863"/>
    <cellStyle name="Ergebnis 2 15 2 3 5" xfId="4534"/>
    <cellStyle name="Ergebnis 2 15 2 3 5 2" xfId="11644"/>
    <cellStyle name="Ergebnis 2 15 2 3 5 3" xfId="17937"/>
    <cellStyle name="Ergebnis 2 15 2 3 5 4" xfId="24876"/>
    <cellStyle name="Ergebnis 2 15 2 3 5 5" xfId="31541"/>
    <cellStyle name="Ergebnis 2 15 2 3 5 6" xfId="38211"/>
    <cellStyle name="Ergebnis 2 15 2 3 5 7" xfId="45027"/>
    <cellStyle name="Ergebnis 2 15 2 3 5 8" xfId="51550"/>
    <cellStyle name="Ergebnis 2 15 2 3 6" xfId="5219"/>
    <cellStyle name="Ergebnis 2 15 2 3 6 2" xfId="12329"/>
    <cellStyle name="Ergebnis 2 15 2 3 6 3" xfId="18622"/>
    <cellStyle name="Ergebnis 2 15 2 3 6 4" xfId="25561"/>
    <cellStyle name="Ergebnis 2 15 2 3 6 5" xfId="32226"/>
    <cellStyle name="Ergebnis 2 15 2 3 6 6" xfId="38896"/>
    <cellStyle name="Ergebnis 2 15 2 3 6 7" xfId="45712"/>
    <cellStyle name="Ergebnis 2 15 2 3 6 8" xfId="52235"/>
    <cellStyle name="Ergebnis 2 15 2 3 7" xfId="5802"/>
    <cellStyle name="Ergebnis 2 15 2 3 7 2" xfId="12912"/>
    <cellStyle name="Ergebnis 2 15 2 3 7 3" xfId="19205"/>
    <cellStyle name="Ergebnis 2 15 2 3 7 4" xfId="26144"/>
    <cellStyle name="Ergebnis 2 15 2 3 7 5" xfId="32809"/>
    <cellStyle name="Ergebnis 2 15 2 3 7 6" xfId="39479"/>
    <cellStyle name="Ergebnis 2 15 2 3 7 7" xfId="46295"/>
    <cellStyle name="Ergebnis 2 15 2 3 7 8" xfId="52818"/>
    <cellStyle name="Ergebnis 2 15 2 3 8" xfId="6260"/>
    <cellStyle name="Ergebnis 2 15 2 3 8 2" xfId="13370"/>
    <cellStyle name="Ergebnis 2 15 2 3 8 3" xfId="19663"/>
    <cellStyle name="Ergebnis 2 15 2 3 8 4" xfId="26602"/>
    <cellStyle name="Ergebnis 2 15 2 3 8 5" xfId="33267"/>
    <cellStyle name="Ergebnis 2 15 2 3 8 6" xfId="39937"/>
    <cellStyle name="Ergebnis 2 15 2 3 8 7" xfId="46753"/>
    <cellStyle name="Ergebnis 2 15 2 3 8 8" xfId="53276"/>
    <cellStyle name="Ergebnis 2 15 2 3 9" xfId="6914"/>
    <cellStyle name="Ergebnis 2 15 2 3 9 2" xfId="14024"/>
    <cellStyle name="Ergebnis 2 15 2 3 9 3" xfId="20317"/>
    <cellStyle name="Ergebnis 2 15 2 3 9 4" xfId="27256"/>
    <cellStyle name="Ergebnis 2 15 2 3 9 5" xfId="33921"/>
    <cellStyle name="Ergebnis 2 15 2 3 9 6" xfId="40591"/>
    <cellStyle name="Ergebnis 2 15 2 3 9 7" xfId="47407"/>
    <cellStyle name="Ergebnis 2 15 2 3 9 8" xfId="53930"/>
    <cellStyle name="Ergebnis 2 15 2 4" xfId="2235"/>
    <cellStyle name="Ergebnis 2 15 2 4 2" xfId="9345"/>
    <cellStyle name="Ergebnis 2 15 2 4 3" xfId="15638"/>
    <cellStyle name="Ergebnis 2 15 2 4 4" xfId="22577"/>
    <cellStyle name="Ergebnis 2 15 2 4 5" xfId="29242"/>
    <cellStyle name="Ergebnis 2 15 2 4 6" xfId="35912"/>
    <cellStyle name="Ergebnis 2 15 2 4 7" xfId="42728"/>
    <cellStyle name="Ergebnis 2 15 2 4 8" xfId="49251"/>
    <cellStyle name="Ergebnis 2 15 2 5" xfId="2925"/>
    <cellStyle name="Ergebnis 2 15 2 5 2" xfId="10035"/>
    <cellStyle name="Ergebnis 2 15 2 5 3" xfId="16328"/>
    <cellStyle name="Ergebnis 2 15 2 5 4" xfId="23267"/>
    <cellStyle name="Ergebnis 2 15 2 5 5" xfId="29932"/>
    <cellStyle name="Ergebnis 2 15 2 5 6" xfId="36602"/>
    <cellStyle name="Ergebnis 2 15 2 5 7" xfId="43418"/>
    <cellStyle name="Ergebnis 2 15 2 5 8" xfId="49941"/>
    <cellStyle name="Ergebnis 2 15 2 6" xfId="3612"/>
    <cellStyle name="Ergebnis 2 15 2 6 2" xfId="10722"/>
    <cellStyle name="Ergebnis 2 15 2 6 3" xfId="17015"/>
    <cellStyle name="Ergebnis 2 15 2 6 4" xfId="23954"/>
    <cellStyle name="Ergebnis 2 15 2 6 5" xfId="30619"/>
    <cellStyle name="Ergebnis 2 15 2 6 6" xfId="37289"/>
    <cellStyle name="Ergebnis 2 15 2 6 7" xfId="44105"/>
    <cellStyle name="Ergebnis 2 15 2 6 8" xfId="50628"/>
    <cellStyle name="Ergebnis 2 15 2 7" xfId="4299"/>
    <cellStyle name="Ergebnis 2 15 2 7 2" xfId="11409"/>
    <cellStyle name="Ergebnis 2 15 2 7 3" xfId="17702"/>
    <cellStyle name="Ergebnis 2 15 2 7 4" xfId="24641"/>
    <cellStyle name="Ergebnis 2 15 2 7 5" xfId="31306"/>
    <cellStyle name="Ergebnis 2 15 2 7 6" xfId="37976"/>
    <cellStyle name="Ergebnis 2 15 2 7 7" xfId="44792"/>
    <cellStyle name="Ergebnis 2 15 2 7 8" xfId="51315"/>
    <cellStyle name="Ergebnis 2 15 2 8" xfId="4984"/>
    <cellStyle name="Ergebnis 2 15 2 8 2" xfId="12094"/>
    <cellStyle name="Ergebnis 2 15 2 8 3" xfId="18387"/>
    <cellStyle name="Ergebnis 2 15 2 8 4" xfId="25326"/>
    <cellStyle name="Ergebnis 2 15 2 8 5" xfId="31991"/>
    <cellStyle name="Ergebnis 2 15 2 8 6" xfId="38661"/>
    <cellStyle name="Ergebnis 2 15 2 8 7" xfId="45477"/>
    <cellStyle name="Ergebnis 2 15 2 8 8" xfId="52000"/>
    <cellStyle name="Ergebnis 2 15 2 9" xfId="4903"/>
    <cellStyle name="Ergebnis 2 15 2 9 2" xfId="12013"/>
    <cellStyle name="Ergebnis 2 15 2 9 3" xfId="18306"/>
    <cellStyle name="Ergebnis 2 15 2 9 4" xfId="25245"/>
    <cellStyle name="Ergebnis 2 15 2 9 5" xfId="31910"/>
    <cellStyle name="Ergebnis 2 15 2 9 6" xfId="38580"/>
    <cellStyle name="Ergebnis 2 15 2 9 7" xfId="45396"/>
    <cellStyle name="Ergebnis 2 15 2 9 8" xfId="51919"/>
    <cellStyle name="Ergebnis 2 15 3" xfId="755"/>
    <cellStyle name="Ergebnis 2 15 3 10" xfId="6809"/>
    <cellStyle name="Ergebnis 2 15 3 10 2" xfId="13919"/>
    <cellStyle name="Ergebnis 2 15 3 10 3" xfId="20212"/>
    <cellStyle name="Ergebnis 2 15 3 10 4" xfId="27151"/>
    <cellStyle name="Ergebnis 2 15 3 10 5" xfId="33816"/>
    <cellStyle name="Ergebnis 2 15 3 10 6" xfId="40486"/>
    <cellStyle name="Ergebnis 2 15 3 10 7" xfId="47302"/>
    <cellStyle name="Ergebnis 2 15 3 10 8" xfId="53825"/>
    <cellStyle name="Ergebnis 2 15 3 11" xfId="7210"/>
    <cellStyle name="Ergebnis 2 15 3 11 2" xfId="14320"/>
    <cellStyle name="Ergebnis 2 15 3 11 3" xfId="20613"/>
    <cellStyle name="Ergebnis 2 15 3 11 4" xfId="27552"/>
    <cellStyle name="Ergebnis 2 15 3 11 5" xfId="34217"/>
    <cellStyle name="Ergebnis 2 15 3 11 6" xfId="40887"/>
    <cellStyle name="Ergebnis 2 15 3 11 7" xfId="47703"/>
    <cellStyle name="Ergebnis 2 15 3 11 8" xfId="54226"/>
    <cellStyle name="Ergebnis 2 15 3 12" xfId="1494"/>
    <cellStyle name="Ergebnis 2 15 3 12 2" xfId="8604"/>
    <cellStyle name="Ergebnis 2 15 3 12 3" xfId="14897"/>
    <cellStyle name="Ergebnis 2 15 3 12 4" xfId="21836"/>
    <cellStyle name="Ergebnis 2 15 3 12 5" xfId="28501"/>
    <cellStyle name="Ergebnis 2 15 3 12 6" xfId="35171"/>
    <cellStyle name="Ergebnis 2 15 3 12 7" xfId="41987"/>
    <cellStyle name="Ergebnis 2 15 3 12 8" xfId="48510"/>
    <cellStyle name="Ergebnis 2 15 3 13" xfId="7750"/>
    <cellStyle name="Ergebnis 2 15 3 14" xfId="21134"/>
    <cellStyle name="Ergebnis 2 15 3 15" xfId="20898"/>
    <cellStyle name="Ergebnis 2 15 3 16" xfId="41380"/>
    <cellStyle name="Ergebnis 2 15 3 17" xfId="14710"/>
    <cellStyle name="Ergebnis 2 15 3 2" xfId="1207"/>
    <cellStyle name="Ergebnis 2 15 3 2 10" xfId="1880"/>
    <cellStyle name="Ergebnis 2 15 3 2 10 2" xfId="8990"/>
    <cellStyle name="Ergebnis 2 15 3 2 10 3" xfId="15283"/>
    <cellStyle name="Ergebnis 2 15 3 2 10 4" xfId="22222"/>
    <cellStyle name="Ergebnis 2 15 3 2 10 5" xfId="28887"/>
    <cellStyle name="Ergebnis 2 15 3 2 10 6" xfId="35557"/>
    <cellStyle name="Ergebnis 2 15 3 2 10 7" xfId="42373"/>
    <cellStyle name="Ergebnis 2 15 3 2 10 8" xfId="48896"/>
    <cellStyle name="Ergebnis 2 15 3 2 11" xfId="14610"/>
    <cellStyle name="Ergebnis 2 15 3 2 12" xfId="21549"/>
    <cellStyle name="Ergebnis 2 15 3 2 13" xfId="28214"/>
    <cellStyle name="Ergebnis 2 15 3 2 14" xfId="34884"/>
    <cellStyle name="Ergebnis 2 15 3 2 15" xfId="48226"/>
    <cellStyle name="Ergebnis 2 15 3 2 2" xfId="2751"/>
    <cellStyle name="Ergebnis 2 15 3 2 2 2" xfId="9861"/>
    <cellStyle name="Ergebnis 2 15 3 2 2 3" xfId="16154"/>
    <cellStyle name="Ergebnis 2 15 3 2 2 4" xfId="23093"/>
    <cellStyle name="Ergebnis 2 15 3 2 2 5" xfId="29758"/>
    <cellStyle name="Ergebnis 2 15 3 2 2 6" xfId="36428"/>
    <cellStyle name="Ergebnis 2 15 3 2 2 7" xfId="43244"/>
    <cellStyle name="Ergebnis 2 15 3 2 2 8" xfId="49767"/>
    <cellStyle name="Ergebnis 2 15 3 2 3" xfId="3441"/>
    <cellStyle name="Ergebnis 2 15 3 2 3 2" xfId="10551"/>
    <cellStyle name="Ergebnis 2 15 3 2 3 3" xfId="16844"/>
    <cellStyle name="Ergebnis 2 15 3 2 3 4" xfId="23783"/>
    <cellStyle name="Ergebnis 2 15 3 2 3 5" xfId="30448"/>
    <cellStyle name="Ergebnis 2 15 3 2 3 6" xfId="37118"/>
    <cellStyle name="Ergebnis 2 15 3 2 3 7" xfId="43934"/>
    <cellStyle name="Ergebnis 2 15 3 2 3 8" xfId="50457"/>
    <cellStyle name="Ergebnis 2 15 3 2 4" xfId="4128"/>
    <cellStyle name="Ergebnis 2 15 3 2 4 2" xfId="11238"/>
    <cellStyle name="Ergebnis 2 15 3 2 4 3" xfId="17531"/>
    <cellStyle name="Ergebnis 2 15 3 2 4 4" xfId="24470"/>
    <cellStyle name="Ergebnis 2 15 3 2 4 5" xfId="31135"/>
    <cellStyle name="Ergebnis 2 15 3 2 4 6" xfId="37805"/>
    <cellStyle name="Ergebnis 2 15 3 2 4 7" xfId="44621"/>
    <cellStyle name="Ergebnis 2 15 3 2 4 8" xfId="51144"/>
    <cellStyle name="Ergebnis 2 15 3 2 5" xfId="4815"/>
    <cellStyle name="Ergebnis 2 15 3 2 5 2" xfId="11925"/>
    <cellStyle name="Ergebnis 2 15 3 2 5 3" xfId="18218"/>
    <cellStyle name="Ergebnis 2 15 3 2 5 4" xfId="25157"/>
    <cellStyle name="Ergebnis 2 15 3 2 5 5" xfId="31822"/>
    <cellStyle name="Ergebnis 2 15 3 2 5 6" xfId="38492"/>
    <cellStyle name="Ergebnis 2 15 3 2 5 7" xfId="45308"/>
    <cellStyle name="Ergebnis 2 15 3 2 5 8" xfId="51831"/>
    <cellStyle name="Ergebnis 2 15 3 2 6" xfId="5500"/>
    <cellStyle name="Ergebnis 2 15 3 2 6 2" xfId="12610"/>
    <cellStyle name="Ergebnis 2 15 3 2 6 3" xfId="18903"/>
    <cellStyle name="Ergebnis 2 15 3 2 6 4" xfId="25842"/>
    <cellStyle name="Ergebnis 2 15 3 2 6 5" xfId="32507"/>
    <cellStyle name="Ergebnis 2 15 3 2 6 6" xfId="39177"/>
    <cellStyle name="Ergebnis 2 15 3 2 6 7" xfId="45993"/>
    <cellStyle name="Ergebnis 2 15 3 2 6 8" xfId="52516"/>
    <cellStyle name="Ergebnis 2 15 3 2 7" xfId="6083"/>
    <cellStyle name="Ergebnis 2 15 3 2 7 2" xfId="13193"/>
    <cellStyle name="Ergebnis 2 15 3 2 7 3" xfId="19486"/>
    <cellStyle name="Ergebnis 2 15 3 2 7 4" xfId="26425"/>
    <cellStyle name="Ergebnis 2 15 3 2 7 5" xfId="33090"/>
    <cellStyle name="Ergebnis 2 15 3 2 7 6" xfId="39760"/>
    <cellStyle name="Ergebnis 2 15 3 2 7 7" xfId="46576"/>
    <cellStyle name="Ergebnis 2 15 3 2 7 8" xfId="53099"/>
    <cellStyle name="Ergebnis 2 15 3 2 8" xfId="6541"/>
    <cellStyle name="Ergebnis 2 15 3 2 8 2" xfId="13651"/>
    <cellStyle name="Ergebnis 2 15 3 2 8 3" xfId="19944"/>
    <cellStyle name="Ergebnis 2 15 3 2 8 4" xfId="26883"/>
    <cellStyle name="Ergebnis 2 15 3 2 8 5" xfId="33548"/>
    <cellStyle name="Ergebnis 2 15 3 2 8 6" xfId="40218"/>
    <cellStyle name="Ergebnis 2 15 3 2 8 7" xfId="47034"/>
    <cellStyle name="Ergebnis 2 15 3 2 8 8" xfId="53557"/>
    <cellStyle name="Ergebnis 2 15 3 2 9" xfId="7195"/>
    <cellStyle name="Ergebnis 2 15 3 2 9 2" xfId="14305"/>
    <cellStyle name="Ergebnis 2 15 3 2 9 3" xfId="20598"/>
    <cellStyle name="Ergebnis 2 15 3 2 9 4" xfId="27537"/>
    <cellStyle name="Ergebnis 2 15 3 2 9 5" xfId="34202"/>
    <cellStyle name="Ergebnis 2 15 3 2 9 6" xfId="40872"/>
    <cellStyle name="Ergebnis 2 15 3 2 9 7" xfId="47688"/>
    <cellStyle name="Ergebnis 2 15 3 2 9 8" xfId="54211"/>
    <cellStyle name="Ergebnis 2 15 3 3" xfId="1051"/>
    <cellStyle name="Ergebnis 2 15 3 3 10" xfId="1724"/>
    <cellStyle name="Ergebnis 2 15 3 3 10 2" xfId="8834"/>
    <cellStyle name="Ergebnis 2 15 3 3 10 3" xfId="15127"/>
    <cellStyle name="Ergebnis 2 15 3 3 10 4" xfId="22066"/>
    <cellStyle name="Ergebnis 2 15 3 3 10 5" xfId="28731"/>
    <cellStyle name="Ergebnis 2 15 3 3 10 6" xfId="35401"/>
    <cellStyle name="Ergebnis 2 15 3 3 10 7" xfId="42217"/>
    <cellStyle name="Ergebnis 2 15 3 3 10 8" xfId="48740"/>
    <cellStyle name="Ergebnis 2 15 3 3 11" xfId="7964"/>
    <cellStyle name="Ergebnis 2 15 3 3 12" xfId="21408"/>
    <cellStyle name="Ergebnis 2 15 3 3 13" xfId="28058"/>
    <cellStyle name="Ergebnis 2 15 3 3 14" xfId="34728"/>
    <cellStyle name="Ergebnis 2 15 3 3 15" xfId="48070"/>
    <cellStyle name="Ergebnis 2 15 3 3 2" xfId="2595"/>
    <cellStyle name="Ergebnis 2 15 3 3 2 2" xfId="9705"/>
    <cellStyle name="Ergebnis 2 15 3 3 2 3" xfId="15998"/>
    <cellStyle name="Ergebnis 2 15 3 3 2 4" xfId="22937"/>
    <cellStyle name="Ergebnis 2 15 3 3 2 5" xfId="29602"/>
    <cellStyle name="Ergebnis 2 15 3 3 2 6" xfId="36272"/>
    <cellStyle name="Ergebnis 2 15 3 3 2 7" xfId="43088"/>
    <cellStyle name="Ergebnis 2 15 3 3 2 8" xfId="49611"/>
    <cellStyle name="Ergebnis 2 15 3 3 3" xfId="3285"/>
    <cellStyle name="Ergebnis 2 15 3 3 3 2" xfId="10395"/>
    <cellStyle name="Ergebnis 2 15 3 3 3 3" xfId="16688"/>
    <cellStyle name="Ergebnis 2 15 3 3 3 4" xfId="23627"/>
    <cellStyle name="Ergebnis 2 15 3 3 3 5" xfId="30292"/>
    <cellStyle name="Ergebnis 2 15 3 3 3 6" xfId="36962"/>
    <cellStyle name="Ergebnis 2 15 3 3 3 7" xfId="43778"/>
    <cellStyle name="Ergebnis 2 15 3 3 3 8" xfId="50301"/>
    <cellStyle name="Ergebnis 2 15 3 3 4" xfId="3972"/>
    <cellStyle name="Ergebnis 2 15 3 3 4 2" xfId="11082"/>
    <cellStyle name="Ergebnis 2 15 3 3 4 3" xfId="17375"/>
    <cellStyle name="Ergebnis 2 15 3 3 4 4" xfId="24314"/>
    <cellStyle name="Ergebnis 2 15 3 3 4 5" xfId="30979"/>
    <cellStyle name="Ergebnis 2 15 3 3 4 6" xfId="37649"/>
    <cellStyle name="Ergebnis 2 15 3 3 4 7" xfId="44465"/>
    <cellStyle name="Ergebnis 2 15 3 3 4 8" xfId="50988"/>
    <cellStyle name="Ergebnis 2 15 3 3 5" xfId="4659"/>
    <cellStyle name="Ergebnis 2 15 3 3 5 2" xfId="11769"/>
    <cellStyle name="Ergebnis 2 15 3 3 5 3" xfId="18062"/>
    <cellStyle name="Ergebnis 2 15 3 3 5 4" xfId="25001"/>
    <cellStyle name="Ergebnis 2 15 3 3 5 5" xfId="31666"/>
    <cellStyle name="Ergebnis 2 15 3 3 5 6" xfId="38336"/>
    <cellStyle name="Ergebnis 2 15 3 3 5 7" xfId="45152"/>
    <cellStyle name="Ergebnis 2 15 3 3 5 8" xfId="51675"/>
    <cellStyle name="Ergebnis 2 15 3 3 6" xfId="5344"/>
    <cellStyle name="Ergebnis 2 15 3 3 6 2" xfId="12454"/>
    <cellStyle name="Ergebnis 2 15 3 3 6 3" xfId="18747"/>
    <cellStyle name="Ergebnis 2 15 3 3 6 4" xfId="25686"/>
    <cellStyle name="Ergebnis 2 15 3 3 6 5" xfId="32351"/>
    <cellStyle name="Ergebnis 2 15 3 3 6 6" xfId="39021"/>
    <cellStyle name="Ergebnis 2 15 3 3 6 7" xfId="45837"/>
    <cellStyle name="Ergebnis 2 15 3 3 6 8" xfId="52360"/>
    <cellStyle name="Ergebnis 2 15 3 3 7" xfId="5927"/>
    <cellStyle name="Ergebnis 2 15 3 3 7 2" xfId="13037"/>
    <cellStyle name="Ergebnis 2 15 3 3 7 3" xfId="19330"/>
    <cellStyle name="Ergebnis 2 15 3 3 7 4" xfId="26269"/>
    <cellStyle name="Ergebnis 2 15 3 3 7 5" xfId="32934"/>
    <cellStyle name="Ergebnis 2 15 3 3 7 6" xfId="39604"/>
    <cellStyle name="Ergebnis 2 15 3 3 7 7" xfId="46420"/>
    <cellStyle name="Ergebnis 2 15 3 3 7 8" xfId="52943"/>
    <cellStyle name="Ergebnis 2 15 3 3 8" xfId="6385"/>
    <cellStyle name="Ergebnis 2 15 3 3 8 2" xfId="13495"/>
    <cellStyle name="Ergebnis 2 15 3 3 8 3" xfId="19788"/>
    <cellStyle name="Ergebnis 2 15 3 3 8 4" xfId="26727"/>
    <cellStyle name="Ergebnis 2 15 3 3 8 5" xfId="33392"/>
    <cellStyle name="Ergebnis 2 15 3 3 8 6" xfId="40062"/>
    <cellStyle name="Ergebnis 2 15 3 3 8 7" xfId="46878"/>
    <cellStyle name="Ergebnis 2 15 3 3 8 8" xfId="53401"/>
    <cellStyle name="Ergebnis 2 15 3 3 9" xfId="7039"/>
    <cellStyle name="Ergebnis 2 15 3 3 9 2" xfId="14149"/>
    <cellStyle name="Ergebnis 2 15 3 3 9 3" xfId="20442"/>
    <cellStyle name="Ergebnis 2 15 3 3 9 4" xfId="27381"/>
    <cellStyle name="Ergebnis 2 15 3 3 9 5" xfId="34046"/>
    <cellStyle name="Ergebnis 2 15 3 3 9 6" xfId="40716"/>
    <cellStyle name="Ergebnis 2 15 3 3 9 7" xfId="47532"/>
    <cellStyle name="Ergebnis 2 15 3 3 9 8" xfId="54055"/>
    <cellStyle name="Ergebnis 2 15 3 4" xfId="2365"/>
    <cellStyle name="Ergebnis 2 15 3 4 2" xfId="9475"/>
    <cellStyle name="Ergebnis 2 15 3 4 3" xfId="15768"/>
    <cellStyle name="Ergebnis 2 15 3 4 4" xfId="22707"/>
    <cellStyle name="Ergebnis 2 15 3 4 5" xfId="29372"/>
    <cellStyle name="Ergebnis 2 15 3 4 6" xfId="36042"/>
    <cellStyle name="Ergebnis 2 15 3 4 7" xfId="42858"/>
    <cellStyle name="Ergebnis 2 15 3 4 8" xfId="49381"/>
    <cellStyle name="Ergebnis 2 15 3 5" xfId="3055"/>
    <cellStyle name="Ergebnis 2 15 3 5 2" xfId="10165"/>
    <cellStyle name="Ergebnis 2 15 3 5 3" xfId="16458"/>
    <cellStyle name="Ergebnis 2 15 3 5 4" xfId="23397"/>
    <cellStyle name="Ergebnis 2 15 3 5 5" xfId="30062"/>
    <cellStyle name="Ergebnis 2 15 3 5 6" xfId="36732"/>
    <cellStyle name="Ergebnis 2 15 3 5 7" xfId="43548"/>
    <cellStyle name="Ergebnis 2 15 3 5 8" xfId="50071"/>
    <cellStyle name="Ergebnis 2 15 3 6" xfId="3742"/>
    <cellStyle name="Ergebnis 2 15 3 6 2" xfId="10852"/>
    <cellStyle name="Ergebnis 2 15 3 6 3" xfId="17145"/>
    <cellStyle name="Ergebnis 2 15 3 6 4" xfId="24084"/>
    <cellStyle name="Ergebnis 2 15 3 6 5" xfId="30749"/>
    <cellStyle name="Ergebnis 2 15 3 6 6" xfId="37419"/>
    <cellStyle name="Ergebnis 2 15 3 6 7" xfId="44235"/>
    <cellStyle name="Ergebnis 2 15 3 6 8" xfId="50758"/>
    <cellStyle name="Ergebnis 2 15 3 7" xfId="4429"/>
    <cellStyle name="Ergebnis 2 15 3 7 2" xfId="11539"/>
    <cellStyle name="Ergebnis 2 15 3 7 3" xfId="17832"/>
    <cellStyle name="Ergebnis 2 15 3 7 4" xfId="24771"/>
    <cellStyle name="Ergebnis 2 15 3 7 5" xfId="31436"/>
    <cellStyle name="Ergebnis 2 15 3 7 6" xfId="38106"/>
    <cellStyle name="Ergebnis 2 15 3 7 7" xfId="44922"/>
    <cellStyle name="Ergebnis 2 15 3 7 8" xfId="51445"/>
    <cellStyle name="Ergebnis 2 15 3 8" xfId="5114"/>
    <cellStyle name="Ergebnis 2 15 3 8 2" xfId="12224"/>
    <cellStyle name="Ergebnis 2 15 3 8 3" xfId="18517"/>
    <cellStyle name="Ergebnis 2 15 3 8 4" xfId="25456"/>
    <cellStyle name="Ergebnis 2 15 3 8 5" xfId="32121"/>
    <cellStyle name="Ergebnis 2 15 3 8 6" xfId="38791"/>
    <cellStyle name="Ergebnis 2 15 3 8 7" xfId="45607"/>
    <cellStyle name="Ergebnis 2 15 3 8 8" xfId="52130"/>
    <cellStyle name="Ergebnis 2 15 3 9" xfId="6155"/>
    <cellStyle name="Ergebnis 2 15 3 9 2" xfId="13265"/>
    <cellStyle name="Ergebnis 2 15 3 9 3" xfId="19558"/>
    <cellStyle name="Ergebnis 2 15 3 9 4" xfId="26497"/>
    <cellStyle name="Ergebnis 2 15 3 9 5" xfId="33162"/>
    <cellStyle name="Ergebnis 2 15 3 9 6" xfId="39832"/>
    <cellStyle name="Ergebnis 2 15 3 9 7" xfId="46648"/>
    <cellStyle name="Ergebnis 2 15 3 9 8" xfId="53171"/>
    <cellStyle name="Ergebnis 2 15 4" xfId="2069"/>
    <cellStyle name="Ergebnis 2 15 4 2" xfId="9179"/>
    <cellStyle name="Ergebnis 2 15 4 3" xfId="15472"/>
    <cellStyle name="Ergebnis 2 15 4 4" xfId="22411"/>
    <cellStyle name="Ergebnis 2 15 4 5" xfId="29076"/>
    <cellStyle name="Ergebnis 2 15 4 6" xfId="35746"/>
    <cellStyle name="Ergebnis 2 15 4 7" xfId="42562"/>
    <cellStyle name="Ergebnis 2 15 4 8" xfId="49085"/>
    <cellStyle name="Ergebnis 2 15 5" xfId="1981"/>
    <cellStyle name="Ergebnis 2 15 5 2" xfId="9091"/>
    <cellStyle name="Ergebnis 2 15 5 3" xfId="15384"/>
    <cellStyle name="Ergebnis 2 15 5 4" xfId="22323"/>
    <cellStyle name="Ergebnis 2 15 5 5" xfId="28988"/>
    <cellStyle name="Ergebnis 2 15 5 6" xfId="35658"/>
    <cellStyle name="Ergebnis 2 15 5 7" xfId="42474"/>
    <cellStyle name="Ergebnis 2 15 5 8" xfId="48997"/>
    <cellStyle name="Ergebnis 2 15 6" xfId="1919"/>
    <cellStyle name="Ergebnis 2 15 6 2" xfId="9029"/>
    <cellStyle name="Ergebnis 2 15 6 3" xfId="15322"/>
    <cellStyle name="Ergebnis 2 15 6 4" xfId="22261"/>
    <cellStyle name="Ergebnis 2 15 6 5" xfId="28926"/>
    <cellStyle name="Ergebnis 2 15 6 6" xfId="35596"/>
    <cellStyle name="Ergebnis 2 15 6 7" xfId="42412"/>
    <cellStyle name="Ergebnis 2 15 6 8" xfId="48935"/>
    <cellStyle name="Ergebnis 2 15 7" xfId="2023"/>
    <cellStyle name="Ergebnis 2 15 7 2" xfId="9133"/>
    <cellStyle name="Ergebnis 2 15 7 3" xfId="15426"/>
    <cellStyle name="Ergebnis 2 15 7 4" xfId="22365"/>
    <cellStyle name="Ergebnis 2 15 7 5" xfId="29030"/>
    <cellStyle name="Ergebnis 2 15 7 6" xfId="35700"/>
    <cellStyle name="Ergebnis 2 15 7 7" xfId="42516"/>
    <cellStyle name="Ergebnis 2 15 7 8" xfId="49039"/>
    <cellStyle name="Ergebnis 2 15 8" xfId="2175"/>
    <cellStyle name="Ergebnis 2 15 8 2" xfId="9285"/>
    <cellStyle name="Ergebnis 2 15 8 3" xfId="15578"/>
    <cellStyle name="Ergebnis 2 15 8 4" xfId="22517"/>
    <cellStyle name="Ergebnis 2 15 8 5" xfId="29182"/>
    <cellStyle name="Ergebnis 2 15 8 6" xfId="35852"/>
    <cellStyle name="Ergebnis 2 15 8 7" xfId="42668"/>
    <cellStyle name="Ergebnis 2 15 8 8" xfId="49191"/>
    <cellStyle name="Ergebnis 2 15 9" xfId="1968"/>
    <cellStyle name="Ergebnis 2 15 9 2" xfId="9078"/>
    <cellStyle name="Ergebnis 2 15 9 3" xfId="15371"/>
    <cellStyle name="Ergebnis 2 15 9 4" xfId="22310"/>
    <cellStyle name="Ergebnis 2 15 9 5" xfId="28975"/>
    <cellStyle name="Ergebnis 2 15 9 6" xfId="35645"/>
    <cellStyle name="Ergebnis 2 15 9 7" xfId="42461"/>
    <cellStyle name="Ergebnis 2 15 9 8" xfId="48984"/>
    <cellStyle name="Ergebnis 2 16" xfId="370"/>
    <cellStyle name="Ergebnis 2 16 10" xfId="5618"/>
    <cellStyle name="Ergebnis 2 16 10 2" xfId="12728"/>
    <cellStyle name="Ergebnis 2 16 10 3" xfId="19021"/>
    <cellStyle name="Ergebnis 2 16 10 4" xfId="25960"/>
    <cellStyle name="Ergebnis 2 16 10 5" xfId="32625"/>
    <cellStyle name="Ergebnis 2 16 10 6" xfId="39295"/>
    <cellStyle name="Ergebnis 2 16 10 7" xfId="46111"/>
    <cellStyle name="Ergebnis 2 16 10 8" xfId="52634"/>
    <cellStyle name="Ergebnis 2 16 11" xfId="5740"/>
    <cellStyle name="Ergebnis 2 16 11 2" xfId="12850"/>
    <cellStyle name="Ergebnis 2 16 11 3" xfId="19143"/>
    <cellStyle name="Ergebnis 2 16 11 4" xfId="26082"/>
    <cellStyle name="Ergebnis 2 16 11 5" xfId="32747"/>
    <cellStyle name="Ergebnis 2 16 11 6" xfId="39417"/>
    <cellStyle name="Ergebnis 2 16 11 7" xfId="46233"/>
    <cellStyle name="Ergebnis 2 16 11 8" xfId="52756"/>
    <cellStyle name="Ergebnis 2 16 12" xfId="829"/>
    <cellStyle name="Ergebnis 2 16 12 2" xfId="7946"/>
    <cellStyle name="Ergebnis 2 16 12 3" xfId="8294"/>
    <cellStyle name="Ergebnis 2 16 12 4" xfId="21207"/>
    <cellStyle name="Ergebnis 2 16 12 5" xfId="27840"/>
    <cellStyle name="Ergebnis 2 16 12 6" xfId="34514"/>
    <cellStyle name="Ergebnis 2 16 12 7" xfId="41450"/>
    <cellStyle name="Ergebnis 2 16 12 8" xfId="21516"/>
    <cellStyle name="Ergebnis 2 16 13" xfId="7864"/>
    <cellStyle name="Ergebnis 2 16 14" xfId="8268"/>
    <cellStyle name="Ergebnis 2 16 15" xfId="21403"/>
    <cellStyle name="Ergebnis 2 16 16" xfId="28314"/>
    <cellStyle name="Ergebnis 2 16 2" xfId="610"/>
    <cellStyle name="Ergebnis 2 16 2 10" xfId="6678"/>
    <cellStyle name="Ergebnis 2 16 2 10 2" xfId="13788"/>
    <cellStyle name="Ergebnis 2 16 2 10 3" xfId="20081"/>
    <cellStyle name="Ergebnis 2 16 2 10 4" xfId="27020"/>
    <cellStyle name="Ergebnis 2 16 2 10 5" xfId="33685"/>
    <cellStyle name="Ergebnis 2 16 2 10 6" xfId="40355"/>
    <cellStyle name="Ergebnis 2 16 2 10 7" xfId="47171"/>
    <cellStyle name="Ergebnis 2 16 2 10 8" xfId="53694"/>
    <cellStyle name="Ergebnis 2 16 2 11" xfId="7239"/>
    <cellStyle name="Ergebnis 2 16 2 11 2" xfId="14349"/>
    <cellStyle name="Ergebnis 2 16 2 11 3" xfId="20642"/>
    <cellStyle name="Ergebnis 2 16 2 11 4" xfId="27581"/>
    <cellStyle name="Ergebnis 2 16 2 11 5" xfId="34246"/>
    <cellStyle name="Ergebnis 2 16 2 11 6" xfId="40916"/>
    <cellStyle name="Ergebnis 2 16 2 11 7" xfId="47732"/>
    <cellStyle name="Ergebnis 2 16 2 11 8" xfId="54255"/>
    <cellStyle name="Ergebnis 2 16 2 12" xfId="1363"/>
    <cellStyle name="Ergebnis 2 16 2 12 2" xfId="8473"/>
    <cellStyle name="Ergebnis 2 16 2 12 3" xfId="14766"/>
    <cellStyle name="Ergebnis 2 16 2 12 4" xfId="21705"/>
    <cellStyle name="Ergebnis 2 16 2 12 5" xfId="28370"/>
    <cellStyle name="Ergebnis 2 16 2 12 6" xfId="35040"/>
    <cellStyle name="Ergebnis 2 16 2 12 7" xfId="41856"/>
    <cellStyle name="Ergebnis 2 16 2 12 8" xfId="48379"/>
    <cellStyle name="Ergebnis 2 16 2 13" xfId="8037"/>
    <cellStyle name="Ergebnis 2 16 2 14" xfId="20989"/>
    <cellStyle name="Ergebnis 2 16 2 15" xfId="21276"/>
    <cellStyle name="Ergebnis 2 16 2 16" xfId="41239"/>
    <cellStyle name="Ergebnis 2 16 2 17" xfId="41517"/>
    <cellStyle name="Ergebnis 2 16 2 2" xfId="1126"/>
    <cellStyle name="Ergebnis 2 16 2 2 10" xfId="1799"/>
    <cellStyle name="Ergebnis 2 16 2 2 10 2" xfId="8909"/>
    <cellStyle name="Ergebnis 2 16 2 2 10 3" xfId="15202"/>
    <cellStyle name="Ergebnis 2 16 2 2 10 4" xfId="22141"/>
    <cellStyle name="Ergebnis 2 16 2 2 10 5" xfId="28806"/>
    <cellStyle name="Ergebnis 2 16 2 2 10 6" xfId="35476"/>
    <cellStyle name="Ergebnis 2 16 2 2 10 7" xfId="42292"/>
    <cellStyle name="Ergebnis 2 16 2 2 10 8" xfId="48815"/>
    <cellStyle name="Ergebnis 2 16 2 2 11" xfId="312"/>
    <cellStyle name="Ergebnis 2 16 2 2 12" xfId="21479"/>
    <cellStyle name="Ergebnis 2 16 2 2 13" xfId="28133"/>
    <cellStyle name="Ergebnis 2 16 2 2 14" xfId="34803"/>
    <cellStyle name="Ergebnis 2 16 2 2 15" xfId="48145"/>
    <cellStyle name="Ergebnis 2 16 2 2 2" xfId="2670"/>
    <cellStyle name="Ergebnis 2 16 2 2 2 2" xfId="9780"/>
    <cellStyle name="Ergebnis 2 16 2 2 2 3" xfId="16073"/>
    <cellStyle name="Ergebnis 2 16 2 2 2 4" xfId="23012"/>
    <cellStyle name="Ergebnis 2 16 2 2 2 5" xfId="29677"/>
    <cellStyle name="Ergebnis 2 16 2 2 2 6" xfId="36347"/>
    <cellStyle name="Ergebnis 2 16 2 2 2 7" xfId="43163"/>
    <cellStyle name="Ergebnis 2 16 2 2 2 8" xfId="49686"/>
    <cellStyle name="Ergebnis 2 16 2 2 3" xfId="3360"/>
    <cellStyle name="Ergebnis 2 16 2 2 3 2" xfId="10470"/>
    <cellStyle name="Ergebnis 2 16 2 2 3 3" xfId="16763"/>
    <cellStyle name="Ergebnis 2 16 2 2 3 4" xfId="23702"/>
    <cellStyle name="Ergebnis 2 16 2 2 3 5" xfId="30367"/>
    <cellStyle name="Ergebnis 2 16 2 2 3 6" xfId="37037"/>
    <cellStyle name="Ergebnis 2 16 2 2 3 7" xfId="43853"/>
    <cellStyle name="Ergebnis 2 16 2 2 3 8" xfId="50376"/>
    <cellStyle name="Ergebnis 2 16 2 2 4" xfId="4047"/>
    <cellStyle name="Ergebnis 2 16 2 2 4 2" xfId="11157"/>
    <cellStyle name="Ergebnis 2 16 2 2 4 3" xfId="17450"/>
    <cellStyle name="Ergebnis 2 16 2 2 4 4" xfId="24389"/>
    <cellStyle name="Ergebnis 2 16 2 2 4 5" xfId="31054"/>
    <cellStyle name="Ergebnis 2 16 2 2 4 6" xfId="37724"/>
    <cellStyle name="Ergebnis 2 16 2 2 4 7" xfId="44540"/>
    <cellStyle name="Ergebnis 2 16 2 2 4 8" xfId="51063"/>
    <cellStyle name="Ergebnis 2 16 2 2 5" xfId="4734"/>
    <cellStyle name="Ergebnis 2 16 2 2 5 2" xfId="11844"/>
    <cellStyle name="Ergebnis 2 16 2 2 5 3" xfId="18137"/>
    <cellStyle name="Ergebnis 2 16 2 2 5 4" xfId="25076"/>
    <cellStyle name="Ergebnis 2 16 2 2 5 5" xfId="31741"/>
    <cellStyle name="Ergebnis 2 16 2 2 5 6" xfId="38411"/>
    <cellStyle name="Ergebnis 2 16 2 2 5 7" xfId="45227"/>
    <cellStyle name="Ergebnis 2 16 2 2 5 8" xfId="51750"/>
    <cellStyle name="Ergebnis 2 16 2 2 6" xfId="5419"/>
    <cellStyle name="Ergebnis 2 16 2 2 6 2" xfId="12529"/>
    <cellStyle name="Ergebnis 2 16 2 2 6 3" xfId="18822"/>
    <cellStyle name="Ergebnis 2 16 2 2 6 4" xfId="25761"/>
    <cellStyle name="Ergebnis 2 16 2 2 6 5" xfId="32426"/>
    <cellStyle name="Ergebnis 2 16 2 2 6 6" xfId="39096"/>
    <cellStyle name="Ergebnis 2 16 2 2 6 7" xfId="45912"/>
    <cellStyle name="Ergebnis 2 16 2 2 6 8" xfId="52435"/>
    <cellStyle name="Ergebnis 2 16 2 2 7" xfId="6002"/>
    <cellStyle name="Ergebnis 2 16 2 2 7 2" xfId="13112"/>
    <cellStyle name="Ergebnis 2 16 2 2 7 3" xfId="19405"/>
    <cellStyle name="Ergebnis 2 16 2 2 7 4" xfId="26344"/>
    <cellStyle name="Ergebnis 2 16 2 2 7 5" xfId="33009"/>
    <cellStyle name="Ergebnis 2 16 2 2 7 6" xfId="39679"/>
    <cellStyle name="Ergebnis 2 16 2 2 7 7" xfId="46495"/>
    <cellStyle name="Ergebnis 2 16 2 2 7 8" xfId="53018"/>
    <cellStyle name="Ergebnis 2 16 2 2 8" xfId="6460"/>
    <cellStyle name="Ergebnis 2 16 2 2 8 2" xfId="13570"/>
    <cellStyle name="Ergebnis 2 16 2 2 8 3" xfId="19863"/>
    <cellStyle name="Ergebnis 2 16 2 2 8 4" xfId="26802"/>
    <cellStyle name="Ergebnis 2 16 2 2 8 5" xfId="33467"/>
    <cellStyle name="Ergebnis 2 16 2 2 8 6" xfId="40137"/>
    <cellStyle name="Ergebnis 2 16 2 2 8 7" xfId="46953"/>
    <cellStyle name="Ergebnis 2 16 2 2 8 8" xfId="53476"/>
    <cellStyle name="Ergebnis 2 16 2 2 9" xfId="7114"/>
    <cellStyle name="Ergebnis 2 16 2 2 9 2" xfId="14224"/>
    <cellStyle name="Ergebnis 2 16 2 2 9 3" xfId="20517"/>
    <cellStyle name="Ergebnis 2 16 2 2 9 4" xfId="27456"/>
    <cellStyle name="Ergebnis 2 16 2 2 9 5" xfId="34121"/>
    <cellStyle name="Ergebnis 2 16 2 2 9 6" xfId="40791"/>
    <cellStyle name="Ergebnis 2 16 2 2 9 7" xfId="47607"/>
    <cellStyle name="Ergebnis 2 16 2 2 9 8" xfId="54130"/>
    <cellStyle name="Ergebnis 2 16 2 3" xfId="923"/>
    <cellStyle name="Ergebnis 2 16 2 3 10" xfId="1598"/>
    <cellStyle name="Ergebnis 2 16 2 3 10 2" xfId="8708"/>
    <cellStyle name="Ergebnis 2 16 2 3 10 3" xfId="15001"/>
    <cellStyle name="Ergebnis 2 16 2 3 10 4" xfId="21940"/>
    <cellStyle name="Ergebnis 2 16 2 3 10 5" xfId="28605"/>
    <cellStyle name="Ergebnis 2 16 2 3 10 6" xfId="35275"/>
    <cellStyle name="Ergebnis 2 16 2 3 10 7" xfId="42091"/>
    <cellStyle name="Ergebnis 2 16 2 3 10 8" xfId="48614"/>
    <cellStyle name="Ergebnis 2 16 2 3 11" xfId="8081"/>
    <cellStyle name="Ergebnis 2 16 2 3 12" xfId="21295"/>
    <cellStyle name="Ergebnis 2 16 2 3 13" xfId="27930"/>
    <cellStyle name="Ergebnis 2 16 2 3 14" xfId="34602"/>
    <cellStyle name="Ergebnis 2 16 2 3 15" xfId="21371"/>
    <cellStyle name="Ergebnis 2 16 2 3 2" xfId="2469"/>
    <cellStyle name="Ergebnis 2 16 2 3 2 2" xfId="9579"/>
    <cellStyle name="Ergebnis 2 16 2 3 2 3" xfId="15872"/>
    <cellStyle name="Ergebnis 2 16 2 3 2 4" xfId="22811"/>
    <cellStyle name="Ergebnis 2 16 2 3 2 5" xfId="29476"/>
    <cellStyle name="Ergebnis 2 16 2 3 2 6" xfId="36146"/>
    <cellStyle name="Ergebnis 2 16 2 3 2 7" xfId="42962"/>
    <cellStyle name="Ergebnis 2 16 2 3 2 8" xfId="49485"/>
    <cellStyle name="Ergebnis 2 16 2 3 3" xfId="3159"/>
    <cellStyle name="Ergebnis 2 16 2 3 3 2" xfId="10269"/>
    <cellStyle name="Ergebnis 2 16 2 3 3 3" xfId="16562"/>
    <cellStyle name="Ergebnis 2 16 2 3 3 4" xfId="23501"/>
    <cellStyle name="Ergebnis 2 16 2 3 3 5" xfId="30166"/>
    <cellStyle name="Ergebnis 2 16 2 3 3 6" xfId="36836"/>
    <cellStyle name="Ergebnis 2 16 2 3 3 7" xfId="43652"/>
    <cellStyle name="Ergebnis 2 16 2 3 3 8" xfId="50175"/>
    <cellStyle name="Ergebnis 2 16 2 3 4" xfId="3846"/>
    <cellStyle name="Ergebnis 2 16 2 3 4 2" xfId="10956"/>
    <cellStyle name="Ergebnis 2 16 2 3 4 3" xfId="17249"/>
    <cellStyle name="Ergebnis 2 16 2 3 4 4" xfId="24188"/>
    <cellStyle name="Ergebnis 2 16 2 3 4 5" xfId="30853"/>
    <cellStyle name="Ergebnis 2 16 2 3 4 6" xfId="37523"/>
    <cellStyle name="Ergebnis 2 16 2 3 4 7" xfId="44339"/>
    <cellStyle name="Ergebnis 2 16 2 3 4 8" xfId="50862"/>
    <cellStyle name="Ergebnis 2 16 2 3 5" xfId="4533"/>
    <cellStyle name="Ergebnis 2 16 2 3 5 2" xfId="11643"/>
    <cellStyle name="Ergebnis 2 16 2 3 5 3" xfId="17936"/>
    <cellStyle name="Ergebnis 2 16 2 3 5 4" xfId="24875"/>
    <cellStyle name="Ergebnis 2 16 2 3 5 5" xfId="31540"/>
    <cellStyle name="Ergebnis 2 16 2 3 5 6" xfId="38210"/>
    <cellStyle name="Ergebnis 2 16 2 3 5 7" xfId="45026"/>
    <cellStyle name="Ergebnis 2 16 2 3 5 8" xfId="51549"/>
    <cellStyle name="Ergebnis 2 16 2 3 6" xfId="5218"/>
    <cellStyle name="Ergebnis 2 16 2 3 6 2" xfId="12328"/>
    <cellStyle name="Ergebnis 2 16 2 3 6 3" xfId="18621"/>
    <cellStyle name="Ergebnis 2 16 2 3 6 4" xfId="25560"/>
    <cellStyle name="Ergebnis 2 16 2 3 6 5" xfId="32225"/>
    <cellStyle name="Ergebnis 2 16 2 3 6 6" xfId="38895"/>
    <cellStyle name="Ergebnis 2 16 2 3 6 7" xfId="45711"/>
    <cellStyle name="Ergebnis 2 16 2 3 6 8" xfId="52234"/>
    <cellStyle name="Ergebnis 2 16 2 3 7" xfId="5801"/>
    <cellStyle name="Ergebnis 2 16 2 3 7 2" xfId="12911"/>
    <cellStyle name="Ergebnis 2 16 2 3 7 3" xfId="19204"/>
    <cellStyle name="Ergebnis 2 16 2 3 7 4" xfId="26143"/>
    <cellStyle name="Ergebnis 2 16 2 3 7 5" xfId="32808"/>
    <cellStyle name="Ergebnis 2 16 2 3 7 6" xfId="39478"/>
    <cellStyle name="Ergebnis 2 16 2 3 7 7" xfId="46294"/>
    <cellStyle name="Ergebnis 2 16 2 3 7 8" xfId="52817"/>
    <cellStyle name="Ergebnis 2 16 2 3 8" xfId="6259"/>
    <cellStyle name="Ergebnis 2 16 2 3 8 2" xfId="13369"/>
    <cellStyle name="Ergebnis 2 16 2 3 8 3" xfId="19662"/>
    <cellStyle name="Ergebnis 2 16 2 3 8 4" xfId="26601"/>
    <cellStyle name="Ergebnis 2 16 2 3 8 5" xfId="33266"/>
    <cellStyle name="Ergebnis 2 16 2 3 8 6" xfId="39936"/>
    <cellStyle name="Ergebnis 2 16 2 3 8 7" xfId="46752"/>
    <cellStyle name="Ergebnis 2 16 2 3 8 8" xfId="53275"/>
    <cellStyle name="Ergebnis 2 16 2 3 9" xfId="6913"/>
    <cellStyle name="Ergebnis 2 16 2 3 9 2" xfId="14023"/>
    <cellStyle name="Ergebnis 2 16 2 3 9 3" xfId="20316"/>
    <cellStyle name="Ergebnis 2 16 2 3 9 4" xfId="27255"/>
    <cellStyle name="Ergebnis 2 16 2 3 9 5" xfId="33920"/>
    <cellStyle name="Ergebnis 2 16 2 3 9 6" xfId="40590"/>
    <cellStyle name="Ergebnis 2 16 2 3 9 7" xfId="47406"/>
    <cellStyle name="Ergebnis 2 16 2 3 9 8" xfId="53929"/>
    <cellStyle name="Ergebnis 2 16 2 4" xfId="2234"/>
    <cellStyle name="Ergebnis 2 16 2 4 2" xfId="9344"/>
    <cellStyle name="Ergebnis 2 16 2 4 3" xfId="15637"/>
    <cellStyle name="Ergebnis 2 16 2 4 4" xfId="22576"/>
    <cellStyle name="Ergebnis 2 16 2 4 5" xfId="29241"/>
    <cellStyle name="Ergebnis 2 16 2 4 6" xfId="35911"/>
    <cellStyle name="Ergebnis 2 16 2 4 7" xfId="42727"/>
    <cellStyle name="Ergebnis 2 16 2 4 8" xfId="49250"/>
    <cellStyle name="Ergebnis 2 16 2 5" xfId="2924"/>
    <cellStyle name="Ergebnis 2 16 2 5 2" xfId="10034"/>
    <cellStyle name="Ergebnis 2 16 2 5 3" xfId="16327"/>
    <cellStyle name="Ergebnis 2 16 2 5 4" xfId="23266"/>
    <cellStyle name="Ergebnis 2 16 2 5 5" xfId="29931"/>
    <cellStyle name="Ergebnis 2 16 2 5 6" xfId="36601"/>
    <cellStyle name="Ergebnis 2 16 2 5 7" xfId="43417"/>
    <cellStyle name="Ergebnis 2 16 2 5 8" xfId="49940"/>
    <cellStyle name="Ergebnis 2 16 2 6" xfId="3611"/>
    <cellStyle name="Ergebnis 2 16 2 6 2" xfId="10721"/>
    <cellStyle name="Ergebnis 2 16 2 6 3" xfId="17014"/>
    <cellStyle name="Ergebnis 2 16 2 6 4" xfId="23953"/>
    <cellStyle name="Ergebnis 2 16 2 6 5" xfId="30618"/>
    <cellStyle name="Ergebnis 2 16 2 6 6" xfId="37288"/>
    <cellStyle name="Ergebnis 2 16 2 6 7" xfId="44104"/>
    <cellStyle name="Ergebnis 2 16 2 6 8" xfId="50627"/>
    <cellStyle name="Ergebnis 2 16 2 7" xfId="4298"/>
    <cellStyle name="Ergebnis 2 16 2 7 2" xfId="11408"/>
    <cellStyle name="Ergebnis 2 16 2 7 3" xfId="17701"/>
    <cellStyle name="Ergebnis 2 16 2 7 4" xfId="24640"/>
    <cellStyle name="Ergebnis 2 16 2 7 5" xfId="31305"/>
    <cellStyle name="Ergebnis 2 16 2 7 6" xfId="37975"/>
    <cellStyle name="Ergebnis 2 16 2 7 7" xfId="44791"/>
    <cellStyle name="Ergebnis 2 16 2 7 8" xfId="51314"/>
    <cellStyle name="Ergebnis 2 16 2 8" xfId="4983"/>
    <cellStyle name="Ergebnis 2 16 2 8 2" xfId="12093"/>
    <cellStyle name="Ergebnis 2 16 2 8 3" xfId="18386"/>
    <cellStyle name="Ergebnis 2 16 2 8 4" xfId="25325"/>
    <cellStyle name="Ergebnis 2 16 2 8 5" xfId="31990"/>
    <cellStyle name="Ergebnis 2 16 2 8 6" xfId="38660"/>
    <cellStyle name="Ergebnis 2 16 2 8 7" xfId="45476"/>
    <cellStyle name="Ergebnis 2 16 2 8 8" xfId="51999"/>
    <cellStyle name="Ergebnis 2 16 2 9" xfId="4209"/>
    <cellStyle name="Ergebnis 2 16 2 9 2" xfId="11319"/>
    <cellStyle name="Ergebnis 2 16 2 9 3" xfId="17612"/>
    <cellStyle name="Ergebnis 2 16 2 9 4" xfId="24551"/>
    <cellStyle name="Ergebnis 2 16 2 9 5" xfId="31216"/>
    <cellStyle name="Ergebnis 2 16 2 9 6" xfId="37886"/>
    <cellStyle name="Ergebnis 2 16 2 9 7" xfId="44702"/>
    <cellStyle name="Ergebnis 2 16 2 9 8" xfId="51225"/>
    <cellStyle name="Ergebnis 2 16 3" xfId="756"/>
    <cellStyle name="Ergebnis 2 16 3 10" xfId="6810"/>
    <cellStyle name="Ergebnis 2 16 3 10 2" xfId="13920"/>
    <cellStyle name="Ergebnis 2 16 3 10 3" xfId="20213"/>
    <cellStyle name="Ergebnis 2 16 3 10 4" xfId="27152"/>
    <cellStyle name="Ergebnis 2 16 3 10 5" xfId="33817"/>
    <cellStyle name="Ergebnis 2 16 3 10 6" xfId="40487"/>
    <cellStyle name="Ergebnis 2 16 3 10 7" xfId="47303"/>
    <cellStyle name="Ergebnis 2 16 3 10 8" xfId="53826"/>
    <cellStyle name="Ergebnis 2 16 3 11" xfId="7402"/>
    <cellStyle name="Ergebnis 2 16 3 11 2" xfId="14512"/>
    <cellStyle name="Ergebnis 2 16 3 11 3" xfId="20805"/>
    <cellStyle name="Ergebnis 2 16 3 11 4" xfId="27744"/>
    <cellStyle name="Ergebnis 2 16 3 11 5" xfId="34409"/>
    <cellStyle name="Ergebnis 2 16 3 11 6" xfId="41079"/>
    <cellStyle name="Ergebnis 2 16 3 11 7" xfId="47895"/>
    <cellStyle name="Ergebnis 2 16 3 11 8" xfId="54418"/>
    <cellStyle name="Ergebnis 2 16 3 12" xfId="1495"/>
    <cellStyle name="Ergebnis 2 16 3 12 2" xfId="8605"/>
    <cellStyle name="Ergebnis 2 16 3 12 3" xfId="14898"/>
    <cellStyle name="Ergebnis 2 16 3 12 4" xfId="21837"/>
    <cellStyle name="Ergebnis 2 16 3 12 5" xfId="28502"/>
    <cellStyle name="Ergebnis 2 16 3 12 6" xfId="35172"/>
    <cellStyle name="Ergebnis 2 16 3 12 7" xfId="41988"/>
    <cellStyle name="Ergebnis 2 16 3 12 8" xfId="48511"/>
    <cellStyle name="Ergebnis 2 16 3 13" xfId="7491"/>
    <cellStyle name="Ergebnis 2 16 3 14" xfId="21135"/>
    <cellStyle name="Ergebnis 2 16 3 15" xfId="21309"/>
    <cellStyle name="Ergebnis 2 16 3 16" xfId="41381"/>
    <cellStyle name="Ergebnis 2 16 3 17" xfId="41558"/>
    <cellStyle name="Ergebnis 2 16 3 2" xfId="1208"/>
    <cellStyle name="Ergebnis 2 16 3 2 10" xfId="1881"/>
    <cellStyle name="Ergebnis 2 16 3 2 10 2" xfId="8991"/>
    <cellStyle name="Ergebnis 2 16 3 2 10 3" xfId="15284"/>
    <cellStyle name="Ergebnis 2 16 3 2 10 4" xfId="22223"/>
    <cellStyle name="Ergebnis 2 16 3 2 10 5" xfId="28888"/>
    <cellStyle name="Ergebnis 2 16 3 2 10 6" xfId="35558"/>
    <cellStyle name="Ergebnis 2 16 3 2 10 7" xfId="42374"/>
    <cellStyle name="Ergebnis 2 16 3 2 10 8" xfId="48897"/>
    <cellStyle name="Ergebnis 2 16 3 2 11" xfId="14611"/>
    <cellStyle name="Ergebnis 2 16 3 2 12" xfId="21550"/>
    <cellStyle name="Ergebnis 2 16 3 2 13" xfId="28215"/>
    <cellStyle name="Ergebnis 2 16 3 2 14" xfId="34885"/>
    <cellStyle name="Ergebnis 2 16 3 2 15" xfId="48227"/>
    <cellStyle name="Ergebnis 2 16 3 2 2" xfId="2752"/>
    <cellStyle name="Ergebnis 2 16 3 2 2 2" xfId="9862"/>
    <cellStyle name="Ergebnis 2 16 3 2 2 3" xfId="16155"/>
    <cellStyle name="Ergebnis 2 16 3 2 2 4" xfId="23094"/>
    <cellStyle name="Ergebnis 2 16 3 2 2 5" xfId="29759"/>
    <cellStyle name="Ergebnis 2 16 3 2 2 6" xfId="36429"/>
    <cellStyle name="Ergebnis 2 16 3 2 2 7" xfId="43245"/>
    <cellStyle name="Ergebnis 2 16 3 2 2 8" xfId="49768"/>
    <cellStyle name="Ergebnis 2 16 3 2 3" xfId="3442"/>
    <cellStyle name="Ergebnis 2 16 3 2 3 2" xfId="10552"/>
    <cellStyle name="Ergebnis 2 16 3 2 3 3" xfId="16845"/>
    <cellStyle name="Ergebnis 2 16 3 2 3 4" xfId="23784"/>
    <cellStyle name="Ergebnis 2 16 3 2 3 5" xfId="30449"/>
    <cellStyle name="Ergebnis 2 16 3 2 3 6" xfId="37119"/>
    <cellStyle name="Ergebnis 2 16 3 2 3 7" xfId="43935"/>
    <cellStyle name="Ergebnis 2 16 3 2 3 8" xfId="50458"/>
    <cellStyle name="Ergebnis 2 16 3 2 4" xfId="4129"/>
    <cellStyle name="Ergebnis 2 16 3 2 4 2" xfId="11239"/>
    <cellStyle name="Ergebnis 2 16 3 2 4 3" xfId="17532"/>
    <cellStyle name="Ergebnis 2 16 3 2 4 4" xfId="24471"/>
    <cellStyle name="Ergebnis 2 16 3 2 4 5" xfId="31136"/>
    <cellStyle name="Ergebnis 2 16 3 2 4 6" xfId="37806"/>
    <cellStyle name="Ergebnis 2 16 3 2 4 7" xfId="44622"/>
    <cellStyle name="Ergebnis 2 16 3 2 4 8" xfId="51145"/>
    <cellStyle name="Ergebnis 2 16 3 2 5" xfId="4816"/>
    <cellStyle name="Ergebnis 2 16 3 2 5 2" xfId="11926"/>
    <cellStyle name="Ergebnis 2 16 3 2 5 3" xfId="18219"/>
    <cellStyle name="Ergebnis 2 16 3 2 5 4" xfId="25158"/>
    <cellStyle name="Ergebnis 2 16 3 2 5 5" xfId="31823"/>
    <cellStyle name="Ergebnis 2 16 3 2 5 6" xfId="38493"/>
    <cellStyle name="Ergebnis 2 16 3 2 5 7" xfId="45309"/>
    <cellStyle name="Ergebnis 2 16 3 2 5 8" xfId="51832"/>
    <cellStyle name="Ergebnis 2 16 3 2 6" xfId="5501"/>
    <cellStyle name="Ergebnis 2 16 3 2 6 2" xfId="12611"/>
    <cellStyle name="Ergebnis 2 16 3 2 6 3" xfId="18904"/>
    <cellStyle name="Ergebnis 2 16 3 2 6 4" xfId="25843"/>
    <cellStyle name="Ergebnis 2 16 3 2 6 5" xfId="32508"/>
    <cellStyle name="Ergebnis 2 16 3 2 6 6" xfId="39178"/>
    <cellStyle name="Ergebnis 2 16 3 2 6 7" xfId="45994"/>
    <cellStyle name="Ergebnis 2 16 3 2 6 8" xfId="52517"/>
    <cellStyle name="Ergebnis 2 16 3 2 7" xfId="6084"/>
    <cellStyle name="Ergebnis 2 16 3 2 7 2" xfId="13194"/>
    <cellStyle name="Ergebnis 2 16 3 2 7 3" xfId="19487"/>
    <cellStyle name="Ergebnis 2 16 3 2 7 4" xfId="26426"/>
    <cellStyle name="Ergebnis 2 16 3 2 7 5" xfId="33091"/>
    <cellStyle name="Ergebnis 2 16 3 2 7 6" xfId="39761"/>
    <cellStyle name="Ergebnis 2 16 3 2 7 7" xfId="46577"/>
    <cellStyle name="Ergebnis 2 16 3 2 7 8" xfId="53100"/>
    <cellStyle name="Ergebnis 2 16 3 2 8" xfId="6542"/>
    <cellStyle name="Ergebnis 2 16 3 2 8 2" xfId="13652"/>
    <cellStyle name="Ergebnis 2 16 3 2 8 3" xfId="19945"/>
    <cellStyle name="Ergebnis 2 16 3 2 8 4" xfId="26884"/>
    <cellStyle name="Ergebnis 2 16 3 2 8 5" xfId="33549"/>
    <cellStyle name="Ergebnis 2 16 3 2 8 6" xfId="40219"/>
    <cellStyle name="Ergebnis 2 16 3 2 8 7" xfId="47035"/>
    <cellStyle name="Ergebnis 2 16 3 2 8 8" xfId="53558"/>
    <cellStyle name="Ergebnis 2 16 3 2 9" xfId="7196"/>
    <cellStyle name="Ergebnis 2 16 3 2 9 2" xfId="14306"/>
    <cellStyle name="Ergebnis 2 16 3 2 9 3" xfId="20599"/>
    <cellStyle name="Ergebnis 2 16 3 2 9 4" xfId="27538"/>
    <cellStyle name="Ergebnis 2 16 3 2 9 5" xfId="34203"/>
    <cellStyle name="Ergebnis 2 16 3 2 9 6" xfId="40873"/>
    <cellStyle name="Ergebnis 2 16 3 2 9 7" xfId="47689"/>
    <cellStyle name="Ergebnis 2 16 3 2 9 8" xfId="54212"/>
    <cellStyle name="Ergebnis 2 16 3 3" xfId="1052"/>
    <cellStyle name="Ergebnis 2 16 3 3 10" xfId="1725"/>
    <cellStyle name="Ergebnis 2 16 3 3 10 2" xfId="8835"/>
    <cellStyle name="Ergebnis 2 16 3 3 10 3" xfId="15128"/>
    <cellStyle name="Ergebnis 2 16 3 3 10 4" xfId="22067"/>
    <cellStyle name="Ergebnis 2 16 3 3 10 5" xfId="28732"/>
    <cellStyle name="Ergebnis 2 16 3 3 10 6" xfId="35402"/>
    <cellStyle name="Ergebnis 2 16 3 3 10 7" xfId="42218"/>
    <cellStyle name="Ergebnis 2 16 3 3 10 8" xfId="48741"/>
    <cellStyle name="Ergebnis 2 16 3 3 11" xfId="7642"/>
    <cellStyle name="Ergebnis 2 16 3 3 12" xfId="21409"/>
    <cellStyle name="Ergebnis 2 16 3 3 13" xfId="28059"/>
    <cellStyle name="Ergebnis 2 16 3 3 14" xfId="34729"/>
    <cellStyle name="Ergebnis 2 16 3 3 15" xfId="48071"/>
    <cellStyle name="Ergebnis 2 16 3 3 2" xfId="2596"/>
    <cellStyle name="Ergebnis 2 16 3 3 2 2" xfId="9706"/>
    <cellStyle name="Ergebnis 2 16 3 3 2 3" xfId="15999"/>
    <cellStyle name="Ergebnis 2 16 3 3 2 4" xfId="22938"/>
    <cellStyle name="Ergebnis 2 16 3 3 2 5" xfId="29603"/>
    <cellStyle name="Ergebnis 2 16 3 3 2 6" xfId="36273"/>
    <cellStyle name="Ergebnis 2 16 3 3 2 7" xfId="43089"/>
    <cellStyle name="Ergebnis 2 16 3 3 2 8" xfId="49612"/>
    <cellStyle name="Ergebnis 2 16 3 3 3" xfId="3286"/>
    <cellStyle name="Ergebnis 2 16 3 3 3 2" xfId="10396"/>
    <cellStyle name="Ergebnis 2 16 3 3 3 3" xfId="16689"/>
    <cellStyle name="Ergebnis 2 16 3 3 3 4" xfId="23628"/>
    <cellStyle name="Ergebnis 2 16 3 3 3 5" xfId="30293"/>
    <cellStyle name="Ergebnis 2 16 3 3 3 6" xfId="36963"/>
    <cellStyle name="Ergebnis 2 16 3 3 3 7" xfId="43779"/>
    <cellStyle name="Ergebnis 2 16 3 3 3 8" xfId="50302"/>
    <cellStyle name="Ergebnis 2 16 3 3 4" xfId="3973"/>
    <cellStyle name="Ergebnis 2 16 3 3 4 2" xfId="11083"/>
    <cellStyle name="Ergebnis 2 16 3 3 4 3" xfId="17376"/>
    <cellStyle name="Ergebnis 2 16 3 3 4 4" xfId="24315"/>
    <cellStyle name="Ergebnis 2 16 3 3 4 5" xfId="30980"/>
    <cellStyle name="Ergebnis 2 16 3 3 4 6" xfId="37650"/>
    <cellStyle name="Ergebnis 2 16 3 3 4 7" xfId="44466"/>
    <cellStyle name="Ergebnis 2 16 3 3 4 8" xfId="50989"/>
    <cellStyle name="Ergebnis 2 16 3 3 5" xfId="4660"/>
    <cellStyle name="Ergebnis 2 16 3 3 5 2" xfId="11770"/>
    <cellStyle name="Ergebnis 2 16 3 3 5 3" xfId="18063"/>
    <cellStyle name="Ergebnis 2 16 3 3 5 4" xfId="25002"/>
    <cellStyle name="Ergebnis 2 16 3 3 5 5" xfId="31667"/>
    <cellStyle name="Ergebnis 2 16 3 3 5 6" xfId="38337"/>
    <cellStyle name="Ergebnis 2 16 3 3 5 7" xfId="45153"/>
    <cellStyle name="Ergebnis 2 16 3 3 5 8" xfId="51676"/>
    <cellStyle name="Ergebnis 2 16 3 3 6" xfId="5345"/>
    <cellStyle name="Ergebnis 2 16 3 3 6 2" xfId="12455"/>
    <cellStyle name="Ergebnis 2 16 3 3 6 3" xfId="18748"/>
    <cellStyle name="Ergebnis 2 16 3 3 6 4" xfId="25687"/>
    <cellStyle name="Ergebnis 2 16 3 3 6 5" xfId="32352"/>
    <cellStyle name="Ergebnis 2 16 3 3 6 6" xfId="39022"/>
    <cellStyle name="Ergebnis 2 16 3 3 6 7" xfId="45838"/>
    <cellStyle name="Ergebnis 2 16 3 3 6 8" xfId="52361"/>
    <cellStyle name="Ergebnis 2 16 3 3 7" xfId="5928"/>
    <cellStyle name="Ergebnis 2 16 3 3 7 2" xfId="13038"/>
    <cellStyle name="Ergebnis 2 16 3 3 7 3" xfId="19331"/>
    <cellStyle name="Ergebnis 2 16 3 3 7 4" xfId="26270"/>
    <cellStyle name="Ergebnis 2 16 3 3 7 5" xfId="32935"/>
    <cellStyle name="Ergebnis 2 16 3 3 7 6" xfId="39605"/>
    <cellStyle name="Ergebnis 2 16 3 3 7 7" xfId="46421"/>
    <cellStyle name="Ergebnis 2 16 3 3 7 8" xfId="52944"/>
    <cellStyle name="Ergebnis 2 16 3 3 8" xfId="6386"/>
    <cellStyle name="Ergebnis 2 16 3 3 8 2" xfId="13496"/>
    <cellStyle name="Ergebnis 2 16 3 3 8 3" xfId="19789"/>
    <cellStyle name="Ergebnis 2 16 3 3 8 4" xfId="26728"/>
    <cellStyle name="Ergebnis 2 16 3 3 8 5" xfId="33393"/>
    <cellStyle name="Ergebnis 2 16 3 3 8 6" xfId="40063"/>
    <cellStyle name="Ergebnis 2 16 3 3 8 7" xfId="46879"/>
    <cellStyle name="Ergebnis 2 16 3 3 8 8" xfId="53402"/>
    <cellStyle name="Ergebnis 2 16 3 3 9" xfId="7040"/>
    <cellStyle name="Ergebnis 2 16 3 3 9 2" xfId="14150"/>
    <cellStyle name="Ergebnis 2 16 3 3 9 3" xfId="20443"/>
    <cellStyle name="Ergebnis 2 16 3 3 9 4" xfId="27382"/>
    <cellStyle name="Ergebnis 2 16 3 3 9 5" xfId="34047"/>
    <cellStyle name="Ergebnis 2 16 3 3 9 6" xfId="40717"/>
    <cellStyle name="Ergebnis 2 16 3 3 9 7" xfId="47533"/>
    <cellStyle name="Ergebnis 2 16 3 3 9 8" xfId="54056"/>
    <cellStyle name="Ergebnis 2 16 3 4" xfId="2366"/>
    <cellStyle name="Ergebnis 2 16 3 4 2" xfId="9476"/>
    <cellStyle name="Ergebnis 2 16 3 4 3" xfId="15769"/>
    <cellStyle name="Ergebnis 2 16 3 4 4" xfId="22708"/>
    <cellStyle name="Ergebnis 2 16 3 4 5" xfId="29373"/>
    <cellStyle name="Ergebnis 2 16 3 4 6" xfId="36043"/>
    <cellStyle name="Ergebnis 2 16 3 4 7" xfId="42859"/>
    <cellStyle name="Ergebnis 2 16 3 4 8" xfId="49382"/>
    <cellStyle name="Ergebnis 2 16 3 5" xfId="3056"/>
    <cellStyle name="Ergebnis 2 16 3 5 2" xfId="10166"/>
    <cellStyle name="Ergebnis 2 16 3 5 3" xfId="16459"/>
    <cellStyle name="Ergebnis 2 16 3 5 4" xfId="23398"/>
    <cellStyle name="Ergebnis 2 16 3 5 5" xfId="30063"/>
    <cellStyle name="Ergebnis 2 16 3 5 6" xfId="36733"/>
    <cellStyle name="Ergebnis 2 16 3 5 7" xfId="43549"/>
    <cellStyle name="Ergebnis 2 16 3 5 8" xfId="50072"/>
    <cellStyle name="Ergebnis 2 16 3 6" xfId="3743"/>
    <cellStyle name="Ergebnis 2 16 3 6 2" xfId="10853"/>
    <cellStyle name="Ergebnis 2 16 3 6 3" xfId="17146"/>
    <cellStyle name="Ergebnis 2 16 3 6 4" xfId="24085"/>
    <cellStyle name="Ergebnis 2 16 3 6 5" xfId="30750"/>
    <cellStyle name="Ergebnis 2 16 3 6 6" xfId="37420"/>
    <cellStyle name="Ergebnis 2 16 3 6 7" xfId="44236"/>
    <cellStyle name="Ergebnis 2 16 3 6 8" xfId="50759"/>
    <cellStyle name="Ergebnis 2 16 3 7" xfId="4430"/>
    <cellStyle name="Ergebnis 2 16 3 7 2" xfId="11540"/>
    <cellStyle name="Ergebnis 2 16 3 7 3" xfId="17833"/>
    <cellStyle name="Ergebnis 2 16 3 7 4" xfId="24772"/>
    <cellStyle name="Ergebnis 2 16 3 7 5" xfId="31437"/>
    <cellStyle name="Ergebnis 2 16 3 7 6" xfId="38107"/>
    <cellStyle name="Ergebnis 2 16 3 7 7" xfId="44923"/>
    <cellStyle name="Ergebnis 2 16 3 7 8" xfId="51446"/>
    <cellStyle name="Ergebnis 2 16 3 8" xfId="5115"/>
    <cellStyle name="Ergebnis 2 16 3 8 2" xfId="12225"/>
    <cellStyle name="Ergebnis 2 16 3 8 3" xfId="18518"/>
    <cellStyle name="Ergebnis 2 16 3 8 4" xfId="25457"/>
    <cellStyle name="Ergebnis 2 16 3 8 5" xfId="32122"/>
    <cellStyle name="Ergebnis 2 16 3 8 6" xfId="38792"/>
    <cellStyle name="Ergebnis 2 16 3 8 7" xfId="45608"/>
    <cellStyle name="Ergebnis 2 16 3 8 8" xfId="52131"/>
    <cellStyle name="Ergebnis 2 16 3 9" xfId="6156"/>
    <cellStyle name="Ergebnis 2 16 3 9 2" xfId="13266"/>
    <cellStyle name="Ergebnis 2 16 3 9 3" xfId="19559"/>
    <cellStyle name="Ergebnis 2 16 3 9 4" xfId="26498"/>
    <cellStyle name="Ergebnis 2 16 3 9 5" xfId="33163"/>
    <cellStyle name="Ergebnis 2 16 3 9 6" xfId="39833"/>
    <cellStyle name="Ergebnis 2 16 3 9 7" xfId="46649"/>
    <cellStyle name="Ergebnis 2 16 3 9 8" xfId="53172"/>
    <cellStyle name="Ergebnis 2 16 4" xfId="1996"/>
    <cellStyle name="Ergebnis 2 16 4 2" xfId="9106"/>
    <cellStyle name="Ergebnis 2 16 4 3" xfId="15399"/>
    <cellStyle name="Ergebnis 2 16 4 4" xfId="22338"/>
    <cellStyle name="Ergebnis 2 16 4 5" xfId="29003"/>
    <cellStyle name="Ergebnis 2 16 4 6" xfId="35673"/>
    <cellStyle name="Ergebnis 2 16 4 7" xfId="42489"/>
    <cellStyle name="Ergebnis 2 16 4 8" xfId="49012"/>
    <cellStyle name="Ergebnis 2 16 5" xfId="1969"/>
    <cellStyle name="Ergebnis 2 16 5 2" xfId="9079"/>
    <cellStyle name="Ergebnis 2 16 5 3" xfId="15372"/>
    <cellStyle name="Ergebnis 2 16 5 4" xfId="22311"/>
    <cellStyle name="Ergebnis 2 16 5 5" xfId="28976"/>
    <cellStyle name="Ergebnis 2 16 5 6" xfId="35646"/>
    <cellStyle name="Ergebnis 2 16 5 7" xfId="42462"/>
    <cellStyle name="Ergebnis 2 16 5 8" xfId="48985"/>
    <cellStyle name="Ergebnis 2 16 6" xfId="1970"/>
    <cellStyle name="Ergebnis 2 16 6 2" xfId="9080"/>
    <cellStyle name="Ergebnis 2 16 6 3" xfId="15373"/>
    <cellStyle name="Ergebnis 2 16 6 4" xfId="22312"/>
    <cellStyle name="Ergebnis 2 16 6 5" xfId="28977"/>
    <cellStyle name="Ergebnis 2 16 6 6" xfId="35647"/>
    <cellStyle name="Ergebnis 2 16 6 7" xfId="42463"/>
    <cellStyle name="Ergebnis 2 16 6 8" xfId="48986"/>
    <cellStyle name="Ergebnis 2 16 7" xfId="2021"/>
    <cellStyle name="Ergebnis 2 16 7 2" xfId="9131"/>
    <cellStyle name="Ergebnis 2 16 7 3" xfId="15424"/>
    <cellStyle name="Ergebnis 2 16 7 4" xfId="22363"/>
    <cellStyle name="Ergebnis 2 16 7 5" xfId="29028"/>
    <cellStyle name="Ergebnis 2 16 7 6" xfId="35698"/>
    <cellStyle name="Ergebnis 2 16 7 7" xfId="42514"/>
    <cellStyle name="Ergebnis 2 16 7 8" xfId="49037"/>
    <cellStyle name="Ergebnis 2 16 8" xfId="2820"/>
    <cellStyle name="Ergebnis 2 16 8 2" xfId="9930"/>
    <cellStyle name="Ergebnis 2 16 8 3" xfId="16223"/>
    <cellStyle name="Ergebnis 2 16 8 4" xfId="23162"/>
    <cellStyle name="Ergebnis 2 16 8 5" xfId="29827"/>
    <cellStyle name="Ergebnis 2 16 8 6" xfId="36497"/>
    <cellStyle name="Ergebnis 2 16 8 7" xfId="43313"/>
    <cellStyle name="Ergebnis 2 16 8 8" xfId="49836"/>
    <cellStyle name="Ergebnis 2 16 9" xfId="3521"/>
    <cellStyle name="Ergebnis 2 16 9 2" xfId="10631"/>
    <cellStyle name="Ergebnis 2 16 9 3" xfId="16924"/>
    <cellStyle name="Ergebnis 2 16 9 4" xfId="23863"/>
    <cellStyle name="Ergebnis 2 16 9 5" xfId="30528"/>
    <cellStyle name="Ergebnis 2 16 9 6" xfId="37198"/>
    <cellStyle name="Ergebnis 2 16 9 7" xfId="44014"/>
    <cellStyle name="Ergebnis 2 16 9 8" xfId="50537"/>
    <cellStyle name="Ergebnis 2 17" xfId="532"/>
    <cellStyle name="Ergebnis 2 17 10" xfId="5673"/>
    <cellStyle name="Ergebnis 2 17 10 2" xfId="12783"/>
    <cellStyle name="Ergebnis 2 17 10 3" xfId="19076"/>
    <cellStyle name="Ergebnis 2 17 10 4" xfId="26015"/>
    <cellStyle name="Ergebnis 2 17 10 5" xfId="32680"/>
    <cellStyle name="Ergebnis 2 17 10 6" xfId="39350"/>
    <cellStyle name="Ergebnis 2 17 10 7" xfId="46166"/>
    <cellStyle name="Ergebnis 2 17 10 8" xfId="52689"/>
    <cellStyle name="Ergebnis 2 17 11" xfId="6616"/>
    <cellStyle name="Ergebnis 2 17 11 2" xfId="13726"/>
    <cellStyle name="Ergebnis 2 17 11 3" xfId="20019"/>
    <cellStyle name="Ergebnis 2 17 11 4" xfId="26958"/>
    <cellStyle name="Ergebnis 2 17 11 5" xfId="33623"/>
    <cellStyle name="Ergebnis 2 17 11 6" xfId="40293"/>
    <cellStyle name="Ergebnis 2 17 11 7" xfId="47109"/>
    <cellStyle name="Ergebnis 2 17 11 8" xfId="53632"/>
    <cellStyle name="Ergebnis 2 17 12" xfId="1305"/>
    <cellStyle name="Ergebnis 2 17 12 2" xfId="8415"/>
    <cellStyle name="Ergebnis 2 17 12 3" xfId="14708"/>
    <cellStyle name="Ergebnis 2 17 12 4" xfId="21647"/>
    <cellStyle name="Ergebnis 2 17 12 5" xfId="28312"/>
    <cellStyle name="Ergebnis 2 17 12 6" xfId="34982"/>
    <cellStyle name="Ergebnis 2 17 12 7" xfId="41801"/>
    <cellStyle name="Ergebnis 2 17 12 8" xfId="48324"/>
    <cellStyle name="Ergebnis 2 17 13" xfId="294"/>
    <cellStyle name="Ergebnis 2 17 14" xfId="20913"/>
    <cellStyle name="Ergebnis 2 17 15" xfId="254"/>
    <cellStyle name="Ergebnis 2 17 16" xfId="41606"/>
    <cellStyle name="Ergebnis 2 17 2" xfId="609"/>
    <cellStyle name="Ergebnis 2 17 2 10" xfId="6677"/>
    <cellStyle name="Ergebnis 2 17 2 10 2" xfId="13787"/>
    <cellStyle name="Ergebnis 2 17 2 10 3" xfId="20080"/>
    <cellStyle name="Ergebnis 2 17 2 10 4" xfId="27019"/>
    <cellStyle name="Ergebnis 2 17 2 10 5" xfId="33684"/>
    <cellStyle name="Ergebnis 2 17 2 10 6" xfId="40354"/>
    <cellStyle name="Ergebnis 2 17 2 10 7" xfId="47170"/>
    <cellStyle name="Ergebnis 2 17 2 10 8" xfId="53693"/>
    <cellStyle name="Ergebnis 2 17 2 11" xfId="7408"/>
    <cellStyle name="Ergebnis 2 17 2 11 2" xfId="14518"/>
    <cellStyle name="Ergebnis 2 17 2 11 3" xfId="20811"/>
    <cellStyle name="Ergebnis 2 17 2 11 4" xfId="27750"/>
    <cellStyle name="Ergebnis 2 17 2 11 5" xfId="34415"/>
    <cellStyle name="Ergebnis 2 17 2 11 6" xfId="41085"/>
    <cellStyle name="Ergebnis 2 17 2 11 7" xfId="47901"/>
    <cellStyle name="Ergebnis 2 17 2 11 8" xfId="54424"/>
    <cellStyle name="Ergebnis 2 17 2 12" xfId="1362"/>
    <cellStyle name="Ergebnis 2 17 2 12 2" xfId="8472"/>
    <cellStyle name="Ergebnis 2 17 2 12 3" xfId="14765"/>
    <cellStyle name="Ergebnis 2 17 2 12 4" xfId="21704"/>
    <cellStyle name="Ergebnis 2 17 2 12 5" xfId="28369"/>
    <cellStyle name="Ergebnis 2 17 2 12 6" xfId="35039"/>
    <cellStyle name="Ergebnis 2 17 2 12 7" xfId="41855"/>
    <cellStyle name="Ergebnis 2 17 2 12 8" xfId="48378"/>
    <cellStyle name="Ergebnis 2 17 2 13" xfId="7878"/>
    <cellStyle name="Ergebnis 2 17 2 14" xfId="20988"/>
    <cellStyle name="Ergebnis 2 17 2 15" xfId="20905"/>
    <cellStyle name="Ergebnis 2 17 2 16" xfId="41238"/>
    <cellStyle name="Ergebnis 2 17 2 17" xfId="41701"/>
    <cellStyle name="Ergebnis 2 17 2 2" xfId="1125"/>
    <cellStyle name="Ergebnis 2 17 2 2 10" xfId="1798"/>
    <cellStyle name="Ergebnis 2 17 2 2 10 2" xfId="8908"/>
    <cellStyle name="Ergebnis 2 17 2 2 10 3" xfId="15201"/>
    <cellStyle name="Ergebnis 2 17 2 2 10 4" xfId="22140"/>
    <cellStyle name="Ergebnis 2 17 2 2 10 5" xfId="28805"/>
    <cellStyle name="Ergebnis 2 17 2 2 10 6" xfId="35475"/>
    <cellStyle name="Ergebnis 2 17 2 2 10 7" xfId="42291"/>
    <cellStyle name="Ergebnis 2 17 2 2 10 8" xfId="48814"/>
    <cellStyle name="Ergebnis 2 17 2 2 11" xfId="7498"/>
    <cellStyle name="Ergebnis 2 17 2 2 12" xfId="21478"/>
    <cellStyle name="Ergebnis 2 17 2 2 13" xfId="28132"/>
    <cellStyle name="Ergebnis 2 17 2 2 14" xfId="34802"/>
    <cellStyle name="Ergebnis 2 17 2 2 15" xfId="48144"/>
    <cellStyle name="Ergebnis 2 17 2 2 2" xfId="2669"/>
    <cellStyle name="Ergebnis 2 17 2 2 2 2" xfId="9779"/>
    <cellStyle name="Ergebnis 2 17 2 2 2 3" xfId="16072"/>
    <cellStyle name="Ergebnis 2 17 2 2 2 4" xfId="23011"/>
    <cellStyle name="Ergebnis 2 17 2 2 2 5" xfId="29676"/>
    <cellStyle name="Ergebnis 2 17 2 2 2 6" xfId="36346"/>
    <cellStyle name="Ergebnis 2 17 2 2 2 7" xfId="43162"/>
    <cellStyle name="Ergebnis 2 17 2 2 2 8" xfId="49685"/>
    <cellStyle name="Ergebnis 2 17 2 2 3" xfId="3359"/>
    <cellStyle name="Ergebnis 2 17 2 2 3 2" xfId="10469"/>
    <cellStyle name="Ergebnis 2 17 2 2 3 3" xfId="16762"/>
    <cellStyle name="Ergebnis 2 17 2 2 3 4" xfId="23701"/>
    <cellStyle name="Ergebnis 2 17 2 2 3 5" xfId="30366"/>
    <cellStyle name="Ergebnis 2 17 2 2 3 6" xfId="37036"/>
    <cellStyle name="Ergebnis 2 17 2 2 3 7" xfId="43852"/>
    <cellStyle name="Ergebnis 2 17 2 2 3 8" xfId="50375"/>
    <cellStyle name="Ergebnis 2 17 2 2 4" xfId="4046"/>
    <cellStyle name="Ergebnis 2 17 2 2 4 2" xfId="11156"/>
    <cellStyle name="Ergebnis 2 17 2 2 4 3" xfId="17449"/>
    <cellStyle name="Ergebnis 2 17 2 2 4 4" xfId="24388"/>
    <cellStyle name="Ergebnis 2 17 2 2 4 5" xfId="31053"/>
    <cellStyle name="Ergebnis 2 17 2 2 4 6" xfId="37723"/>
    <cellStyle name="Ergebnis 2 17 2 2 4 7" xfId="44539"/>
    <cellStyle name="Ergebnis 2 17 2 2 4 8" xfId="51062"/>
    <cellStyle name="Ergebnis 2 17 2 2 5" xfId="4733"/>
    <cellStyle name="Ergebnis 2 17 2 2 5 2" xfId="11843"/>
    <cellStyle name="Ergebnis 2 17 2 2 5 3" xfId="18136"/>
    <cellStyle name="Ergebnis 2 17 2 2 5 4" xfId="25075"/>
    <cellStyle name="Ergebnis 2 17 2 2 5 5" xfId="31740"/>
    <cellStyle name="Ergebnis 2 17 2 2 5 6" xfId="38410"/>
    <cellStyle name="Ergebnis 2 17 2 2 5 7" xfId="45226"/>
    <cellStyle name="Ergebnis 2 17 2 2 5 8" xfId="51749"/>
    <cellStyle name="Ergebnis 2 17 2 2 6" xfId="5418"/>
    <cellStyle name="Ergebnis 2 17 2 2 6 2" xfId="12528"/>
    <cellStyle name="Ergebnis 2 17 2 2 6 3" xfId="18821"/>
    <cellStyle name="Ergebnis 2 17 2 2 6 4" xfId="25760"/>
    <cellStyle name="Ergebnis 2 17 2 2 6 5" xfId="32425"/>
    <cellStyle name="Ergebnis 2 17 2 2 6 6" xfId="39095"/>
    <cellStyle name="Ergebnis 2 17 2 2 6 7" xfId="45911"/>
    <cellStyle name="Ergebnis 2 17 2 2 6 8" xfId="52434"/>
    <cellStyle name="Ergebnis 2 17 2 2 7" xfId="6001"/>
    <cellStyle name="Ergebnis 2 17 2 2 7 2" xfId="13111"/>
    <cellStyle name="Ergebnis 2 17 2 2 7 3" xfId="19404"/>
    <cellStyle name="Ergebnis 2 17 2 2 7 4" xfId="26343"/>
    <cellStyle name="Ergebnis 2 17 2 2 7 5" xfId="33008"/>
    <cellStyle name="Ergebnis 2 17 2 2 7 6" xfId="39678"/>
    <cellStyle name="Ergebnis 2 17 2 2 7 7" xfId="46494"/>
    <cellStyle name="Ergebnis 2 17 2 2 7 8" xfId="53017"/>
    <cellStyle name="Ergebnis 2 17 2 2 8" xfId="6459"/>
    <cellStyle name="Ergebnis 2 17 2 2 8 2" xfId="13569"/>
    <cellStyle name="Ergebnis 2 17 2 2 8 3" xfId="19862"/>
    <cellStyle name="Ergebnis 2 17 2 2 8 4" xfId="26801"/>
    <cellStyle name="Ergebnis 2 17 2 2 8 5" xfId="33466"/>
    <cellStyle name="Ergebnis 2 17 2 2 8 6" xfId="40136"/>
    <cellStyle name="Ergebnis 2 17 2 2 8 7" xfId="46952"/>
    <cellStyle name="Ergebnis 2 17 2 2 8 8" xfId="53475"/>
    <cellStyle name="Ergebnis 2 17 2 2 9" xfId="7113"/>
    <cellStyle name="Ergebnis 2 17 2 2 9 2" xfId="14223"/>
    <cellStyle name="Ergebnis 2 17 2 2 9 3" xfId="20516"/>
    <cellStyle name="Ergebnis 2 17 2 2 9 4" xfId="27455"/>
    <cellStyle name="Ergebnis 2 17 2 2 9 5" xfId="34120"/>
    <cellStyle name="Ergebnis 2 17 2 2 9 6" xfId="40790"/>
    <cellStyle name="Ergebnis 2 17 2 2 9 7" xfId="47606"/>
    <cellStyle name="Ergebnis 2 17 2 2 9 8" xfId="54129"/>
    <cellStyle name="Ergebnis 2 17 2 3" xfId="922"/>
    <cellStyle name="Ergebnis 2 17 2 3 10" xfId="1597"/>
    <cellStyle name="Ergebnis 2 17 2 3 10 2" xfId="8707"/>
    <cellStyle name="Ergebnis 2 17 2 3 10 3" xfId="15000"/>
    <cellStyle name="Ergebnis 2 17 2 3 10 4" xfId="21939"/>
    <cellStyle name="Ergebnis 2 17 2 3 10 5" xfId="28604"/>
    <cellStyle name="Ergebnis 2 17 2 3 10 6" xfId="35274"/>
    <cellStyle name="Ergebnis 2 17 2 3 10 7" xfId="42090"/>
    <cellStyle name="Ergebnis 2 17 2 3 10 8" xfId="48613"/>
    <cellStyle name="Ergebnis 2 17 2 3 11" xfId="7832"/>
    <cellStyle name="Ergebnis 2 17 2 3 12" xfId="21294"/>
    <cellStyle name="Ergebnis 2 17 2 3 13" xfId="27929"/>
    <cellStyle name="Ergebnis 2 17 2 3 14" xfId="34601"/>
    <cellStyle name="Ergebnis 2 17 2 3 15" xfId="21464"/>
    <cellStyle name="Ergebnis 2 17 2 3 2" xfId="2468"/>
    <cellStyle name="Ergebnis 2 17 2 3 2 2" xfId="9578"/>
    <cellStyle name="Ergebnis 2 17 2 3 2 3" xfId="15871"/>
    <cellStyle name="Ergebnis 2 17 2 3 2 4" xfId="22810"/>
    <cellStyle name="Ergebnis 2 17 2 3 2 5" xfId="29475"/>
    <cellStyle name="Ergebnis 2 17 2 3 2 6" xfId="36145"/>
    <cellStyle name="Ergebnis 2 17 2 3 2 7" xfId="42961"/>
    <cellStyle name="Ergebnis 2 17 2 3 2 8" xfId="49484"/>
    <cellStyle name="Ergebnis 2 17 2 3 3" xfId="3158"/>
    <cellStyle name="Ergebnis 2 17 2 3 3 2" xfId="10268"/>
    <cellStyle name="Ergebnis 2 17 2 3 3 3" xfId="16561"/>
    <cellStyle name="Ergebnis 2 17 2 3 3 4" xfId="23500"/>
    <cellStyle name="Ergebnis 2 17 2 3 3 5" xfId="30165"/>
    <cellStyle name="Ergebnis 2 17 2 3 3 6" xfId="36835"/>
    <cellStyle name="Ergebnis 2 17 2 3 3 7" xfId="43651"/>
    <cellStyle name="Ergebnis 2 17 2 3 3 8" xfId="50174"/>
    <cellStyle name="Ergebnis 2 17 2 3 4" xfId="3845"/>
    <cellStyle name="Ergebnis 2 17 2 3 4 2" xfId="10955"/>
    <cellStyle name="Ergebnis 2 17 2 3 4 3" xfId="17248"/>
    <cellStyle name="Ergebnis 2 17 2 3 4 4" xfId="24187"/>
    <cellStyle name="Ergebnis 2 17 2 3 4 5" xfId="30852"/>
    <cellStyle name="Ergebnis 2 17 2 3 4 6" xfId="37522"/>
    <cellStyle name="Ergebnis 2 17 2 3 4 7" xfId="44338"/>
    <cellStyle name="Ergebnis 2 17 2 3 4 8" xfId="50861"/>
    <cellStyle name="Ergebnis 2 17 2 3 5" xfId="4532"/>
    <cellStyle name="Ergebnis 2 17 2 3 5 2" xfId="11642"/>
    <cellStyle name="Ergebnis 2 17 2 3 5 3" xfId="17935"/>
    <cellStyle name="Ergebnis 2 17 2 3 5 4" xfId="24874"/>
    <cellStyle name="Ergebnis 2 17 2 3 5 5" xfId="31539"/>
    <cellStyle name="Ergebnis 2 17 2 3 5 6" xfId="38209"/>
    <cellStyle name="Ergebnis 2 17 2 3 5 7" xfId="45025"/>
    <cellStyle name="Ergebnis 2 17 2 3 5 8" xfId="51548"/>
    <cellStyle name="Ergebnis 2 17 2 3 6" xfId="5217"/>
    <cellStyle name="Ergebnis 2 17 2 3 6 2" xfId="12327"/>
    <cellStyle name="Ergebnis 2 17 2 3 6 3" xfId="18620"/>
    <cellStyle name="Ergebnis 2 17 2 3 6 4" xfId="25559"/>
    <cellStyle name="Ergebnis 2 17 2 3 6 5" xfId="32224"/>
    <cellStyle name="Ergebnis 2 17 2 3 6 6" xfId="38894"/>
    <cellStyle name="Ergebnis 2 17 2 3 6 7" xfId="45710"/>
    <cellStyle name="Ergebnis 2 17 2 3 6 8" xfId="52233"/>
    <cellStyle name="Ergebnis 2 17 2 3 7" xfId="5800"/>
    <cellStyle name="Ergebnis 2 17 2 3 7 2" xfId="12910"/>
    <cellStyle name="Ergebnis 2 17 2 3 7 3" xfId="19203"/>
    <cellStyle name="Ergebnis 2 17 2 3 7 4" xfId="26142"/>
    <cellStyle name="Ergebnis 2 17 2 3 7 5" xfId="32807"/>
    <cellStyle name="Ergebnis 2 17 2 3 7 6" xfId="39477"/>
    <cellStyle name="Ergebnis 2 17 2 3 7 7" xfId="46293"/>
    <cellStyle name="Ergebnis 2 17 2 3 7 8" xfId="52816"/>
    <cellStyle name="Ergebnis 2 17 2 3 8" xfId="6258"/>
    <cellStyle name="Ergebnis 2 17 2 3 8 2" xfId="13368"/>
    <cellStyle name="Ergebnis 2 17 2 3 8 3" xfId="19661"/>
    <cellStyle name="Ergebnis 2 17 2 3 8 4" xfId="26600"/>
    <cellStyle name="Ergebnis 2 17 2 3 8 5" xfId="33265"/>
    <cellStyle name="Ergebnis 2 17 2 3 8 6" xfId="39935"/>
    <cellStyle name="Ergebnis 2 17 2 3 8 7" xfId="46751"/>
    <cellStyle name="Ergebnis 2 17 2 3 8 8" xfId="53274"/>
    <cellStyle name="Ergebnis 2 17 2 3 9" xfId="6912"/>
    <cellStyle name="Ergebnis 2 17 2 3 9 2" xfId="14022"/>
    <cellStyle name="Ergebnis 2 17 2 3 9 3" xfId="20315"/>
    <cellStyle name="Ergebnis 2 17 2 3 9 4" xfId="27254"/>
    <cellStyle name="Ergebnis 2 17 2 3 9 5" xfId="33919"/>
    <cellStyle name="Ergebnis 2 17 2 3 9 6" xfId="40589"/>
    <cellStyle name="Ergebnis 2 17 2 3 9 7" xfId="47405"/>
    <cellStyle name="Ergebnis 2 17 2 3 9 8" xfId="53928"/>
    <cellStyle name="Ergebnis 2 17 2 4" xfId="2233"/>
    <cellStyle name="Ergebnis 2 17 2 4 2" xfId="9343"/>
    <cellStyle name="Ergebnis 2 17 2 4 3" xfId="15636"/>
    <cellStyle name="Ergebnis 2 17 2 4 4" xfId="22575"/>
    <cellStyle name="Ergebnis 2 17 2 4 5" xfId="29240"/>
    <cellStyle name="Ergebnis 2 17 2 4 6" xfId="35910"/>
    <cellStyle name="Ergebnis 2 17 2 4 7" xfId="42726"/>
    <cellStyle name="Ergebnis 2 17 2 4 8" xfId="49249"/>
    <cellStyle name="Ergebnis 2 17 2 5" xfId="2923"/>
    <cellStyle name="Ergebnis 2 17 2 5 2" xfId="10033"/>
    <cellStyle name="Ergebnis 2 17 2 5 3" xfId="16326"/>
    <cellStyle name="Ergebnis 2 17 2 5 4" xfId="23265"/>
    <cellStyle name="Ergebnis 2 17 2 5 5" xfId="29930"/>
    <cellStyle name="Ergebnis 2 17 2 5 6" xfId="36600"/>
    <cellStyle name="Ergebnis 2 17 2 5 7" xfId="43416"/>
    <cellStyle name="Ergebnis 2 17 2 5 8" xfId="49939"/>
    <cellStyle name="Ergebnis 2 17 2 6" xfId="3610"/>
    <cellStyle name="Ergebnis 2 17 2 6 2" xfId="10720"/>
    <cellStyle name="Ergebnis 2 17 2 6 3" xfId="17013"/>
    <cellStyle name="Ergebnis 2 17 2 6 4" xfId="23952"/>
    <cellStyle name="Ergebnis 2 17 2 6 5" xfId="30617"/>
    <cellStyle name="Ergebnis 2 17 2 6 6" xfId="37287"/>
    <cellStyle name="Ergebnis 2 17 2 6 7" xfId="44103"/>
    <cellStyle name="Ergebnis 2 17 2 6 8" xfId="50626"/>
    <cellStyle name="Ergebnis 2 17 2 7" xfId="4297"/>
    <cellStyle name="Ergebnis 2 17 2 7 2" xfId="11407"/>
    <cellStyle name="Ergebnis 2 17 2 7 3" xfId="17700"/>
    <cellStyle name="Ergebnis 2 17 2 7 4" xfId="24639"/>
    <cellStyle name="Ergebnis 2 17 2 7 5" xfId="31304"/>
    <cellStyle name="Ergebnis 2 17 2 7 6" xfId="37974"/>
    <cellStyle name="Ergebnis 2 17 2 7 7" xfId="44790"/>
    <cellStyle name="Ergebnis 2 17 2 7 8" xfId="51313"/>
    <cellStyle name="Ergebnis 2 17 2 8" xfId="4982"/>
    <cellStyle name="Ergebnis 2 17 2 8 2" xfId="12092"/>
    <cellStyle name="Ergebnis 2 17 2 8 3" xfId="18385"/>
    <cellStyle name="Ergebnis 2 17 2 8 4" xfId="25324"/>
    <cellStyle name="Ergebnis 2 17 2 8 5" xfId="31989"/>
    <cellStyle name="Ergebnis 2 17 2 8 6" xfId="38659"/>
    <cellStyle name="Ergebnis 2 17 2 8 7" xfId="45475"/>
    <cellStyle name="Ergebnis 2 17 2 8 8" xfId="51998"/>
    <cellStyle name="Ergebnis 2 17 2 9" xfId="4898"/>
    <cellStyle name="Ergebnis 2 17 2 9 2" xfId="12008"/>
    <cellStyle name="Ergebnis 2 17 2 9 3" xfId="18301"/>
    <cellStyle name="Ergebnis 2 17 2 9 4" xfId="25240"/>
    <cellStyle name="Ergebnis 2 17 2 9 5" xfId="31905"/>
    <cellStyle name="Ergebnis 2 17 2 9 6" xfId="38575"/>
    <cellStyle name="Ergebnis 2 17 2 9 7" xfId="45391"/>
    <cellStyle name="Ergebnis 2 17 2 9 8" xfId="51914"/>
    <cellStyle name="Ergebnis 2 17 3" xfId="757"/>
    <cellStyle name="Ergebnis 2 17 3 10" xfId="6811"/>
    <cellStyle name="Ergebnis 2 17 3 10 2" xfId="13921"/>
    <cellStyle name="Ergebnis 2 17 3 10 3" xfId="20214"/>
    <cellStyle name="Ergebnis 2 17 3 10 4" xfId="27153"/>
    <cellStyle name="Ergebnis 2 17 3 10 5" xfId="33818"/>
    <cellStyle name="Ergebnis 2 17 3 10 6" xfId="40488"/>
    <cellStyle name="Ergebnis 2 17 3 10 7" xfId="47304"/>
    <cellStyle name="Ergebnis 2 17 3 10 8" xfId="53827"/>
    <cellStyle name="Ergebnis 2 17 3 11" xfId="7367"/>
    <cellStyle name="Ergebnis 2 17 3 11 2" xfId="14477"/>
    <cellStyle name="Ergebnis 2 17 3 11 3" xfId="20770"/>
    <cellStyle name="Ergebnis 2 17 3 11 4" xfId="27709"/>
    <cellStyle name="Ergebnis 2 17 3 11 5" xfId="34374"/>
    <cellStyle name="Ergebnis 2 17 3 11 6" xfId="41044"/>
    <cellStyle name="Ergebnis 2 17 3 11 7" xfId="47860"/>
    <cellStyle name="Ergebnis 2 17 3 11 8" xfId="54383"/>
    <cellStyle name="Ergebnis 2 17 3 12" xfId="1496"/>
    <cellStyle name="Ergebnis 2 17 3 12 2" xfId="8606"/>
    <cellStyle name="Ergebnis 2 17 3 12 3" xfId="14899"/>
    <cellStyle name="Ergebnis 2 17 3 12 4" xfId="21838"/>
    <cellStyle name="Ergebnis 2 17 3 12 5" xfId="28503"/>
    <cellStyle name="Ergebnis 2 17 3 12 6" xfId="35173"/>
    <cellStyle name="Ergebnis 2 17 3 12 7" xfId="41989"/>
    <cellStyle name="Ergebnis 2 17 3 12 8" xfId="48512"/>
    <cellStyle name="Ergebnis 2 17 3 13" xfId="8144"/>
    <cellStyle name="Ergebnis 2 17 3 14" xfId="21136"/>
    <cellStyle name="Ergebnis 2 17 3 15" xfId="21444"/>
    <cellStyle name="Ergebnis 2 17 3 16" xfId="41382"/>
    <cellStyle name="Ergebnis 2 17 3 17" xfId="41570"/>
    <cellStyle name="Ergebnis 2 17 3 2" xfId="1209"/>
    <cellStyle name="Ergebnis 2 17 3 2 10" xfId="1882"/>
    <cellStyle name="Ergebnis 2 17 3 2 10 2" xfId="8992"/>
    <cellStyle name="Ergebnis 2 17 3 2 10 3" xfId="15285"/>
    <cellStyle name="Ergebnis 2 17 3 2 10 4" xfId="22224"/>
    <cellStyle name="Ergebnis 2 17 3 2 10 5" xfId="28889"/>
    <cellStyle name="Ergebnis 2 17 3 2 10 6" xfId="35559"/>
    <cellStyle name="Ergebnis 2 17 3 2 10 7" xfId="42375"/>
    <cellStyle name="Ergebnis 2 17 3 2 10 8" xfId="48898"/>
    <cellStyle name="Ergebnis 2 17 3 2 11" xfId="14612"/>
    <cellStyle name="Ergebnis 2 17 3 2 12" xfId="21551"/>
    <cellStyle name="Ergebnis 2 17 3 2 13" xfId="28216"/>
    <cellStyle name="Ergebnis 2 17 3 2 14" xfId="34886"/>
    <cellStyle name="Ergebnis 2 17 3 2 15" xfId="48228"/>
    <cellStyle name="Ergebnis 2 17 3 2 2" xfId="2753"/>
    <cellStyle name="Ergebnis 2 17 3 2 2 2" xfId="9863"/>
    <cellStyle name="Ergebnis 2 17 3 2 2 3" xfId="16156"/>
    <cellStyle name="Ergebnis 2 17 3 2 2 4" xfId="23095"/>
    <cellStyle name="Ergebnis 2 17 3 2 2 5" xfId="29760"/>
    <cellStyle name="Ergebnis 2 17 3 2 2 6" xfId="36430"/>
    <cellStyle name="Ergebnis 2 17 3 2 2 7" xfId="43246"/>
    <cellStyle name="Ergebnis 2 17 3 2 2 8" xfId="49769"/>
    <cellStyle name="Ergebnis 2 17 3 2 3" xfId="3443"/>
    <cellStyle name="Ergebnis 2 17 3 2 3 2" xfId="10553"/>
    <cellStyle name="Ergebnis 2 17 3 2 3 3" xfId="16846"/>
    <cellStyle name="Ergebnis 2 17 3 2 3 4" xfId="23785"/>
    <cellStyle name="Ergebnis 2 17 3 2 3 5" xfId="30450"/>
    <cellStyle name="Ergebnis 2 17 3 2 3 6" xfId="37120"/>
    <cellStyle name="Ergebnis 2 17 3 2 3 7" xfId="43936"/>
    <cellStyle name="Ergebnis 2 17 3 2 3 8" xfId="50459"/>
    <cellStyle name="Ergebnis 2 17 3 2 4" xfId="4130"/>
    <cellStyle name="Ergebnis 2 17 3 2 4 2" xfId="11240"/>
    <cellStyle name="Ergebnis 2 17 3 2 4 3" xfId="17533"/>
    <cellStyle name="Ergebnis 2 17 3 2 4 4" xfId="24472"/>
    <cellStyle name="Ergebnis 2 17 3 2 4 5" xfId="31137"/>
    <cellStyle name="Ergebnis 2 17 3 2 4 6" xfId="37807"/>
    <cellStyle name="Ergebnis 2 17 3 2 4 7" xfId="44623"/>
    <cellStyle name="Ergebnis 2 17 3 2 4 8" xfId="51146"/>
    <cellStyle name="Ergebnis 2 17 3 2 5" xfId="4817"/>
    <cellStyle name="Ergebnis 2 17 3 2 5 2" xfId="11927"/>
    <cellStyle name="Ergebnis 2 17 3 2 5 3" xfId="18220"/>
    <cellStyle name="Ergebnis 2 17 3 2 5 4" xfId="25159"/>
    <cellStyle name="Ergebnis 2 17 3 2 5 5" xfId="31824"/>
    <cellStyle name="Ergebnis 2 17 3 2 5 6" xfId="38494"/>
    <cellStyle name="Ergebnis 2 17 3 2 5 7" xfId="45310"/>
    <cellStyle name="Ergebnis 2 17 3 2 5 8" xfId="51833"/>
    <cellStyle name="Ergebnis 2 17 3 2 6" xfId="5502"/>
    <cellStyle name="Ergebnis 2 17 3 2 6 2" xfId="12612"/>
    <cellStyle name="Ergebnis 2 17 3 2 6 3" xfId="18905"/>
    <cellStyle name="Ergebnis 2 17 3 2 6 4" xfId="25844"/>
    <cellStyle name="Ergebnis 2 17 3 2 6 5" xfId="32509"/>
    <cellStyle name="Ergebnis 2 17 3 2 6 6" xfId="39179"/>
    <cellStyle name="Ergebnis 2 17 3 2 6 7" xfId="45995"/>
    <cellStyle name="Ergebnis 2 17 3 2 6 8" xfId="52518"/>
    <cellStyle name="Ergebnis 2 17 3 2 7" xfId="6085"/>
    <cellStyle name="Ergebnis 2 17 3 2 7 2" xfId="13195"/>
    <cellStyle name="Ergebnis 2 17 3 2 7 3" xfId="19488"/>
    <cellStyle name="Ergebnis 2 17 3 2 7 4" xfId="26427"/>
    <cellStyle name="Ergebnis 2 17 3 2 7 5" xfId="33092"/>
    <cellStyle name="Ergebnis 2 17 3 2 7 6" xfId="39762"/>
    <cellStyle name="Ergebnis 2 17 3 2 7 7" xfId="46578"/>
    <cellStyle name="Ergebnis 2 17 3 2 7 8" xfId="53101"/>
    <cellStyle name="Ergebnis 2 17 3 2 8" xfId="6543"/>
    <cellStyle name="Ergebnis 2 17 3 2 8 2" xfId="13653"/>
    <cellStyle name="Ergebnis 2 17 3 2 8 3" xfId="19946"/>
    <cellStyle name="Ergebnis 2 17 3 2 8 4" xfId="26885"/>
    <cellStyle name="Ergebnis 2 17 3 2 8 5" xfId="33550"/>
    <cellStyle name="Ergebnis 2 17 3 2 8 6" xfId="40220"/>
    <cellStyle name="Ergebnis 2 17 3 2 8 7" xfId="47036"/>
    <cellStyle name="Ergebnis 2 17 3 2 8 8" xfId="53559"/>
    <cellStyle name="Ergebnis 2 17 3 2 9" xfId="7197"/>
    <cellStyle name="Ergebnis 2 17 3 2 9 2" xfId="14307"/>
    <cellStyle name="Ergebnis 2 17 3 2 9 3" xfId="20600"/>
    <cellStyle name="Ergebnis 2 17 3 2 9 4" xfId="27539"/>
    <cellStyle name="Ergebnis 2 17 3 2 9 5" xfId="34204"/>
    <cellStyle name="Ergebnis 2 17 3 2 9 6" xfId="40874"/>
    <cellStyle name="Ergebnis 2 17 3 2 9 7" xfId="47690"/>
    <cellStyle name="Ergebnis 2 17 3 2 9 8" xfId="54213"/>
    <cellStyle name="Ergebnis 2 17 3 3" xfId="1053"/>
    <cellStyle name="Ergebnis 2 17 3 3 10" xfId="1726"/>
    <cellStyle name="Ergebnis 2 17 3 3 10 2" xfId="8836"/>
    <cellStyle name="Ergebnis 2 17 3 3 10 3" xfId="15129"/>
    <cellStyle name="Ergebnis 2 17 3 3 10 4" xfId="22068"/>
    <cellStyle name="Ergebnis 2 17 3 3 10 5" xfId="28733"/>
    <cellStyle name="Ergebnis 2 17 3 3 10 6" xfId="35403"/>
    <cellStyle name="Ergebnis 2 17 3 3 10 7" xfId="42219"/>
    <cellStyle name="Ergebnis 2 17 3 3 10 8" xfId="48742"/>
    <cellStyle name="Ergebnis 2 17 3 3 11" xfId="350"/>
    <cellStyle name="Ergebnis 2 17 3 3 12" xfId="21410"/>
    <cellStyle name="Ergebnis 2 17 3 3 13" xfId="28060"/>
    <cellStyle name="Ergebnis 2 17 3 3 14" xfId="34730"/>
    <cellStyle name="Ergebnis 2 17 3 3 15" xfId="48072"/>
    <cellStyle name="Ergebnis 2 17 3 3 2" xfId="2597"/>
    <cellStyle name="Ergebnis 2 17 3 3 2 2" xfId="9707"/>
    <cellStyle name="Ergebnis 2 17 3 3 2 3" xfId="16000"/>
    <cellStyle name="Ergebnis 2 17 3 3 2 4" xfId="22939"/>
    <cellStyle name="Ergebnis 2 17 3 3 2 5" xfId="29604"/>
    <cellStyle name="Ergebnis 2 17 3 3 2 6" xfId="36274"/>
    <cellStyle name="Ergebnis 2 17 3 3 2 7" xfId="43090"/>
    <cellStyle name="Ergebnis 2 17 3 3 2 8" xfId="49613"/>
    <cellStyle name="Ergebnis 2 17 3 3 3" xfId="3287"/>
    <cellStyle name="Ergebnis 2 17 3 3 3 2" xfId="10397"/>
    <cellStyle name="Ergebnis 2 17 3 3 3 3" xfId="16690"/>
    <cellStyle name="Ergebnis 2 17 3 3 3 4" xfId="23629"/>
    <cellStyle name="Ergebnis 2 17 3 3 3 5" xfId="30294"/>
    <cellStyle name="Ergebnis 2 17 3 3 3 6" xfId="36964"/>
    <cellStyle name="Ergebnis 2 17 3 3 3 7" xfId="43780"/>
    <cellStyle name="Ergebnis 2 17 3 3 3 8" xfId="50303"/>
    <cellStyle name="Ergebnis 2 17 3 3 4" xfId="3974"/>
    <cellStyle name="Ergebnis 2 17 3 3 4 2" xfId="11084"/>
    <cellStyle name="Ergebnis 2 17 3 3 4 3" xfId="17377"/>
    <cellStyle name="Ergebnis 2 17 3 3 4 4" xfId="24316"/>
    <cellStyle name="Ergebnis 2 17 3 3 4 5" xfId="30981"/>
    <cellStyle name="Ergebnis 2 17 3 3 4 6" xfId="37651"/>
    <cellStyle name="Ergebnis 2 17 3 3 4 7" xfId="44467"/>
    <cellStyle name="Ergebnis 2 17 3 3 4 8" xfId="50990"/>
    <cellStyle name="Ergebnis 2 17 3 3 5" xfId="4661"/>
    <cellStyle name="Ergebnis 2 17 3 3 5 2" xfId="11771"/>
    <cellStyle name="Ergebnis 2 17 3 3 5 3" xfId="18064"/>
    <cellStyle name="Ergebnis 2 17 3 3 5 4" xfId="25003"/>
    <cellStyle name="Ergebnis 2 17 3 3 5 5" xfId="31668"/>
    <cellStyle name="Ergebnis 2 17 3 3 5 6" xfId="38338"/>
    <cellStyle name="Ergebnis 2 17 3 3 5 7" xfId="45154"/>
    <cellStyle name="Ergebnis 2 17 3 3 5 8" xfId="51677"/>
    <cellStyle name="Ergebnis 2 17 3 3 6" xfId="5346"/>
    <cellStyle name="Ergebnis 2 17 3 3 6 2" xfId="12456"/>
    <cellStyle name="Ergebnis 2 17 3 3 6 3" xfId="18749"/>
    <cellStyle name="Ergebnis 2 17 3 3 6 4" xfId="25688"/>
    <cellStyle name="Ergebnis 2 17 3 3 6 5" xfId="32353"/>
    <cellStyle name="Ergebnis 2 17 3 3 6 6" xfId="39023"/>
    <cellStyle name="Ergebnis 2 17 3 3 6 7" xfId="45839"/>
    <cellStyle name="Ergebnis 2 17 3 3 6 8" xfId="52362"/>
    <cellStyle name="Ergebnis 2 17 3 3 7" xfId="5929"/>
    <cellStyle name="Ergebnis 2 17 3 3 7 2" xfId="13039"/>
    <cellStyle name="Ergebnis 2 17 3 3 7 3" xfId="19332"/>
    <cellStyle name="Ergebnis 2 17 3 3 7 4" xfId="26271"/>
    <cellStyle name="Ergebnis 2 17 3 3 7 5" xfId="32936"/>
    <cellStyle name="Ergebnis 2 17 3 3 7 6" xfId="39606"/>
    <cellStyle name="Ergebnis 2 17 3 3 7 7" xfId="46422"/>
    <cellStyle name="Ergebnis 2 17 3 3 7 8" xfId="52945"/>
    <cellStyle name="Ergebnis 2 17 3 3 8" xfId="6387"/>
    <cellStyle name="Ergebnis 2 17 3 3 8 2" xfId="13497"/>
    <cellStyle name="Ergebnis 2 17 3 3 8 3" xfId="19790"/>
    <cellStyle name="Ergebnis 2 17 3 3 8 4" xfId="26729"/>
    <cellStyle name="Ergebnis 2 17 3 3 8 5" xfId="33394"/>
    <cellStyle name="Ergebnis 2 17 3 3 8 6" xfId="40064"/>
    <cellStyle name="Ergebnis 2 17 3 3 8 7" xfId="46880"/>
    <cellStyle name="Ergebnis 2 17 3 3 8 8" xfId="53403"/>
    <cellStyle name="Ergebnis 2 17 3 3 9" xfId="7041"/>
    <cellStyle name="Ergebnis 2 17 3 3 9 2" xfId="14151"/>
    <cellStyle name="Ergebnis 2 17 3 3 9 3" xfId="20444"/>
    <cellStyle name="Ergebnis 2 17 3 3 9 4" xfId="27383"/>
    <cellStyle name="Ergebnis 2 17 3 3 9 5" xfId="34048"/>
    <cellStyle name="Ergebnis 2 17 3 3 9 6" xfId="40718"/>
    <cellStyle name="Ergebnis 2 17 3 3 9 7" xfId="47534"/>
    <cellStyle name="Ergebnis 2 17 3 3 9 8" xfId="54057"/>
    <cellStyle name="Ergebnis 2 17 3 4" xfId="2367"/>
    <cellStyle name="Ergebnis 2 17 3 4 2" xfId="9477"/>
    <cellStyle name="Ergebnis 2 17 3 4 3" xfId="15770"/>
    <cellStyle name="Ergebnis 2 17 3 4 4" xfId="22709"/>
    <cellStyle name="Ergebnis 2 17 3 4 5" xfId="29374"/>
    <cellStyle name="Ergebnis 2 17 3 4 6" xfId="36044"/>
    <cellStyle name="Ergebnis 2 17 3 4 7" xfId="42860"/>
    <cellStyle name="Ergebnis 2 17 3 4 8" xfId="49383"/>
    <cellStyle name="Ergebnis 2 17 3 5" xfId="3057"/>
    <cellStyle name="Ergebnis 2 17 3 5 2" xfId="10167"/>
    <cellStyle name="Ergebnis 2 17 3 5 3" xfId="16460"/>
    <cellStyle name="Ergebnis 2 17 3 5 4" xfId="23399"/>
    <cellStyle name="Ergebnis 2 17 3 5 5" xfId="30064"/>
    <cellStyle name="Ergebnis 2 17 3 5 6" xfId="36734"/>
    <cellStyle name="Ergebnis 2 17 3 5 7" xfId="43550"/>
    <cellStyle name="Ergebnis 2 17 3 5 8" xfId="50073"/>
    <cellStyle name="Ergebnis 2 17 3 6" xfId="3744"/>
    <cellStyle name="Ergebnis 2 17 3 6 2" xfId="10854"/>
    <cellStyle name="Ergebnis 2 17 3 6 3" xfId="17147"/>
    <cellStyle name="Ergebnis 2 17 3 6 4" xfId="24086"/>
    <cellStyle name="Ergebnis 2 17 3 6 5" xfId="30751"/>
    <cellStyle name="Ergebnis 2 17 3 6 6" xfId="37421"/>
    <cellStyle name="Ergebnis 2 17 3 6 7" xfId="44237"/>
    <cellStyle name="Ergebnis 2 17 3 6 8" xfId="50760"/>
    <cellStyle name="Ergebnis 2 17 3 7" xfId="4431"/>
    <cellStyle name="Ergebnis 2 17 3 7 2" xfId="11541"/>
    <cellStyle name="Ergebnis 2 17 3 7 3" xfId="17834"/>
    <cellStyle name="Ergebnis 2 17 3 7 4" xfId="24773"/>
    <cellStyle name="Ergebnis 2 17 3 7 5" xfId="31438"/>
    <cellStyle name="Ergebnis 2 17 3 7 6" xfId="38108"/>
    <cellStyle name="Ergebnis 2 17 3 7 7" xfId="44924"/>
    <cellStyle name="Ergebnis 2 17 3 7 8" xfId="51447"/>
    <cellStyle name="Ergebnis 2 17 3 8" xfId="5116"/>
    <cellStyle name="Ergebnis 2 17 3 8 2" xfId="12226"/>
    <cellStyle name="Ergebnis 2 17 3 8 3" xfId="18519"/>
    <cellStyle name="Ergebnis 2 17 3 8 4" xfId="25458"/>
    <cellStyle name="Ergebnis 2 17 3 8 5" xfId="32123"/>
    <cellStyle name="Ergebnis 2 17 3 8 6" xfId="38793"/>
    <cellStyle name="Ergebnis 2 17 3 8 7" xfId="45609"/>
    <cellStyle name="Ergebnis 2 17 3 8 8" xfId="52132"/>
    <cellStyle name="Ergebnis 2 17 3 9" xfId="6157"/>
    <cellStyle name="Ergebnis 2 17 3 9 2" xfId="13267"/>
    <cellStyle name="Ergebnis 2 17 3 9 3" xfId="19560"/>
    <cellStyle name="Ergebnis 2 17 3 9 4" xfId="26499"/>
    <cellStyle name="Ergebnis 2 17 3 9 5" xfId="33164"/>
    <cellStyle name="Ergebnis 2 17 3 9 6" xfId="39834"/>
    <cellStyle name="Ergebnis 2 17 3 9 7" xfId="46650"/>
    <cellStyle name="Ergebnis 2 17 3 9 8" xfId="53173"/>
    <cellStyle name="Ergebnis 2 17 4" xfId="2160"/>
    <cellStyle name="Ergebnis 2 17 4 2" xfId="9270"/>
    <cellStyle name="Ergebnis 2 17 4 3" xfId="15563"/>
    <cellStyle name="Ergebnis 2 17 4 4" xfId="22502"/>
    <cellStyle name="Ergebnis 2 17 4 5" xfId="29167"/>
    <cellStyle name="Ergebnis 2 17 4 6" xfId="35837"/>
    <cellStyle name="Ergebnis 2 17 4 7" xfId="42653"/>
    <cellStyle name="Ergebnis 2 17 4 8" xfId="49176"/>
    <cellStyle name="Ergebnis 2 17 5" xfId="2849"/>
    <cellStyle name="Ergebnis 2 17 5 2" xfId="9959"/>
    <cellStyle name="Ergebnis 2 17 5 3" xfId="16252"/>
    <cellStyle name="Ergebnis 2 17 5 4" xfId="23191"/>
    <cellStyle name="Ergebnis 2 17 5 5" xfId="29856"/>
    <cellStyle name="Ergebnis 2 17 5 6" xfId="36526"/>
    <cellStyle name="Ergebnis 2 17 5 7" xfId="43342"/>
    <cellStyle name="Ergebnis 2 17 5 8" xfId="49865"/>
    <cellStyle name="Ergebnis 2 17 6" xfId="3534"/>
    <cellStyle name="Ergebnis 2 17 6 2" xfId="10644"/>
    <cellStyle name="Ergebnis 2 17 6 3" xfId="16937"/>
    <cellStyle name="Ergebnis 2 17 6 4" xfId="23876"/>
    <cellStyle name="Ergebnis 2 17 6 5" xfId="30541"/>
    <cellStyle name="Ergebnis 2 17 6 6" xfId="37211"/>
    <cellStyle name="Ergebnis 2 17 6 7" xfId="44027"/>
    <cellStyle name="Ergebnis 2 17 6 8" xfId="50550"/>
    <cellStyle name="Ergebnis 2 17 7" xfId="4222"/>
    <cellStyle name="Ergebnis 2 17 7 2" xfId="11332"/>
    <cellStyle name="Ergebnis 2 17 7 3" xfId="17625"/>
    <cellStyle name="Ergebnis 2 17 7 4" xfId="24564"/>
    <cellStyle name="Ergebnis 2 17 7 5" xfId="31229"/>
    <cellStyle name="Ergebnis 2 17 7 6" xfId="37899"/>
    <cellStyle name="Ergebnis 2 17 7 7" xfId="44715"/>
    <cellStyle name="Ergebnis 2 17 7 8" xfId="51238"/>
    <cellStyle name="Ergebnis 2 17 8" xfId="4912"/>
    <cellStyle name="Ergebnis 2 17 8 2" xfId="12022"/>
    <cellStyle name="Ergebnis 2 17 8 3" xfId="18315"/>
    <cellStyle name="Ergebnis 2 17 8 4" xfId="25254"/>
    <cellStyle name="Ergebnis 2 17 8 5" xfId="31919"/>
    <cellStyle name="Ergebnis 2 17 8 6" xfId="38589"/>
    <cellStyle name="Ergebnis 2 17 8 7" xfId="45405"/>
    <cellStyle name="Ergebnis 2 17 8 8" xfId="51928"/>
    <cellStyle name="Ergebnis 2 17 9" xfId="5589"/>
    <cellStyle name="Ergebnis 2 17 9 2" xfId="12699"/>
    <cellStyle name="Ergebnis 2 17 9 3" xfId="18992"/>
    <cellStyle name="Ergebnis 2 17 9 4" xfId="25931"/>
    <cellStyle name="Ergebnis 2 17 9 5" xfId="32596"/>
    <cellStyle name="Ergebnis 2 17 9 6" xfId="39266"/>
    <cellStyle name="Ergebnis 2 17 9 7" xfId="46082"/>
    <cellStyle name="Ergebnis 2 17 9 8" xfId="52605"/>
    <cellStyle name="Ergebnis 2 18" xfId="559"/>
    <cellStyle name="Ergebnis 2 18 10" xfId="4218"/>
    <cellStyle name="Ergebnis 2 18 10 2" xfId="11328"/>
    <cellStyle name="Ergebnis 2 18 10 3" xfId="17621"/>
    <cellStyle name="Ergebnis 2 18 10 4" xfId="24560"/>
    <cellStyle name="Ergebnis 2 18 10 5" xfId="31225"/>
    <cellStyle name="Ergebnis 2 18 10 6" xfId="37895"/>
    <cellStyle name="Ergebnis 2 18 10 7" xfId="44711"/>
    <cellStyle name="Ergebnis 2 18 10 8" xfId="51234"/>
    <cellStyle name="Ergebnis 2 18 11" xfId="6627"/>
    <cellStyle name="Ergebnis 2 18 11 2" xfId="13737"/>
    <cellStyle name="Ergebnis 2 18 11 3" xfId="20030"/>
    <cellStyle name="Ergebnis 2 18 11 4" xfId="26969"/>
    <cellStyle name="Ergebnis 2 18 11 5" xfId="33634"/>
    <cellStyle name="Ergebnis 2 18 11 6" xfId="40304"/>
    <cellStyle name="Ergebnis 2 18 11 7" xfId="47120"/>
    <cellStyle name="Ergebnis 2 18 11 8" xfId="53643"/>
    <cellStyle name="Ergebnis 2 18 12" xfId="7396"/>
    <cellStyle name="Ergebnis 2 18 12 2" xfId="14506"/>
    <cellStyle name="Ergebnis 2 18 12 3" xfId="20799"/>
    <cellStyle name="Ergebnis 2 18 12 4" xfId="27738"/>
    <cellStyle name="Ergebnis 2 18 12 5" xfId="34403"/>
    <cellStyle name="Ergebnis 2 18 12 6" xfId="41073"/>
    <cellStyle name="Ergebnis 2 18 12 7" xfId="47889"/>
    <cellStyle name="Ergebnis 2 18 12 8" xfId="54412"/>
    <cellStyle name="Ergebnis 2 18 13" xfId="1312"/>
    <cellStyle name="Ergebnis 2 18 13 2" xfId="8422"/>
    <cellStyle name="Ergebnis 2 18 13 3" xfId="14715"/>
    <cellStyle name="Ergebnis 2 18 13 4" xfId="21654"/>
    <cellStyle name="Ergebnis 2 18 13 5" xfId="28319"/>
    <cellStyle name="Ergebnis 2 18 13 6" xfId="34989"/>
    <cellStyle name="Ergebnis 2 18 13 7" xfId="41805"/>
    <cellStyle name="Ergebnis 2 18 13 8" xfId="48328"/>
    <cellStyle name="Ergebnis 2 18 14" xfId="8326"/>
    <cellStyle name="Ergebnis 2 18 15" xfId="20938"/>
    <cellStyle name="Ergebnis 2 18 16" xfId="21520"/>
    <cellStyle name="Ergebnis 2 18 17" xfId="41188"/>
    <cellStyle name="Ergebnis 2 18 18" xfId="41705"/>
    <cellStyle name="Ergebnis 2 18 2" xfId="684"/>
    <cellStyle name="Ergebnis 2 18 2 10" xfId="1428"/>
    <cellStyle name="Ergebnis 2 18 2 10 2" xfId="8538"/>
    <cellStyle name="Ergebnis 2 18 2 10 3" xfId="14831"/>
    <cellStyle name="Ergebnis 2 18 2 10 4" xfId="21770"/>
    <cellStyle name="Ergebnis 2 18 2 10 5" xfId="28435"/>
    <cellStyle name="Ergebnis 2 18 2 10 6" xfId="35105"/>
    <cellStyle name="Ergebnis 2 18 2 10 7" xfId="41921"/>
    <cellStyle name="Ergebnis 2 18 2 10 8" xfId="48444"/>
    <cellStyle name="Ergebnis 2 18 2 11" xfId="7741"/>
    <cellStyle name="Ergebnis 2 18 2 12" xfId="21063"/>
    <cellStyle name="Ergebnis 2 18 2 13" xfId="7940"/>
    <cellStyle name="Ergebnis 2 18 2 14" xfId="7722"/>
    <cellStyle name="Ergebnis 2 18 2 15" xfId="41588"/>
    <cellStyle name="Ergebnis 2 18 2 2" xfId="2299"/>
    <cellStyle name="Ergebnis 2 18 2 2 2" xfId="9409"/>
    <cellStyle name="Ergebnis 2 18 2 2 3" xfId="15702"/>
    <cellStyle name="Ergebnis 2 18 2 2 4" xfId="22641"/>
    <cellStyle name="Ergebnis 2 18 2 2 5" xfId="29306"/>
    <cellStyle name="Ergebnis 2 18 2 2 6" xfId="35976"/>
    <cellStyle name="Ergebnis 2 18 2 2 7" xfId="42792"/>
    <cellStyle name="Ergebnis 2 18 2 2 8" xfId="49315"/>
    <cellStyle name="Ergebnis 2 18 2 3" xfId="2989"/>
    <cellStyle name="Ergebnis 2 18 2 3 2" xfId="10099"/>
    <cellStyle name="Ergebnis 2 18 2 3 3" xfId="16392"/>
    <cellStyle name="Ergebnis 2 18 2 3 4" xfId="23331"/>
    <cellStyle name="Ergebnis 2 18 2 3 5" xfId="29996"/>
    <cellStyle name="Ergebnis 2 18 2 3 6" xfId="36666"/>
    <cellStyle name="Ergebnis 2 18 2 3 7" xfId="43482"/>
    <cellStyle name="Ergebnis 2 18 2 3 8" xfId="50005"/>
    <cellStyle name="Ergebnis 2 18 2 4" xfId="3676"/>
    <cellStyle name="Ergebnis 2 18 2 4 2" xfId="10786"/>
    <cellStyle name="Ergebnis 2 18 2 4 3" xfId="17079"/>
    <cellStyle name="Ergebnis 2 18 2 4 4" xfId="24018"/>
    <cellStyle name="Ergebnis 2 18 2 4 5" xfId="30683"/>
    <cellStyle name="Ergebnis 2 18 2 4 6" xfId="37353"/>
    <cellStyle name="Ergebnis 2 18 2 4 7" xfId="44169"/>
    <cellStyle name="Ergebnis 2 18 2 4 8" xfId="50692"/>
    <cellStyle name="Ergebnis 2 18 2 5" xfId="4363"/>
    <cellStyle name="Ergebnis 2 18 2 5 2" xfId="11473"/>
    <cellStyle name="Ergebnis 2 18 2 5 3" xfId="17766"/>
    <cellStyle name="Ergebnis 2 18 2 5 4" xfId="24705"/>
    <cellStyle name="Ergebnis 2 18 2 5 5" xfId="31370"/>
    <cellStyle name="Ergebnis 2 18 2 5 6" xfId="38040"/>
    <cellStyle name="Ergebnis 2 18 2 5 7" xfId="44856"/>
    <cellStyle name="Ergebnis 2 18 2 5 8" xfId="51379"/>
    <cellStyle name="Ergebnis 2 18 2 6" xfId="5048"/>
    <cellStyle name="Ergebnis 2 18 2 6 2" xfId="12158"/>
    <cellStyle name="Ergebnis 2 18 2 6 3" xfId="18451"/>
    <cellStyle name="Ergebnis 2 18 2 6 4" xfId="25390"/>
    <cellStyle name="Ergebnis 2 18 2 6 5" xfId="32055"/>
    <cellStyle name="Ergebnis 2 18 2 6 6" xfId="38725"/>
    <cellStyle name="Ergebnis 2 18 2 6 7" xfId="45541"/>
    <cellStyle name="Ergebnis 2 18 2 6 8" xfId="52064"/>
    <cellStyle name="Ergebnis 2 18 2 7" xfId="5677"/>
    <cellStyle name="Ergebnis 2 18 2 7 2" xfId="12787"/>
    <cellStyle name="Ergebnis 2 18 2 7 3" xfId="19080"/>
    <cellStyle name="Ergebnis 2 18 2 7 4" xfId="26019"/>
    <cellStyle name="Ergebnis 2 18 2 7 5" xfId="32684"/>
    <cellStyle name="Ergebnis 2 18 2 7 6" xfId="39354"/>
    <cellStyle name="Ergebnis 2 18 2 7 7" xfId="46170"/>
    <cellStyle name="Ergebnis 2 18 2 7 8" xfId="52693"/>
    <cellStyle name="Ergebnis 2 18 2 8" xfId="2008"/>
    <cellStyle name="Ergebnis 2 18 2 8 2" xfId="9118"/>
    <cellStyle name="Ergebnis 2 18 2 8 3" xfId="15411"/>
    <cellStyle name="Ergebnis 2 18 2 8 4" xfId="22350"/>
    <cellStyle name="Ergebnis 2 18 2 8 5" xfId="29015"/>
    <cellStyle name="Ergebnis 2 18 2 8 6" xfId="35685"/>
    <cellStyle name="Ergebnis 2 18 2 8 7" xfId="42501"/>
    <cellStyle name="Ergebnis 2 18 2 8 8" xfId="49024"/>
    <cellStyle name="Ergebnis 2 18 2 9" xfId="6743"/>
    <cellStyle name="Ergebnis 2 18 2 9 2" xfId="13853"/>
    <cellStyle name="Ergebnis 2 18 2 9 3" xfId="20146"/>
    <cellStyle name="Ergebnis 2 18 2 9 4" xfId="27085"/>
    <cellStyle name="Ergebnis 2 18 2 9 5" xfId="33750"/>
    <cellStyle name="Ergebnis 2 18 2 9 6" xfId="40420"/>
    <cellStyle name="Ergebnis 2 18 2 9 7" xfId="47236"/>
    <cellStyle name="Ergebnis 2 18 2 9 8" xfId="53759"/>
    <cellStyle name="Ergebnis 2 18 3" xfId="608"/>
    <cellStyle name="Ergebnis 2 18 3 10" xfId="6676"/>
    <cellStyle name="Ergebnis 2 18 3 10 2" xfId="13786"/>
    <cellStyle name="Ergebnis 2 18 3 10 3" xfId="20079"/>
    <cellStyle name="Ergebnis 2 18 3 10 4" xfId="27018"/>
    <cellStyle name="Ergebnis 2 18 3 10 5" xfId="33683"/>
    <cellStyle name="Ergebnis 2 18 3 10 6" xfId="40353"/>
    <cellStyle name="Ergebnis 2 18 3 10 7" xfId="47169"/>
    <cellStyle name="Ergebnis 2 18 3 10 8" xfId="53692"/>
    <cellStyle name="Ergebnis 2 18 3 11" xfId="7323"/>
    <cellStyle name="Ergebnis 2 18 3 11 2" xfId="14433"/>
    <cellStyle name="Ergebnis 2 18 3 11 3" xfId="20726"/>
    <cellStyle name="Ergebnis 2 18 3 11 4" xfId="27665"/>
    <cellStyle name="Ergebnis 2 18 3 11 5" xfId="34330"/>
    <cellStyle name="Ergebnis 2 18 3 11 6" xfId="41000"/>
    <cellStyle name="Ergebnis 2 18 3 11 7" xfId="47816"/>
    <cellStyle name="Ergebnis 2 18 3 11 8" xfId="54339"/>
    <cellStyle name="Ergebnis 2 18 3 12" xfId="1361"/>
    <cellStyle name="Ergebnis 2 18 3 12 2" xfId="8471"/>
    <cellStyle name="Ergebnis 2 18 3 12 3" xfId="14764"/>
    <cellStyle name="Ergebnis 2 18 3 12 4" xfId="21703"/>
    <cellStyle name="Ergebnis 2 18 3 12 5" xfId="28368"/>
    <cellStyle name="Ergebnis 2 18 3 12 6" xfId="35038"/>
    <cellStyle name="Ergebnis 2 18 3 12 7" xfId="41854"/>
    <cellStyle name="Ergebnis 2 18 3 12 8" xfId="48377"/>
    <cellStyle name="Ergebnis 2 18 3 13" xfId="8320"/>
    <cellStyle name="Ergebnis 2 18 3 14" xfId="20987"/>
    <cellStyle name="Ergebnis 2 18 3 15" xfId="8006"/>
    <cellStyle name="Ergebnis 2 18 3 16" xfId="41237"/>
    <cellStyle name="Ergebnis 2 18 3 17" xfId="41602"/>
    <cellStyle name="Ergebnis 2 18 3 2" xfId="1124"/>
    <cellStyle name="Ergebnis 2 18 3 2 10" xfId="1797"/>
    <cellStyle name="Ergebnis 2 18 3 2 10 2" xfId="8907"/>
    <cellStyle name="Ergebnis 2 18 3 2 10 3" xfId="15200"/>
    <cellStyle name="Ergebnis 2 18 3 2 10 4" xfId="22139"/>
    <cellStyle name="Ergebnis 2 18 3 2 10 5" xfId="28804"/>
    <cellStyle name="Ergebnis 2 18 3 2 10 6" xfId="35474"/>
    <cellStyle name="Ergebnis 2 18 3 2 10 7" xfId="42290"/>
    <cellStyle name="Ergebnis 2 18 3 2 10 8" xfId="48813"/>
    <cellStyle name="Ergebnis 2 18 3 2 11" xfId="311"/>
    <cellStyle name="Ergebnis 2 18 3 2 12" xfId="21477"/>
    <cellStyle name="Ergebnis 2 18 3 2 13" xfId="28131"/>
    <cellStyle name="Ergebnis 2 18 3 2 14" xfId="34801"/>
    <cellStyle name="Ergebnis 2 18 3 2 15" xfId="48143"/>
    <cellStyle name="Ergebnis 2 18 3 2 2" xfId="2668"/>
    <cellStyle name="Ergebnis 2 18 3 2 2 2" xfId="9778"/>
    <cellStyle name="Ergebnis 2 18 3 2 2 3" xfId="16071"/>
    <cellStyle name="Ergebnis 2 18 3 2 2 4" xfId="23010"/>
    <cellStyle name="Ergebnis 2 18 3 2 2 5" xfId="29675"/>
    <cellStyle name="Ergebnis 2 18 3 2 2 6" xfId="36345"/>
    <cellStyle name="Ergebnis 2 18 3 2 2 7" xfId="43161"/>
    <cellStyle name="Ergebnis 2 18 3 2 2 8" xfId="49684"/>
    <cellStyle name="Ergebnis 2 18 3 2 3" xfId="3358"/>
    <cellStyle name="Ergebnis 2 18 3 2 3 2" xfId="10468"/>
    <cellStyle name="Ergebnis 2 18 3 2 3 3" xfId="16761"/>
    <cellStyle name="Ergebnis 2 18 3 2 3 4" xfId="23700"/>
    <cellStyle name="Ergebnis 2 18 3 2 3 5" xfId="30365"/>
    <cellStyle name="Ergebnis 2 18 3 2 3 6" xfId="37035"/>
    <cellStyle name="Ergebnis 2 18 3 2 3 7" xfId="43851"/>
    <cellStyle name="Ergebnis 2 18 3 2 3 8" xfId="50374"/>
    <cellStyle name="Ergebnis 2 18 3 2 4" xfId="4045"/>
    <cellStyle name="Ergebnis 2 18 3 2 4 2" xfId="11155"/>
    <cellStyle name="Ergebnis 2 18 3 2 4 3" xfId="17448"/>
    <cellStyle name="Ergebnis 2 18 3 2 4 4" xfId="24387"/>
    <cellStyle name="Ergebnis 2 18 3 2 4 5" xfId="31052"/>
    <cellStyle name="Ergebnis 2 18 3 2 4 6" xfId="37722"/>
    <cellStyle name="Ergebnis 2 18 3 2 4 7" xfId="44538"/>
    <cellStyle name="Ergebnis 2 18 3 2 4 8" xfId="51061"/>
    <cellStyle name="Ergebnis 2 18 3 2 5" xfId="4732"/>
    <cellStyle name="Ergebnis 2 18 3 2 5 2" xfId="11842"/>
    <cellStyle name="Ergebnis 2 18 3 2 5 3" xfId="18135"/>
    <cellStyle name="Ergebnis 2 18 3 2 5 4" xfId="25074"/>
    <cellStyle name="Ergebnis 2 18 3 2 5 5" xfId="31739"/>
    <cellStyle name="Ergebnis 2 18 3 2 5 6" xfId="38409"/>
    <cellStyle name="Ergebnis 2 18 3 2 5 7" xfId="45225"/>
    <cellStyle name="Ergebnis 2 18 3 2 5 8" xfId="51748"/>
    <cellStyle name="Ergebnis 2 18 3 2 6" xfId="5417"/>
    <cellStyle name="Ergebnis 2 18 3 2 6 2" xfId="12527"/>
    <cellStyle name="Ergebnis 2 18 3 2 6 3" xfId="18820"/>
    <cellStyle name="Ergebnis 2 18 3 2 6 4" xfId="25759"/>
    <cellStyle name="Ergebnis 2 18 3 2 6 5" xfId="32424"/>
    <cellStyle name="Ergebnis 2 18 3 2 6 6" xfId="39094"/>
    <cellStyle name="Ergebnis 2 18 3 2 6 7" xfId="45910"/>
    <cellStyle name="Ergebnis 2 18 3 2 6 8" xfId="52433"/>
    <cellStyle name="Ergebnis 2 18 3 2 7" xfId="6000"/>
    <cellStyle name="Ergebnis 2 18 3 2 7 2" xfId="13110"/>
    <cellStyle name="Ergebnis 2 18 3 2 7 3" xfId="19403"/>
    <cellStyle name="Ergebnis 2 18 3 2 7 4" xfId="26342"/>
    <cellStyle name="Ergebnis 2 18 3 2 7 5" xfId="33007"/>
    <cellStyle name="Ergebnis 2 18 3 2 7 6" xfId="39677"/>
    <cellStyle name="Ergebnis 2 18 3 2 7 7" xfId="46493"/>
    <cellStyle name="Ergebnis 2 18 3 2 7 8" xfId="53016"/>
    <cellStyle name="Ergebnis 2 18 3 2 8" xfId="6458"/>
    <cellStyle name="Ergebnis 2 18 3 2 8 2" xfId="13568"/>
    <cellStyle name="Ergebnis 2 18 3 2 8 3" xfId="19861"/>
    <cellStyle name="Ergebnis 2 18 3 2 8 4" xfId="26800"/>
    <cellStyle name="Ergebnis 2 18 3 2 8 5" xfId="33465"/>
    <cellStyle name="Ergebnis 2 18 3 2 8 6" xfId="40135"/>
    <cellStyle name="Ergebnis 2 18 3 2 8 7" xfId="46951"/>
    <cellStyle name="Ergebnis 2 18 3 2 8 8" xfId="53474"/>
    <cellStyle name="Ergebnis 2 18 3 2 9" xfId="7112"/>
    <cellStyle name="Ergebnis 2 18 3 2 9 2" xfId="14222"/>
    <cellStyle name="Ergebnis 2 18 3 2 9 3" xfId="20515"/>
    <cellStyle name="Ergebnis 2 18 3 2 9 4" xfId="27454"/>
    <cellStyle name="Ergebnis 2 18 3 2 9 5" xfId="34119"/>
    <cellStyle name="Ergebnis 2 18 3 2 9 6" xfId="40789"/>
    <cellStyle name="Ergebnis 2 18 3 2 9 7" xfId="47605"/>
    <cellStyle name="Ergebnis 2 18 3 2 9 8" xfId="54128"/>
    <cellStyle name="Ergebnis 2 18 3 3" xfId="921"/>
    <cellStyle name="Ergebnis 2 18 3 3 10" xfId="1596"/>
    <cellStyle name="Ergebnis 2 18 3 3 10 2" xfId="8706"/>
    <cellStyle name="Ergebnis 2 18 3 3 10 3" xfId="14999"/>
    <cellStyle name="Ergebnis 2 18 3 3 10 4" xfId="21938"/>
    <cellStyle name="Ergebnis 2 18 3 3 10 5" xfId="28603"/>
    <cellStyle name="Ergebnis 2 18 3 3 10 6" xfId="35273"/>
    <cellStyle name="Ergebnis 2 18 3 3 10 7" xfId="42089"/>
    <cellStyle name="Ergebnis 2 18 3 3 10 8" xfId="48612"/>
    <cellStyle name="Ergebnis 2 18 3 3 11" xfId="8282"/>
    <cellStyle name="Ergebnis 2 18 3 3 12" xfId="21293"/>
    <cellStyle name="Ergebnis 2 18 3 3 13" xfId="27928"/>
    <cellStyle name="Ergebnis 2 18 3 3 14" xfId="34600"/>
    <cellStyle name="Ergebnis 2 18 3 3 15" xfId="7912"/>
    <cellStyle name="Ergebnis 2 18 3 3 2" xfId="2467"/>
    <cellStyle name="Ergebnis 2 18 3 3 2 2" xfId="9577"/>
    <cellStyle name="Ergebnis 2 18 3 3 2 3" xfId="15870"/>
    <cellStyle name="Ergebnis 2 18 3 3 2 4" xfId="22809"/>
    <cellStyle name="Ergebnis 2 18 3 3 2 5" xfId="29474"/>
    <cellStyle name="Ergebnis 2 18 3 3 2 6" xfId="36144"/>
    <cellStyle name="Ergebnis 2 18 3 3 2 7" xfId="42960"/>
    <cellStyle name="Ergebnis 2 18 3 3 2 8" xfId="49483"/>
    <cellStyle name="Ergebnis 2 18 3 3 3" xfId="3157"/>
    <cellStyle name="Ergebnis 2 18 3 3 3 2" xfId="10267"/>
    <cellStyle name="Ergebnis 2 18 3 3 3 3" xfId="16560"/>
    <cellStyle name="Ergebnis 2 18 3 3 3 4" xfId="23499"/>
    <cellStyle name="Ergebnis 2 18 3 3 3 5" xfId="30164"/>
    <cellStyle name="Ergebnis 2 18 3 3 3 6" xfId="36834"/>
    <cellStyle name="Ergebnis 2 18 3 3 3 7" xfId="43650"/>
    <cellStyle name="Ergebnis 2 18 3 3 3 8" xfId="50173"/>
    <cellStyle name="Ergebnis 2 18 3 3 4" xfId="3844"/>
    <cellStyle name="Ergebnis 2 18 3 3 4 2" xfId="10954"/>
    <cellStyle name="Ergebnis 2 18 3 3 4 3" xfId="17247"/>
    <cellStyle name="Ergebnis 2 18 3 3 4 4" xfId="24186"/>
    <cellStyle name="Ergebnis 2 18 3 3 4 5" xfId="30851"/>
    <cellStyle name="Ergebnis 2 18 3 3 4 6" xfId="37521"/>
    <cellStyle name="Ergebnis 2 18 3 3 4 7" xfId="44337"/>
    <cellStyle name="Ergebnis 2 18 3 3 4 8" xfId="50860"/>
    <cellStyle name="Ergebnis 2 18 3 3 5" xfId="4531"/>
    <cellStyle name="Ergebnis 2 18 3 3 5 2" xfId="11641"/>
    <cellStyle name="Ergebnis 2 18 3 3 5 3" xfId="17934"/>
    <cellStyle name="Ergebnis 2 18 3 3 5 4" xfId="24873"/>
    <cellStyle name="Ergebnis 2 18 3 3 5 5" xfId="31538"/>
    <cellStyle name="Ergebnis 2 18 3 3 5 6" xfId="38208"/>
    <cellStyle name="Ergebnis 2 18 3 3 5 7" xfId="45024"/>
    <cellStyle name="Ergebnis 2 18 3 3 5 8" xfId="51547"/>
    <cellStyle name="Ergebnis 2 18 3 3 6" xfId="5216"/>
    <cellStyle name="Ergebnis 2 18 3 3 6 2" xfId="12326"/>
    <cellStyle name="Ergebnis 2 18 3 3 6 3" xfId="18619"/>
    <cellStyle name="Ergebnis 2 18 3 3 6 4" xfId="25558"/>
    <cellStyle name="Ergebnis 2 18 3 3 6 5" xfId="32223"/>
    <cellStyle name="Ergebnis 2 18 3 3 6 6" xfId="38893"/>
    <cellStyle name="Ergebnis 2 18 3 3 6 7" xfId="45709"/>
    <cellStyle name="Ergebnis 2 18 3 3 6 8" xfId="52232"/>
    <cellStyle name="Ergebnis 2 18 3 3 7" xfId="5799"/>
    <cellStyle name="Ergebnis 2 18 3 3 7 2" xfId="12909"/>
    <cellStyle name="Ergebnis 2 18 3 3 7 3" xfId="19202"/>
    <cellStyle name="Ergebnis 2 18 3 3 7 4" xfId="26141"/>
    <cellStyle name="Ergebnis 2 18 3 3 7 5" xfId="32806"/>
    <cellStyle name="Ergebnis 2 18 3 3 7 6" xfId="39476"/>
    <cellStyle name="Ergebnis 2 18 3 3 7 7" xfId="46292"/>
    <cellStyle name="Ergebnis 2 18 3 3 7 8" xfId="52815"/>
    <cellStyle name="Ergebnis 2 18 3 3 8" xfId="6257"/>
    <cellStyle name="Ergebnis 2 18 3 3 8 2" xfId="13367"/>
    <cellStyle name="Ergebnis 2 18 3 3 8 3" xfId="19660"/>
    <cellStyle name="Ergebnis 2 18 3 3 8 4" xfId="26599"/>
    <cellStyle name="Ergebnis 2 18 3 3 8 5" xfId="33264"/>
    <cellStyle name="Ergebnis 2 18 3 3 8 6" xfId="39934"/>
    <cellStyle name="Ergebnis 2 18 3 3 8 7" xfId="46750"/>
    <cellStyle name="Ergebnis 2 18 3 3 8 8" xfId="53273"/>
    <cellStyle name="Ergebnis 2 18 3 3 9" xfId="6911"/>
    <cellStyle name="Ergebnis 2 18 3 3 9 2" xfId="14021"/>
    <cellStyle name="Ergebnis 2 18 3 3 9 3" xfId="20314"/>
    <cellStyle name="Ergebnis 2 18 3 3 9 4" xfId="27253"/>
    <cellStyle name="Ergebnis 2 18 3 3 9 5" xfId="33918"/>
    <cellStyle name="Ergebnis 2 18 3 3 9 6" xfId="40588"/>
    <cellStyle name="Ergebnis 2 18 3 3 9 7" xfId="47404"/>
    <cellStyle name="Ergebnis 2 18 3 3 9 8" xfId="53927"/>
    <cellStyle name="Ergebnis 2 18 3 4" xfId="2232"/>
    <cellStyle name="Ergebnis 2 18 3 4 2" xfId="9342"/>
    <cellStyle name="Ergebnis 2 18 3 4 3" xfId="15635"/>
    <cellStyle name="Ergebnis 2 18 3 4 4" xfId="22574"/>
    <cellStyle name="Ergebnis 2 18 3 4 5" xfId="29239"/>
    <cellStyle name="Ergebnis 2 18 3 4 6" xfId="35909"/>
    <cellStyle name="Ergebnis 2 18 3 4 7" xfId="42725"/>
    <cellStyle name="Ergebnis 2 18 3 4 8" xfId="49248"/>
    <cellStyle name="Ergebnis 2 18 3 5" xfId="2922"/>
    <cellStyle name="Ergebnis 2 18 3 5 2" xfId="10032"/>
    <cellStyle name="Ergebnis 2 18 3 5 3" xfId="16325"/>
    <cellStyle name="Ergebnis 2 18 3 5 4" xfId="23264"/>
    <cellStyle name="Ergebnis 2 18 3 5 5" xfId="29929"/>
    <cellStyle name="Ergebnis 2 18 3 5 6" xfId="36599"/>
    <cellStyle name="Ergebnis 2 18 3 5 7" xfId="43415"/>
    <cellStyle name="Ergebnis 2 18 3 5 8" xfId="49938"/>
    <cellStyle name="Ergebnis 2 18 3 6" xfId="3609"/>
    <cellStyle name="Ergebnis 2 18 3 6 2" xfId="10719"/>
    <cellStyle name="Ergebnis 2 18 3 6 3" xfId="17012"/>
    <cellStyle name="Ergebnis 2 18 3 6 4" xfId="23951"/>
    <cellStyle name="Ergebnis 2 18 3 6 5" xfId="30616"/>
    <cellStyle name="Ergebnis 2 18 3 6 6" xfId="37286"/>
    <cellStyle name="Ergebnis 2 18 3 6 7" xfId="44102"/>
    <cellStyle name="Ergebnis 2 18 3 6 8" xfId="50625"/>
    <cellStyle name="Ergebnis 2 18 3 7" xfId="4296"/>
    <cellStyle name="Ergebnis 2 18 3 7 2" xfId="11406"/>
    <cellStyle name="Ergebnis 2 18 3 7 3" xfId="17699"/>
    <cellStyle name="Ergebnis 2 18 3 7 4" xfId="24638"/>
    <cellStyle name="Ergebnis 2 18 3 7 5" xfId="31303"/>
    <cellStyle name="Ergebnis 2 18 3 7 6" xfId="37973"/>
    <cellStyle name="Ergebnis 2 18 3 7 7" xfId="44789"/>
    <cellStyle name="Ergebnis 2 18 3 7 8" xfId="51312"/>
    <cellStyle name="Ergebnis 2 18 3 8" xfId="4981"/>
    <cellStyle name="Ergebnis 2 18 3 8 2" xfId="12091"/>
    <cellStyle name="Ergebnis 2 18 3 8 3" xfId="18384"/>
    <cellStyle name="Ergebnis 2 18 3 8 4" xfId="25323"/>
    <cellStyle name="Ergebnis 2 18 3 8 5" xfId="31988"/>
    <cellStyle name="Ergebnis 2 18 3 8 6" xfId="38658"/>
    <cellStyle name="Ergebnis 2 18 3 8 7" xfId="45474"/>
    <cellStyle name="Ergebnis 2 18 3 8 8" xfId="51997"/>
    <cellStyle name="Ergebnis 2 18 3 9" xfId="4225"/>
    <cellStyle name="Ergebnis 2 18 3 9 2" xfId="11335"/>
    <cellStyle name="Ergebnis 2 18 3 9 3" xfId="17628"/>
    <cellStyle name="Ergebnis 2 18 3 9 4" xfId="24567"/>
    <cellStyle name="Ergebnis 2 18 3 9 5" xfId="31232"/>
    <cellStyle name="Ergebnis 2 18 3 9 6" xfId="37902"/>
    <cellStyle name="Ergebnis 2 18 3 9 7" xfId="44718"/>
    <cellStyle name="Ergebnis 2 18 3 9 8" xfId="51241"/>
    <cellStyle name="Ergebnis 2 18 4" xfId="758"/>
    <cellStyle name="Ergebnis 2 18 4 10" xfId="6812"/>
    <cellStyle name="Ergebnis 2 18 4 10 2" xfId="13922"/>
    <cellStyle name="Ergebnis 2 18 4 10 3" xfId="20215"/>
    <cellStyle name="Ergebnis 2 18 4 10 4" xfId="27154"/>
    <cellStyle name="Ergebnis 2 18 4 10 5" xfId="33819"/>
    <cellStyle name="Ergebnis 2 18 4 10 6" xfId="40489"/>
    <cellStyle name="Ergebnis 2 18 4 10 7" xfId="47305"/>
    <cellStyle name="Ergebnis 2 18 4 10 8" xfId="53828"/>
    <cellStyle name="Ergebnis 2 18 4 11" xfId="7444"/>
    <cellStyle name="Ergebnis 2 18 4 11 2" xfId="14554"/>
    <cellStyle name="Ergebnis 2 18 4 11 3" xfId="20847"/>
    <cellStyle name="Ergebnis 2 18 4 11 4" xfId="27786"/>
    <cellStyle name="Ergebnis 2 18 4 11 5" xfId="34451"/>
    <cellStyle name="Ergebnis 2 18 4 11 6" xfId="41121"/>
    <cellStyle name="Ergebnis 2 18 4 11 7" xfId="47937"/>
    <cellStyle name="Ergebnis 2 18 4 11 8" xfId="54460"/>
    <cellStyle name="Ergebnis 2 18 4 12" xfId="1497"/>
    <cellStyle name="Ergebnis 2 18 4 12 2" xfId="8607"/>
    <cellStyle name="Ergebnis 2 18 4 12 3" xfId="14900"/>
    <cellStyle name="Ergebnis 2 18 4 12 4" xfId="21839"/>
    <cellStyle name="Ergebnis 2 18 4 12 5" xfId="28504"/>
    <cellStyle name="Ergebnis 2 18 4 12 6" xfId="35174"/>
    <cellStyle name="Ergebnis 2 18 4 12 7" xfId="41990"/>
    <cellStyle name="Ergebnis 2 18 4 12 8" xfId="48513"/>
    <cellStyle name="Ergebnis 2 18 4 13" xfId="8305"/>
    <cellStyle name="Ergebnis 2 18 4 14" xfId="21137"/>
    <cellStyle name="Ergebnis 2 18 4 15" xfId="7542"/>
    <cellStyle name="Ergebnis 2 18 4 16" xfId="41383"/>
    <cellStyle name="Ergebnis 2 18 4 17" xfId="41549"/>
    <cellStyle name="Ergebnis 2 18 4 2" xfId="1210"/>
    <cellStyle name="Ergebnis 2 18 4 2 10" xfId="1883"/>
    <cellStyle name="Ergebnis 2 18 4 2 10 2" xfId="8993"/>
    <cellStyle name="Ergebnis 2 18 4 2 10 3" xfId="15286"/>
    <cellStyle name="Ergebnis 2 18 4 2 10 4" xfId="22225"/>
    <cellStyle name="Ergebnis 2 18 4 2 10 5" xfId="28890"/>
    <cellStyle name="Ergebnis 2 18 4 2 10 6" xfId="35560"/>
    <cellStyle name="Ergebnis 2 18 4 2 10 7" xfId="42376"/>
    <cellStyle name="Ergebnis 2 18 4 2 10 8" xfId="48899"/>
    <cellStyle name="Ergebnis 2 18 4 2 11" xfId="14613"/>
    <cellStyle name="Ergebnis 2 18 4 2 12" xfId="21552"/>
    <cellStyle name="Ergebnis 2 18 4 2 13" xfId="28217"/>
    <cellStyle name="Ergebnis 2 18 4 2 14" xfId="34887"/>
    <cellStyle name="Ergebnis 2 18 4 2 15" xfId="48229"/>
    <cellStyle name="Ergebnis 2 18 4 2 2" xfId="2754"/>
    <cellStyle name="Ergebnis 2 18 4 2 2 2" xfId="9864"/>
    <cellStyle name="Ergebnis 2 18 4 2 2 3" xfId="16157"/>
    <cellStyle name="Ergebnis 2 18 4 2 2 4" xfId="23096"/>
    <cellStyle name="Ergebnis 2 18 4 2 2 5" xfId="29761"/>
    <cellStyle name="Ergebnis 2 18 4 2 2 6" xfId="36431"/>
    <cellStyle name="Ergebnis 2 18 4 2 2 7" xfId="43247"/>
    <cellStyle name="Ergebnis 2 18 4 2 2 8" xfId="49770"/>
    <cellStyle name="Ergebnis 2 18 4 2 3" xfId="3444"/>
    <cellStyle name="Ergebnis 2 18 4 2 3 2" xfId="10554"/>
    <cellStyle name="Ergebnis 2 18 4 2 3 3" xfId="16847"/>
    <cellStyle name="Ergebnis 2 18 4 2 3 4" xfId="23786"/>
    <cellStyle name="Ergebnis 2 18 4 2 3 5" xfId="30451"/>
    <cellStyle name="Ergebnis 2 18 4 2 3 6" xfId="37121"/>
    <cellStyle name="Ergebnis 2 18 4 2 3 7" xfId="43937"/>
    <cellStyle name="Ergebnis 2 18 4 2 3 8" xfId="50460"/>
    <cellStyle name="Ergebnis 2 18 4 2 4" xfId="4131"/>
    <cellStyle name="Ergebnis 2 18 4 2 4 2" xfId="11241"/>
    <cellStyle name="Ergebnis 2 18 4 2 4 3" xfId="17534"/>
    <cellStyle name="Ergebnis 2 18 4 2 4 4" xfId="24473"/>
    <cellStyle name="Ergebnis 2 18 4 2 4 5" xfId="31138"/>
    <cellStyle name="Ergebnis 2 18 4 2 4 6" xfId="37808"/>
    <cellStyle name="Ergebnis 2 18 4 2 4 7" xfId="44624"/>
    <cellStyle name="Ergebnis 2 18 4 2 4 8" xfId="51147"/>
    <cellStyle name="Ergebnis 2 18 4 2 5" xfId="4818"/>
    <cellStyle name="Ergebnis 2 18 4 2 5 2" xfId="11928"/>
    <cellStyle name="Ergebnis 2 18 4 2 5 3" xfId="18221"/>
    <cellStyle name="Ergebnis 2 18 4 2 5 4" xfId="25160"/>
    <cellStyle name="Ergebnis 2 18 4 2 5 5" xfId="31825"/>
    <cellStyle name="Ergebnis 2 18 4 2 5 6" xfId="38495"/>
    <cellStyle name="Ergebnis 2 18 4 2 5 7" xfId="45311"/>
    <cellStyle name="Ergebnis 2 18 4 2 5 8" xfId="51834"/>
    <cellStyle name="Ergebnis 2 18 4 2 6" xfId="5503"/>
    <cellStyle name="Ergebnis 2 18 4 2 6 2" xfId="12613"/>
    <cellStyle name="Ergebnis 2 18 4 2 6 3" xfId="18906"/>
    <cellStyle name="Ergebnis 2 18 4 2 6 4" xfId="25845"/>
    <cellStyle name="Ergebnis 2 18 4 2 6 5" xfId="32510"/>
    <cellStyle name="Ergebnis 2 18 4 2 6 6" xfId="39180"/>
    <cellStyle name="Ergebnis 2 18 4 2 6 7" xfId="45996"/>
    <cellStyle name="Ergebnis 2 18 4 2 6 8" xfId="52519"/>
    <cellStyle name="Ergebnis 2 18 4 2 7" xfId="6086"/>
    <cellStyle name="Ergebnis 2 18 4 2 7 2" xfId="13196"/>
    <cellStyle name="Ergebnis 2 18 4 2 7 3" xfId="19489"/>
    <cellStyle name="Ergebnis 2 18 4 2 7 4" xfId="26428"/>
    <cellStyle name="Ergebnis 2 18 4 2 7 5" xfId="33093"/>
    <cellStyle name="Ergebnis 2 18 4 2 7 6" xfId="39763"/>
    <cellStyle name="Ergebnis 2 18 4 2 7 7" xfId="46579"/>
    <cellStyle name="Ergebnis 2 18 4 2 7 8" xfId="53102"/>
    <cellStyle name="Ergebnis 2 18 4 2 8" xfId="6544"/>
    <cellStyle name="Ergebnis 2 18 4 2 8 2" xfId="13654"/>
    <cellStyle name="Ergebnis 2 18 4 2 8 3" xfId="19947"/>
    <cellStyle name="Ergebnis 2 18 4 2 8 4" xfId="26886"/>
    <cellStyle name="Ergebnis 2 18 4 2 8 5" xfId="33551"/>
    <cellStyle name="Ergebnis 2 18 4 2 8 6" xfId="40221"/>
    <cellStyle name="Ergebnis 2 18 4 2 8 7" xfId="47037"/>
    <cellStyle name="Ergebnis 2 18 4 2 8 8" xfId="53560"/>
    <cellStyle name="Ergebnis 2 18 4 2 9" xfId="7198"/>
    <cellStyle name="Ergebnis 2 18 4 2 9 2" xfId="14308"/>
    <cellStyle name="Ergebnis 2 18 4 2 9 3" xfId="20601"/>
    <cellStyle name="Ergebnis 2 18 4 2 9 4" xfId="27540"/>
    <cellStyle name="Ergebnis 2 18 4 2 9 5" xfId="34205"/>
    <cellStyle name="Ergebnis 2 18 4 2 9 6" xfId="40875"/>
    <cellStyle name="Ergebnis 2 18 4 2 9 7" xfId="47691"/>
    <cellStyle name="Ergebnis 2 18 4 2 9 8" xfId="54214"/>
    <cellStyle name="Ergebnis 2 18 4 3" xfId="1054"/>
    <cellStyle name="Ergebnis 2 18 4 3 10" xfId="1727"/>
    <cellStyle name="Ergebnis 2 18 4 3 10 2" xfId="8837"/>
    <cellStyle name="Ergebnis 2 18 4 3 10 3" xfId="15130"/>
    <cellStyle name="Ergebnis 2 18 4 3 10 4" xfId="22069"/>
    <cellStyle name="Ergebnis 2 18 4 3 10 5" xfId="28734"/>
    <cellStyle name="Ergebnis 2 18 4 3 10 6" xfId="35404"/>
    <cellStyle name="Ergebnis 2 18 4 3 10 7" xfId="42220"/>
    <cellStyle name="Ergebnis 2 18 4 3 10 8" xfId="48743"/>
    <cellStyle name="Ergebnis 2 18 4 3 11" xfId="7963"/>
    <cellStyle name="Ergebnis 2 18 4 3 12" xfId="21411"/>
    <cellStyle name="Ergebnis 2 18 4 3 13" xfId="28061"/>
    <cellStyle name="Ergebnis 2 18 4 3 14" xfId="34731"/>
    <cellStyle name="Ergebnis 2 18 4 3 15" xfId="48073"/>
    <cellStyle name="Ergebnis 2 18 4 3 2" xfId="2598"/>
    <cellStyle name="Ergebnis 2 18 4 3 2 2" xfId="9708"/>
    <cellStyle name="Ergebnis 2 18 4 3 2 3" xfId="16001"/>
    <cellStyle name="Ergebnis 2 18 4 3 2 4" xfId="22940"/>
    <cellStyle name="Ergebnis 2 18 4 3 2 5" xfId="29605"/>
    <cellStyle name="Ergebnis 2 18 4 3 2 6" xfId="36275"/>
    <cellStyle name="Ergebnis 2 18 4 3 2 7" xfId="43091"/>
    <cellStyle name="Ergebnis 2 18 4 3 2 8" xfId="49614"/>
    <cellStyle name="Ergebnis 2 18 4 3 3" xfId="3288"/>
    <cellStyle name="Ergebnis 2 18 4 3 3 2" xfId="10398"/>
    <cellStyle name="Ergebnis 2 18 4 3 3 3" xfId="16691"/>
    <cellStyle name="Ergebnis 2 18 4 3 3 4" xfId="23630"/>
    <cellStyle name="Ergebnis 2 18 4 3 3 5" xfId="30295"/>
    <cellStyle name="Ergebnis 2 18 4 3 3 6" xfId="36965"/>
    <cellStyle name="Ergebnis 2 18 4 3 3 7" xfId="43781"/>
    <cellStyle name="Ergebnis 2 18 4 3 3 8" xfId="50304"/>
    <cellStyle name="Ergebnis 2 18 4 3 4" xfId="3975"/>
    <cellStyle name="Ergebnis 2 18 4 3 4 2" xfId="11085"/>
    <cellStyle name="Ergebnis 2 18 4 3 4 3" xfId="17378"/>
    <cellStyle name="Ergebnis 2 18 4 3 4 4" xfId="24317"/>
    <cellStyle name="Ergebnis 2 18 4 3 4 5" xfId="30982"/>
    <cellStyle name="Ergebnis 2 18 4 3 4 6" xfId="37652"/>
    <cellStyle name="Ergebnis 2 18 4 3 4 7" xfId="44468"/>
    <cellStyle name="Ergebnis 2 18 4 3 4 8" xfId="50991"/>
    <cellStyle name="Ergebnis 2 18 4 3 5" xfId="4662"/>
    <cellStyle name="Ergebnis 2 18 4 3 5 2" xfId="11772"/>
    <cellStyle name="Ergebnis 2 18 4 3 5 3" xfId="18065"/>
    <cellStyle name="Ergebnis 2 18 4 3 5 4" xfId="25004"/>
    <cellStyle name="Ergebnis 2 18 4 3 5 5" xfId="31669"/>
    <cellStyle name="Ergebnis 2 18 4 3 5 6" xfId="38339"/>
    <cellStyle name="Ergebnis 2 18 4 3 5 7" xfId="45155"/>
    <cellStyle name="Ergebnis 2 18 4 3 5 8" xfId="51678"/>
    <cellStyle name="Ergebnis 2 18 4 3 6" xfId="5347"/>
    <cellStyle name="Ergebnis 2 18 4 3 6 2" xfId="12457"/>
    <cellStyle name="Ergebnis 2 18 4 3 6 3" xfId="18750"/>
    <cellStyle name="Ergebnis 2 18 4 3 6 4" xfId="25689"/>
    <cellStyle name="Ergebnis 2 18 4 3 6 5" xfId="32354"/>
    <cellStyle name="Ergebnis 2 18 4 3 6 6" xfId="39024"/>
    <cellStyle name="Ergebnis 2 18 4 3 6 7" xfId="45840"/>
    <cellStyle name="Ergebnis 2 18 4 3 6 8" xfId="52363"/>
    <cellStyle name="Ergebnis 2 18 4 3 7" xfId="5930"/>
    <cellStyle name="Ergebnis 2 18 4 3 7 2" xfId="13040"/>
    <cellStyle name="Ergebnis 2 18 4 3 7 3" xfId="19333"/>
    <cellStyle name="Ergebnis 2 18 4 3 7 4" xfId="26272"/>
    <cellStyle name="Ergebnis 2 18 4 3 7 5" xfId="32937"/>
    <cellStyle name="Ergebnis 2 18 4 3 7 6" xfId="39607"/>
    <cellStyle name="Ergebnis 2 18 4 3 7 7" xfId="46423"/>
    <cellStyle name="Ergebnis 2 18 4 3 7 8" xfId="52946"/>
    <cellStyle name="Ergebnis 2 18 4 3 8" xfId="6388"/>
    <cellStyle name="Ergebnis 2 18 4 3 8 2" xfId="13498"/>
    <cellStyle name="Ergebnis 2 18 4 3 8 3" xfId="19791"/>
    <cellStyle name="Ergebnis 2 18 4 3 8 4" xfId="26730"/>
    <cellStyle name="Ergebnis 2 18 4 3 8 5" xfId="33395"/>
    <cellStyle name="Ergebnis 2 18 4 3 8 6" xfId="40065"/>
    <cellStyle name="Ergebnis 2 18 4 3 8 7" xfId="46881"/>
    <cellStyle name="Ergebnis 2 18 4 3 8 8" xfId="53404"/>
    <cellStyle name="Ergebnis 2 18 4 3 9" xfId="7042"/>
    <cellStyle name="Ergebnis 2 18 4 3 9 2" xfId="14152"/>
    <cellStyle name="Ergebnis 2 18 4 3 9 3" xfId="20445"/>
    <cellStyle name="Ergebnis 2 18 4 3 9 4" xfId="27384"/>
    <cellStyle name="Ergebnis 2 18 4 3 9 5" xfId="34049"/>
    <cellStyle name="Ergebnis 2 18 4 3 9 6" xfId="40719"/>
    <cellStyle name="Ergebnis 2 18 4 3 9 7" xfId="47535"/>
    <cellStyle name="Ergebnis 2 18 4 3 9 8" xfId="54058"/>
    <cellStyle name="Ergebnis 2 18 4 4" xfId="2368"/>
    <cellStyle name="Ergebnis 2 18 4 4 2" xfId="9478"/>
    <cellStyle name="Ergebnis 2 18 4 4 3" xfId="15771"/>
    <cellStyle name="Ergebnis 2 18 4 4 4" xfId="22710"/>
    <cellStyle name="Ergebnis 2 18 4 4 5" xfId="29375"/>
    <cellStyle name="Ergebnis 2 18 4 4 6" xfId="36045"/>
    <cellStyle name="Ergebnis 2 18 4 4 7" xfId="42861"/>
    <cellStyle name="Ergebnis 2 18 4 4 8" xfId="49384"/>
    <cellStyle name="Ergebnis 2 18 4 5" xfId="3058"/>
    <cellStyle name="Ergebnis 2 18 4 5 2" xfId="10168"/>
    <cellStyle name="Ergebnis 2 18 4 5 3" xfId="16461"/>
    <cellStyle name="Ergebnis 2 18 4 5 4" xfId="23400"/>
    <cellStyle name="Ergebnis 2 18 4 5 5" xfId="30065"/>
    <cellStyle name="Ergebnis 2 18 4 5 6" xfId="36735"/>
    <cellStyle name="Ergebnis 2 18 4 5 7" xfId="43551"/>
    <cellStyle name="Ergebnis 2 18 4 5 8" xfId="50074"/>
    <cellStyle name="Ergebnis 2 18 4 6" xfId="3745"/>
    <cellStyle name="Ergebnis 2 18 4 6 2" xfId="10855"/>
    <cellStyle name="Ergebnis 2 18 4 6 3" xfId="17148"/>
    <cellStyle name="Ergebnis 2 18 4 6 4" xfId="24087"/>
    <cellStyle name="Ergebnis 2 18 4 6 5" xfId="30752"/>
    <cellStyle name="Ergebnis 2 18 4 6 6" xfId="37422"/>
    <cellStyle name="Ergebnis 2 18 4 6 7" xfId="44238"/>
    <cellStyle name="Ergebnis 2 18 4 6 8" xfId="50761"/>
    <cellStyle name="Ergebnis 2 18 4 7" xfId="4432"/>
    <cellStyle name="Ergebnis 2 18 4 7 2" xfId="11542"/>
    <cellStyle name="Ergebnis 2 18 4 7 3" xfId="17835"/>
    <cellStyle name="Ergebnis 2 18 4 7 4" xfId="24774"/>
    <cellStyle name="Ergebnis 2 18 4 7 5" xfId="31439"/>
    <cellStyle name="Ergebnis 2 18 4 7 6" xfId="38109"/>
    <cellStyle name="Ergebnis 2 18 4 7 7" xfId="44925"/>
    <cellStyle name="Ergebnis 2 18 4 7 8" xfId="51448"/>
    <cellStyle name="Ergebnis 2 18 4 8" xfId="5117"/>
    <cellStyle name="Ergebnis 2 18 4 8 2" xfId="12227"/>
    <cellStyle name="Ergebnis 2 18 4 8 3" xfId="18520"/>
    <cellStyle name="Ergebnis 2 18 4 8 4" xfId="25459"/>
    <cellStyle name="Ergebnis 2 18 4 8 5" xfId="32124"/>
    <cellStyle name="Ergebnis 2 18 4 8 6" xfId="38794"/>
    <cellStyle name="Ergebnis 2 18 4 8 7" xfId="45610"/>
    <cellStyle name="Ergebnis 2 18 4 8 8" xfId="52133"/>
    <cellStyle name="Ergebnis 2 18 4 9" xfId="6158"/>
    <cellStyle name="Ergebnis 2 18 4 9 2" xfId="13268"/>
    <cellStyle name="Ergebnis 2 18 4 9 3" xfId="19561"/>
    <cellStyle name="Ergebnis 2 18 4 9 4" xfId="26500"/>
    <cellStyle name="Ergebnis 2 18 4 9 5" xfId="33165"/>
    <cellStyle name="Ergebnis 2 18 4 9 6" xfId="39835"/>
    <cellStyle name="Ergebnis 2 18 4 9 7" xfId="46651"/>
    <cellStyle name="Ergebnis 2 18 4 9 8" xfId="53174"/>
    <cellStyle name="Ergebnis 2 18 5" xfId="2183"/>
    <cellStyle name="Ergebnis 2 18 5 2" xfId="9293"/>
    <cellStyle name="Ergebnis 2 18 5 3" xfId="15586"/>
    <cellStyle name="Ergebnis 2 18 5 4" xfId="22525"/>
    <cellStyle name="Ergebnis 2 18 5 5" xfId="29190"/>
    <cellStyle name="Ergebnis 2 18 5 6" xfId="35860"/>
    <cellStyle name="Ergebnis 2 18 5 7" xfId="42676"/>
    <cellStyle name="Ergebnis 2 18 5 8" xfId="49199"/>
    <cellStyle name="Ergebnis 2 18 6" xfId="2873"/>
    <cellStyle name="Ergebnis 2 18 6 2" xfId="9983"/>
    <cellStyle name="Ergebnis 2 18 6 3" xfId="16276"/>
    <cellStyle name="Ergebnis 2 18 6 4" xfId="23215"/>
    <cellStyle name="Ergebnis 2 18 6 5" xfId="29880"/>
    <cellStyle name="Ergebnis 2 18 6 6" xfId="36550"/>
    <cellStyle name="Ergebnis 2 18 6 7" xfId="43366"/>
    <cellStyle name="Ergebnis 2 18 6 8" xfId="49889"/>
    <cellStyle name="Ergebnis 2 18 7" xfId="3560"/>
    <cellStyle name="Ergebnis 2 18 7 2" xfId="10670"/>
    <cellStyle name="Ergebnis 2 18 7 3" xfId="16963"/>
    <cellStyle name="Ergebnis 2 18 7 4" xfId="23902"/>
    <cellStyle name="Ergebnis 2 18 7 5" xfId="30567"/>
    <cellStyle name="Ergebnis 2 18 7 6" xfId="37237"/>
    <cellStyle name="Ergebnis 2 18 7 7" xfId="44053"/>
    <cellStyle name="Ergebnis 2 18 7 8" xfId="50576"/>
    <cellStyle name="Ergebnis 2 18 8" xfId="4247"/>
    <cellStyle name="Ergebnis 2 18 8 2" xfId="11357"/>
    <cellStyle name="Ergebnis 2 18 8 3" xfId="17650"/>
    <cellStyle name="Ergebnis 2 18 8 4" xfId="24589"/>
    <cellStyle name="Ergebnis 2 18 8 5" xfId="31254"/>
    <cellStyle name="Ergebnis 2 18 8 6" xfId="37924"/>
    <cellStyle name="Ergebnis 2 18 8 7" xfId="44740"/>
    <cellStyle name="Ergebnis 2 18 8 8" xfId="51263"/>
    <cellStyle name="Ergebnis 2 18 9" xfId="4932"/>
    <cellStyle name="Ergebnis 2 18 9 2" xfId="12042"/>
    <cellStyle name="Ergebnis 2 18 9 3" xfId="18335"/>
    <cellStyle name="Ergebnis 2 18 9 4" xfId="25274"/>
    <cellStyle name="Ergebnis 2 18 9 5" xfId="31939"/>
    <cellStyle name="Ergebnis 2 18 9 6" xfId="38609"/>
    <cellStyle name="Ergebnis 2 18 9 7" xfId="45425"/>
    <cellStyle name="Ergebnis 2 18 9 8" xfId="51948"/>
    <cellStyle name="Ergebnis 2 19" xfId="617"/>
    <cellStyle name="Ergebnis 2 19 10" xfId="6685"/>
    <cellStyle name="Ergebnis 2 19 10 2" xfId="13795"/>
    <cellStyle name="Ergebnis 2 19 10 3" xfId="20088"/>
    <cellStyle name="Ergebnis 2 19 10 4" xfId="27027"/>
    <cellStyle name="Ergebnis 2 19 10 5" xfId="33692"/>
    <cellStyle name="Ergebnis 2 19 10 6" xfId="40362"/>
    <cellStyle name="Ergebnis 2 19 10 7" xfId="47178"/>
    <cellStyle name="Ergebnis 2 19 10 8" xfId="53701"/>
    <cellStyle name="Ergebnis 2 19 11" xfId="7459"/>
    <cellStyle name="Ergebnis 2 19 11 2" xfId="14569"/>
    <cellStyle name="Ergebnis 2 19 11 3" xfId="20862"/>
    <cellStyle name="Ergebnis 2 19 11 4" xfId="27801"/>
    <cellStyle name="Ergebnis 2 19 11 5" xfId="34466"/>
    <cellStyle name="Ergebnis 2 19 11 6" xfId="41136"/>
    <cellStyle name="Ergebnis 2 19 11 7" xfId="47952"/>
    <cellStyle name="Ergebnis 2 19 11 8" xfId="54475"/>
    <cellStyle name="Ergebnis 2 19 12" xfId="1370"/>
    <cellStyle name="Ergebnis 2 19 12 2" xfId="8480"/>
    <cellStyle name="Ergebnis 2 19 12 3" xfId="14773"/>
    <cellStyle name="Ergebnis 2 19 12 4" xfId="21712"/>
    <cellStyle name="Ergebnis 2 19 12 5" xfId="28377"/>
    <cellStyle name="Ergebnis 2 19 12 6" xfId="35047"/>
    <cellStyle name="Ergebnis 2 19 12 7" xfId="41863"/>
    <cellStyle name="Ergebnis 2 19 12 8" xfId="48386"/>
    <cellStyle name="Ergebnis 2 19 13" xfId="7877"/>
    <cellStyle name="Ergebnis 2 19 14" xfId="20996"/>
    <cellStyle name="Ergebnis 2 19 15" xfId="7766"/>
    <cellStyle name="Ergebnis 2 19 16" xfId="41246"/>
    <cellStyle name="Ergebnis 2 19 17" xfId="21514"/>
    <cellStyle name="Ergebnis 2 19 2" xfId="1133"/>
    <cellStyle name="Ergebnis 2 19 2 10" xfId="1806"/>
    <cellStyle name="Ergebnis 2 19 2 10 2" xfId="8916"/>
    <cellStyle name="Ergebnis 2 19 2 10 3" xfId="15209"/>
    <cellStyle name="Ergebnis 2 19 2 10 4" xfId="22148"/>
    <cellStyle name="Ergebnis 2 19 2 10 5" xfId="28813"/>
    <cellStyle name="Ergebnis 2 19 2 10 6" xfId="35483"/>
    <cellStyle name="Ergebnis 2 19 2 10 7" xfId="42299"/>
    <cellStyle name="Ergebnis 2 19 2 10 8" xfId="48822"/>
    <cellStyle name="Ergebnis 2 19 2 11" xfId="7494"/>
    <cellStyle name="Ergebnis 2 19 2 12" xfId="21486"/>
    <cellStyle name="Ergebnis 2 19 2 13" xfId="28140"/>
    <cellStyle name="Ergebnis 2 19 2 14" xfId="34810"/>
    <cellStyle name="Ergebnis 2 19 2 15" xfId="48152"/>
    <cellStyle name="Ergebnis 2 19 2 2" xfId="2677"/>
    <cellStyle name="Ergebnis 2 19 2 2 2" xfId="9787"/>
    <cellStyle name="Ergebnis 2 19 2 2 3" xfId="16080"/>
    <cellStyle name="Ergebnis 2 19 2 2 4" xfId="23019"/>
    <cellStyle name="Ergebnis 2 19 2 2 5" xfId="29684"/>
    <cellStyle name="Ergebnis 2 19 2 2 6" xfId="36354"/>
    <cellStyle name="Ergebnis 2 19 2 2 7" xfId="43170"/>
    <cellStyle name="Ergebnis 2 19 2 2 8" xfId="49693"/>
    <cellStyle name="Ergebnis 2 19 2 3" xfId="3367"/>
    <cellStyle name="Ergebnis 2 19 2 3 2" xfId="10477"/>
    <cellStyle name="Ergebnis 2 19 2 3 3" xfId="16770"/>
    <cellStyle name="Ergebnis 2 19 2 3 4" xfId="23709"/>
    <cellStyle name="Ergebnis 2 19 2 3 5" xfId="30374"/>
    <cellStyle name="Ergebnis 2 19 2 3 6" xfId="37044"/>
    <cellStyle name="Ergebnis 2 19 2 3 7" xfId="43860"/>
    <cellStyle name="Ergebnis 2 19 2 3 8" xfId="50383"/>
    <cellStyle name="Ergebnis 2 19 2 4" xfId="4054"/>
    <cellStyle name="Ergebnis 2 19 2 4 2" xfId="11164"/>
    <cellStyle name="Ergebnis 2 19 2 4 3" xfId="17457"/>
    <cellStyle name="Ergebnis 2 19 2 4 4" xfId="24396"/>
    <cellStyle name="Ergebnis 2 19 2 4 5" xfId="31061"/>
    <cellStyle name="Ergebnis 2 19 2 4 6" xfId="37731"/>
    <cellStyle name="Ergebnis 2 19 2 4 7" xfId="44547"/>
    <cellStyle name="Ergebnis 2 19 2 4 8" xfId="51070"/>
    <cellStyle name="Ergebnis 2 19 2 5" xfId="4741"/>
    <cellStyle name="Ergebnis 2 19 2 5 2" xfId="11851"/>
    <cellStyle name="Ergebnis 2 19 2 5 3" xfId="18144"/>
    <cellStyle name="Ergebnis 2 19 2 5 4" xfId="25083"/>
    <cellStyle name="Ergebnis 2 19 2 5 5" xfId="31748"/>
    <cellStyle name="Ergebnis 2 19 2 5 6" xfId="38418"/>
    <cellStyle name="Ergebnis 2 19 2 5 7" xfId="45234"/>
    <cellStyle name="Ergebnis 2 19 2 5 8" xfId="51757"/>
    <cellStyle name="Ergebnis 2 19 2 6" xfId="5426"/>
    <cellStyle name="Ergebnis 2 19 2 6 2" xfId="12536"/>
    <cellStyle name="Ergebnis 2 19 2 6 3" xfId="18829"/>
    <cellStyle name="Ergebnis 2 19 2 6 4" xfId="25768"/>
    <cellStyle name="Ergebnis 2 19 2 6 5" xfId="32433"/>
    <cellStyle name="Ergebnis 2 19 2 6 6" xfId="39103"/>
    <cellStyle name="Ergebnis 2 19 2 6 7" xfId="45919"/>
    <cellStyle name="Ergebnis 2 19 2 6 8" xfId="52442"/>
    <cellStyle name="Ergebnis 2 19 2 7" xfId="6009"/>
    <cellStyle name="Ergebnis 2 19 2 7 2" xfId="13119"/>
    <cellStyle name="Ergebnis 2 19 2 7 3" xfId="19412"/>
    <cellStyle name="Ergebnis 2 19 2 7 4" xfId="26351"/>
    <cellStyle name="Ergebnis 2 19 2 7 5" xfId="33016"/>
    <cellStyle name="Ergebnis 2 19 2 7 6" xfId="39686"/>
    <cellStyle name="Ergebnis 2 19 2 7 7" xfId="46502"/>
    <cellStyle name="Ergebnis 2 19 2 7 8" xfId="53025"/>
    <cellStyle name="Ergebnis 2 19 2 8" xfId="6467"/>
    <cellStyle name="Ergebnis 2 19 2 8 2" xfId="13577"/>
    <cellStyle name="Ergebnis 2 19 2 8 3" xfId="19870"/>
    <cellStyle name="Ergebnis 2 19 2 8 4" xfId="26809"/>
    <cellStyle name="Ergebnis 2 19 2 8 5" xfId="33474"/>
    <cellStyle name="Ergebnis 2 19 2 8 6" xfId="40144"/>
    <cellStyle name="Ergebnis 2 19 2 8 7" xfId="46960"/>
    <cellStyle name="Ergebnis 2 19 2 8 8" xfId="53483"/>
    <cellStyle name="Ergebnis 2 19 2 9" xfId="7121"/>
    <cellStyle name="Ergebnis 2 19 2 9 2" xfId="14231"/>
    <cellStyle name="Ergebnis 2 19 2 9 3" xfId="20524"/>
    <cellStyle name="Ergebnis 2 19 2 9 4" xfId="27463"/>
    <cellStyle name="Ergebnis 2 19 2 9 5" xfId="34128"/>
    <cellStyle name="Ergebnis 2 19 2 9 6" xfId="40798"/>
    <cellStyle name="Ergebnis 2 19 2 9 7" xfId="47614"/>
    <cellStyle name="Ergebnis 2 19 2 9 8" xfId="54137"/>
    <cellStyle name="Ergebnis 2 19 3" xfId="930"/>
    <cellStyle name="Ergebnis 2 19 3 10" xfId="1605"/>
    <cellStyle name="Ergebnis 2 19 3 10 2" xfId="8715"/>
    <cellStyle name="Ergebnis 2 19 3 10 3" xfId="15008"/>
    <cellStyle name="Ergebnis 2 19 3 10 4" xfId="21947"/>
    <cellStyle name="Ergebnis 2 19 3 10 5" xfId="28612"/>
    <cellStyle name="Ergebnis 2 19 3 10 6" xfId="35282"/>
    <cellStyle name="Ergebnis 2 19 3 10 7" xfId="42098"/>
    <cellStyle name="Ergebnis 2 19 3 10 8" xfId="48621"/>
    <cellStyle name="Ergebnis 2 19 3 11" xfId="8083"/>
    <cellStyle name="Ergebnis 2 19 3 12" xfId="21302"/>
    <cellStyle name="Ergebnis 2 19 3 13" xfId="27937"/>
    <cellStyle name="Ergebnis 2 19 3 14" xfId="34609"/>
    <cellStyle name="Ergebnis 2 19 3 15" xfId="7655"/>
    <cellStyle name="Ergebnis 2 19 3 2" xfId="2476"/>
    <cellStyle name="Ergebnis 2 19 3 2 2" xfId="9586"/>
    <cellStyle name="Ergebnis 2 19 3 2 3" xfId="15879"/>
    <cellStyle name="Ergebnis 2 19 3 2 4" xfId="22818"/>
    <cellStyle name="Ergebnis 2 19 3 2 5" xfId="29483"/>
    <cellStyle name="Ergebnis 2 19 3 2 6" xfId="36153"/>
    <cellStyle name="Ergebnis 2 19 3 2 7" xfId="42969"/>
    <cellStyle name="Ergebnis 2 19 3 2 8" xfId="49492"/>
    <cellStyle name="Ergebnis 2 19 3 3" xfId="3166"/>
    <cellStyle name="Ergebnis 2 19 3 3 2" xfId="10276"/>
    <cellStyle name="Ergebnis 2 19 3 3 3" xfId="16569"/>
    <cellStyle name="Ergebnis 2 19 3 3 4" xfId="23508"/>
    <cellStyle name="Ergebnis 2 19 3 3 5" xfId="30173"/>
    <cellStyle name="Ergebnis 2 19 3 3 6" xfId="36843"/>
    <cellStyle name="Ergebnis 2 19 3 3 7" xfId="43659"/>
    <cellStyle name="Ergebnis 2 19 3 3 8" xfId="50182"/>
    <cellStyle name="Ergebnis 2 19 3 4" xfId="3853"/>
    <cellStyle name="Ergebnis 2 19 3 4 2" xfId="10963"/>
    <cellStyle name="Ergebnis 2 19 3 4 3" xfId="17256"/>
    <cellStyle name="Ergebnis 2 19 3 4 4" xfId="24195"/>
    <cellStyle name="Ergebnis 2 19 3 4 5" xfId="30860"/>
    <cellStyle name="Ergebnis 2 19 3 4 6" xfId="37530"/>
    <cellStyle name="Ergebnis 2 19 3 4 7" xfId="44346"/>
    <cellStyle name="Ergebnis 2 19 3 4 8" xfId="50869"/>
    <cellStyle name="Ergebnis 2 19 3 5" xfId="4540"/>
    <cellStyle name="Ergebnis 2 19 3 5 2" xfId="11650"/>
    <cellStyle name="Ergebnis 2 19 3 5 3" xfId="17943"/>
    <cellStyle name="Ergebnis 2 19 3 5 4" xfId="24882"/>
    <cellStyle name="Ergebnis 2 19 3 5 5" xfId="31547"/>
    <cellStyle name="Ergebnis 2 19 3 5 6" xfId="38217"/>
    <cellStyle name="Ergebnis 2 19 3 5 7" xfId="45033"/>
    <cellStyle name="Ergebnis 2 19 3 5 8" xfId="51556"/>
    <cellStyle name="Ergebnis 2 19 3 6" xfId="5225"/>
    <cellStyle name="Ergebnis 2 19 3 6 2" xfId="12335"/>
    <cellStyle name="Ergebnis 2 19 3 6 3" xfId="18628"/>
    <cellStyle name="Ergebnis 2 19 3 6 4" xfId="25567"/>
    <cellStyle name="Ergebnis 2 19 3 6 5" xfId="32232"/>
    <cellStyle name="Ergebnis 2 19 3 6 6" xfId="38902"/>
    <cellStyle name="Ergebnis 2 19 3 6 7" xfId="45718"/>
    <cellStyle name="Ergebnis 2 19 3 6 8" xfId="52241"/>
    <cellStyle name="Ergebnis 2 19 3 7" xfId="5808"/>
    <cellStyle name="Ergebnis 2 19 3 7 2" xfId="12918"/>
    <cellStyle name="Ergebnis 2 19 3 7 3" xfId="19211"/>
    <cellStyle name="Ergebnis 2 19 3 7 4" xfId="26150"/>
    <cellStyle name="Ergebnis 2 19 3 7 5" xfId="32815"/>
    <cellStyle name="Ergebnis 2 19 3 7 6" xfId="39485"/>
    <cellStyle name="Ergebnis 2 19 3 7 7" xfId="46301"/>
    <cellStyle name="Ergebnis 2 19 3 7 8" xfId="52824"/>
    <cellStyle name="Ergebnis 2 19 3 8" xfId="6266"/>
    <cellStyle name="Ergebnis 2 19 3 8 2" xfId="13376"/>
    <cellStyle name="Ergebnis 2 19 3 8 3" xfId="19669"/>
    <cellStyle name="Ergebnis 2 19 3 8 4" xfId="26608"/>
    <cellStyle name="Ergebnis 2 19 3 8 5" xfId="33273"/>
    <cellStyle name="Ergebnis 2 19 3 8 6" xfId="39943"/>
    <cellStyle name="Ergebnis 2 19 3 8 7" xfId="46759"/>
    <cellStyle name="Ergebnis 2 19 3 8 8" xfId="53282"/>
    <cellStyle name="Ergebnis 2 19 3 9" xfId="6920"/>
    <cellStyle name="Ergebnis 2 19 3 9 2" xfId="14030"/>
    <cellStyle name="Ergebnis 2 19 3 9 3" xfId="20323"/>
    <cellStyle name="Ergebnis 2 19 3 9 4" xfId="27262"/>
    <cellStyle name="Ergebnis 2 19 3 9 5" xfId="33927"/>
    <cellStyle name="Ergebnis 2 19 3 9 6" xfId="40597"/>
    <cellStyle name="Ergebnis 2 19 3 9 7" xfId="47413"/>
    <cellStyle name="Ergebnis 2 19 3 9 8" xfId="53936"/>
    <cellStyle name="Ergebnis 2 19 4" xfId="2241"/>
    <cellStyle name="Ergebnis 2 19 4 2" xfId="9351"/>
    <cellStyle name="Ergebnis 2 19 4 3" xfId="15644"/>
    <cellStyle name="Ergebnis 2 19 4 4" xfId="22583"/>
    <cellStyle name="Ergebnis 2 19 4 5" xfId="29248"/>
    <cellStyle name="Ergebnis 2 19 4 6" xfId="35918"/>
    <cellStyle name="Ergebnis 2 19 4 7" xfId="42734"/>
    <cellStyle name="Ergebnis 2 19 4 8" xfId="49257"/>
    <cellStyle name="Ergebnis 2 19 5" xfId="2931"/>
    <cellStyle name="Ergebnis 2 19 5 2" xfId="10041"/>
    <cellStyle name="Ergebnis 2 19 5 3" xfId="16334"/>
    <cellStyle name="Ergebnis 2 19 5 4" xfId="23273"/>
    <cellStyle name="Ergebnis 2 19 5 5" xfId="29938"/>
    <cellStyle name="Ergebnis 2 19 5 6" xfId="36608"/>
    <cellStyle name="Ergebnis 2 19 5 7" xfId="43424"/>
    <cellStyle name="Ergebnis 2 19 5 8" xfId="49947"/>
    <cellStyle name="Ergebnis 2 19 6" xfId="3618"/>
    <cellStyle name="Ergebnis 2 19 6 2" xfId="10728"/>
    <cellStyle name="Ergebnis 2 19 6 3" xfId="17021"/>
    <cellStyle name="Ergebnis 2 19 6 4" xfId="23960"/>
    <cellStyle name="Ergebnis 2 19 6 5" xfId="30625"/>
    <cellStyle name="Ergebnis 2 19 6 6" xfId="37295"/>
    <cellStyle name="Ergebnis 2 19 6 7" xfId="44111"/>
    <cellStyle name="Ergebnis 2 19 6 8" xfId="50634"/>
    <cellStyle name="Ergebnis 2 19 7" xfId="4305"/>
    <cellStyle name="Ergebnis 2 19 7 2" xfId="11415"/>
    <cellStyle name="Ergebnis 2 19 7 3" xfId="17708"/>
    <cellStyle name="Ergebnis 2 19 7 4" xfId="24647"/>
    <cellStyle name="Ergebnis 2 19 7 5" xfId="31312"/>
    <cellStyle name="Ergebnis 2 19 7 6" xfId="37982"/>
    <cellStyle name="Ergebnis 2 19 7 7" xfId="44798"/>
    <cellStyle name="Ergebnis 2 19 7 8" xfId="51321"/>
    <cellStyle name="Ergebnis 2 19 8" xfId="4990"/>
    <cellStyle name="Ergebnis 2 19 8 2" xfId="12100"/>
    <cellStyle name="Ergebnis 2 19 8 3" xfId="18393"/>
    <cellStyle name="Ergebnis 2 19 8 4" xfId="25332"/>
    <cellStyle name="Ergebnis 2 19 8 5" xfId="31997"/>
    <cellStyle name="Ergebnis 2 19 8 6" xfId="38667"/>
    <cellStyle name="Ergebnis 2 19 8 7" xfId="45483"/>
    <cellStyle name="Ergebnis 2 19 8 8" xfId="52006"/>
    <cellStyle name="Ergebnis 2 19 9" xfId="1900"/>
    <cellStyle name="Ergebnis 2 19 9 2" xfId="9010"/>
    <cellStyle name="Ergebnis 2 19 9 3" xfId="15303"/>
    <cellStyle name="Ergebnis 2 19 9 4" xfId="22242"/>
    <cellStyle name="Ergebnis 2 19 9 5" xfId="28907"/>
    <cellStyle name="Ergebnis 2 19 9 6" xfId="35577"/>
    <cellStyle name="Ergebnis 2 19 9 7" xfId="42393"/>
    <cellStyle name="Ergebnis 2 19 9 8" xfId="48916"/>
    <cellStyle name="Ergebnis 2 2" xfId="234"/>
    <cellStyle name="Ergebnis 2 2 10" xfId="5722"/>
    <cellStyle name="Ergebnis 2 2 10 2" xfId="12832"/>
    <cellStyle name="Ergebnis 2 2 10 3" xfId="19125"/>
    <cellStyle name="Ergebnis 2 2 10 4" xfId="26064"/>
    <cellStyle name="Ergebnis 2 2 10 5" xfId="32729"/>
    <cellStyle name="Ergebnis 2 2 10 6" xfId="39399"/>
    <cellStyle name="Ergebnis 2 2 10 7" xfId="46215"/>
    <cellStyle name="Ergebnis 2 2 10 8" xfId="52738"/>
    <cellStyle name="Ergebnis 2 2 11" xfId="5593"/>
    <cellStyle name="Ergebnis 2 2 11 2" xfId="12703"/>
    <cellStyle name="Ergebnis 2 2 11 3" xfId="18996"/>
    <cellStyle name="Ergebnis 2 2 11 4" xfId="25935"/>
    <cellStyle name="Ergebnis 2 2 11 5" xfId="32600"/>
    <cellStyle name="Ergebnis 2 2 11 6" xfId="39270"/>
    <cellStyle name="Ergebnis 2 2 11 7" xfId="46086"/>
    <cellStyle name="Ergebnis 2 2 11 8" xfId="52609"/>
    <cellStyle name="Ergebnis 2 2 12" xfId="1225"/>
    <cellStyle name="Ergebnis 2 2 12 2" xfId="8335"/>
    <cellStyle name="Ergebnis 2 2 12 3" xfId="14628"/>
    <cellStyle name="Ergebnis 2 2 12 4" xfId="21567"/>
    <cellStyle name="Ergebnis 2 2 12 5" xfId="28232"/>
    <cellStyle name="Ergebnis 2 2 12 6" xfId="34902"/>
    <cellStyle name="Ergebnis 2 2 12 7" xfId="41721"/>
    <cellStyle name="Ergebnis 2 2 12 8" xfId="48244"/>
    <cellStyle name="Ergebnis 2 2 13" xfId="427"/>
    <cellStyle name="Ergebnis 2 2 14" xfId="7605"/>
    <cellStyle name="Ergebnis 2 2 15" xfId="8211"/>
    <cellStyle name="Ergebnis 2 2 16" xfId="21489"/>
    <cellStyle name="Ergebnis 2 2 17" xfId="41619"/>
    <cellStyle name="Ergebnis 2 2 2" xfId="607"/>
    <cellStyle name="Ergebnis 2 2 2 10" xfId="6675"/>
    <cellStyle name="Ergebnis 2 2 2 10 2" xfId="13785"/>
    <cellStyle name="Ergebnis 2 2 2 10 3" xfId="20078"/>
    <cellStyle name="Ergebnis 2 2 2 10 4" xfId="27017"/>
    <cellStyle name="Ergebnis 2 2 2 10 5" xfId="33682"/>
    <cellStyle name="Ergebnis 2 2 2 10 6" xfId="40352"/>
    <cellStyle name="Ergebnis 2 2 2 10 7" xfId="47168"/>
    <cellStyle name="Ergebnis 2 2 2 10 8" xfId="53691"/>
    <cellStyle name="Ergebnis 2 2 2 11" xfId="5733"/>
    <cellStyle name="Ergebnis 2 2 2 11 2" xfId="12843"/>
    <cellStyle name="Ergebnis 2 2 2 11 3" xfId="19136"/>
    <cellStyle name="Ergebnis 2 2 2 11 4" xfId="26075"/>
    <cellStyle name="Ergebnis 2 2 2 11 5" xfId="32740"/>
    <cellStyle name="Ergebnis 2 2 2 11 6" xfId="39410"/>
    <cellStyle name="Ergebnis 2 2 2 11 7" xfId="46226"/>
    <cellStyle name="Ergebnis 2 2 2 11 8" xfId="52749"/>
    <cellStyle name="Ergebnis 2 2 2 12" xfId="1360"/>
    <cellStyle name="Ergebnis 2 2 2 12 2" xfId="8470"/>
    <cellStyle name="Ergebnis 2 2 2 12 3" xfId="14763"/>
    <cellStyle name="Ergebnis 2 2 2 12 4" xfId="21702"/>
    <cellStyle name="Ergebnis 2 2 2 12 5" xfId="28367"/>
    <cellStyle name="Ergebnis 2 2 2 12 6" xfId="35037"/>
    <cellStyle name="Ergebnis 2 2 2 12 7" xfId="41853"/>
    <cellStyle name="Ergebnis 2 2 2 12 8" xfId="48376"/>
    <cellStyle name="Ergebnis 2 2 2 13" xfId="8167"/>
    <cellStyle name="Ergebnis 2 2 2 14" xfId="20986"/>
    <cellStyle name="Ergebnis 2 2 2 15" xfId="21245"/>
    <cellStyle name="Ergebnis 2 2 2 16" xfId="41236"/>
    <cellStyle name="Ergebnis 2 2 2 17" xfId="34533"/>
    <cellStyle name="Ergebnis 2 2 2 2" xfId="1123"/>
    <cellStyle name="Ergebnis 2 2 2 2 10" xfId="1796"/>
    <cellStyle name="Ergebnis 2 2 2 2 10 2" xfId="8906"/>
    <cellStyle name="Ergebnis 2 2 2 2 10 3" xfId="15199"/>
    <cellStyle name="Ergebnis 2 2 2 2 10 4" xfId="22138"/>
    <cellStyle name="Ergebnis 2 2 2 2 10 5" xfId="28803"/>
    <cellStyle name="Ergebnis 2 2 2 2 10 6" xfId="35473"/>
    <cellStyle name="Ergebnis 2 2 2 2 10 7" xfId="42289"/>
    <cellStyle name="Ergebnis 2 2 2 2 10 8" xfId="48812"/>
    <cellStyle name="Ergebnis 2 2 2 2 11" xfId="7499"/>
    <cellStyle name="Ergebnis 2 2 2 2 12" xfId="21476"/>
    <cellStyle name="Ergebnis 2 2 2 2 13" xfId="28130"/>
    <cellStyle name="Ergebnis 2 2 2 2 14" xfId="34800"/>
    <cellStyle name="Ergebnis 2 2 2 2 15" xfId="48142"/>
    <cellStyle name="Ergebnis 2 2 2 2 2" xfId="2667"/>
    <cellStyle name="Ergebnis 2 2 2 2 2 2" xfId="9777"/>
    <cellStyle name="Ergebnis 2 2 2 2 2 3" xfId="16070"/>
    <cellStyle name="Ergebnis 2 2 2 2 2 4" xfId="23009"/>
    <cellStyle name="Ergebnis 2 2 2 2 2 5" xfId="29674"/>
    <cellStyle name="Ergebnis 2 2 2 2 2 6" xfId="36344"/>
    <cellStyle name="Ergebnis 2 2 2 2 2 7" xfId="43160"/>
    <cellStyle name="Ergebnis 2 2 2 2 2 8" xfId="49683"/>
    <cellStyle name="Ergebnis 2 2 2 2 3" xfId="3357"/>
    <cellStyle name="Ergebnis 2 2 2 2 3 2" xfId="10467"/>
    <cellStyle name="Ergebnis 2 2 2 2 3 3" xfId="16760"/>
    <cellStyle name="Ergebnis 2 2 2 2 3 4" xfId="23699"/>
    <cellStyle name="Ergebnis 2 2 2 2 3 5" xfId="30364"/>
    <cellStyle name="Ergebnis 2 2 2 2 3 6" xfId="37034"/>
    <cellStyle name="Ergebnis 2 2 2 2 3 7" xfId="43850"/>
    <cellStyle name="Ergebnis 2 2 2 2 3 8" xfId="50373"/>
    <cellStyle name="Ergebnis 2 2 2 2 4" xfId="4044"/>
    <cellStyle name="Ergebnis 2 2 2 2 4 2" xfId="11154"/>
    <cellStyle name="Ergebnis 2 2 2 2 4 3" xfId="17447"/>
    <cellStyle name="Ergebnis 2 2 2 2 4 4" xfId="24386"/>
    <cellStyle name="Ergebnis 2 2 2 2 4 5" xfId="31051"/>
    <cellStyle name="Ergebnis 2 2 2 2 4 6" xfId="37721"/>
    <cellStyle name="Ergebnis 2 2 2 2 4 7" xfId="44537"/>
    <cellStyle name="Ergebnis 2 2 2 2 4 8" xfId="51060"/>
    <cellStyle name="Ergebnis 2 2 2 2 5" xfId="4731"/>
    <cellStyle name="Ergebnis 2 2 2 2 5 2" xfId="11841"/>
    <cellStyle name="Ergebnis 2 2 2 2 5 3" xfId="18134"/>
    <cellStyle name="Ergebnis 2 2 2 2 5 4" xfId="25073"/>
    <cellStyle name="Ergebnis 2 2 2 2 5 5" xfId="31738"/>
    <cellStyle name="Ergebnis 2 2 2 2 5 6" xfId="38408"/>
    <cellStyle name="Ergebnis 2 2 2 2 5 7" xfId="45224"/>
    <cellStyle name="Ergebnis 2 2 2 2 5 8" xfId="51747"/>
    <cellStyle name="Ergebnis 2 2 2 2 6" xfId="5416"/>
    <cellStyle name="Ergebnis 2 2 2 2 6 2" xfId="12526"/>
    <cellStyle name="Ergebnis 2 2 2 2 6 3" xfId="18819"/>
    <cellStyle name="Ergebnis 2 2 2 2 6 4" xfId="25758"/>
    <cellStyle name="Ergebnis 2 2 2 2 6 5" xfId="32423"/>
    <cellStyle name="Ergebnis 2 2 2 2 6 6" xfId="39093"/>
    <cellStyle name="Ergebnis 2 2 2 2 6 7" xfId="45909"/>
    <cellStyle name="Ergebnis 2 2 2 2 6 8" xfId="52432"/>
    <cellStyle name="Ergebnis 2 2 2 2 7" xfId="5999"/>
    <cellStyle name="Ergebnis 2 2 2 2 7 2" xfId="13109"/>
    <cellStyle name="Ergebnis 2 2 2 2 7 3" xfId="19402"/>
    <cellStyle name="Ergebnis 2 2 2 2 7 4" xfId="26341"/>
    <cellStyle name="Ergebnis 2 2 2 2 7 5" xfId="33006"/>
    <cellStyle name="Ergebnis 2 2 2 2 7 6" xfId="39676"/>
    <cellStyle name="Ergebnis 2 2 2 2 7 7" xfId="46492"/>
    <cellStyle name="Ergebnis 2 2 2 2 7 8" xfId="53015"/>
    <cellStyle name="Ergebnis 2 2 2 2 8" xfId="6457"/>
    <cellStyle name="Ergebnis 2 2 2 2 8 2" xfId="13567"/>
    <cellStyle name="Ergebnis 2 2 2 2 8 3" xfId="19860"/>
    <cellStyle name="Ergebnis 2 2 2 2 8 4" xfId="26799"/>
    <cellStyle name="Ergebnis 2 2 2 2 8 5" xfId="33464"/>
    <cellStyle name="Ergebnis 2 2 2 2 8 6" xfId="40134"/>
    <cellStyle name="Ergebnis 2 2 2 2 8 7" xfId="46950"/>
    <cellStyle name="Ergebnis 2 2 2 2 8 8" xfId="53473"/>
    <cellStyle name="Ergebnis 2 2 2 2 9" xfId="7111"/>
    <cellStyle name="Ergebnis 2 2 2 2 9 2" xfId="14221"/>
    <cellStyle name="Ergebnis 2 2 2 2 9 3" xfId="20514"/>
    <cellStyle name="Ergebnis 2 2 2 2 9 4" xfId="27453"/>
    <cellStyle name="Ergebnis 2 2 2 2 9 5" xfId="34118"/>
    <cellStyle name="Ergebnis 2 2 2 2 9 6" xfId="40788"/>
    <cellStyle name="Ergebnis 2 2 2 2 9 7" xfId="47604"/>
    <cellStyle name="Ergebnis 2 2 2 2 9 8" xfId="54127"/>
    <cellStyle name="Ergebnis 2 2 2 3" xfId="920"/>
    <cellStyle name="Ergebnis 2 2 2 3 10" xfId="1595"/>
    <cellStyle name="Ergebnis 2 2 2 3 10 2" xfId="8705"/>
    <cellStyle name="Ergebnis 2 2 2 3 10 3" xfId="14998"/>
    <cellStyle name="Ergebnis 2 2 2 3 10 4" xfId="21937"/>
    <cellStyle name="Ergebnis 2 2 2 3 10 5" xfId="28602"/>
    <cellStyle name="Ergebnis 2 2 2 3 10 6" xfId="35272"/>
    <cellStyle name="Ergebnis 2 2 2 3 10 7" xfId="42088"/>
    <cellStyle name="Ergebnis 2 2 2 3 10 8" xfId="48611"/>
    <cellStyle name="Ergebnis 2 2 2 3 11" xfId="8122"/>
    <cellStyle name="Ergebnis 2 2 2 3 12" xfId="21292"/>
    <cellStyle name="Ergebnis 2 2 2 3 13" xfId="27927"/>
    <cellStyle name="Ergebnis 2 2 2 3 14" xfId="34599"/>
    <cellStyle name="Ergebnis 2 2 2 3 15" xfId="20916"/>
    <cellStyle name="Ergebnis 2 2 2 3 2" xfId="2466"/>
    <cellStyle name="Ergebnis 2 2 2 3 2 2" xfId="9576"/>
    <cellStyle name="Ergebnis 2 2 2 3 2 3" xfId="15869"/>
    <cellStyle name="Ergebnis 2 2 2 3 2 4" xfId="22808"/>
    <cellStyle name="Ergebnis 2 2 2 3 2 5" xfId="29473"/>
    <cellStyle name="Ergebnis 2 2 2 3 2 6" xfId="36143"/>
    <cellStyle name="Ergebnis 2 2 2 3 2 7" xfId="42959"/>
    <cellStyle name="Ergebnis 2 2 2 3 2 8" xfId="49482"/>
    <cellStyle name="Ergebnis 2 2 2 3 3" xfId="3156"/>
    <cellStyle name="Ergebnis 2 2 2 3 3 2" xfId="10266"/>
    <cellStyle name="Ergebnis 2 2 2 3 3 3" xfId="16559"/>
    <cellStyle name="Ergebnis 2 2 2 3 3 4" xfId="23498"/>
    <cellStyle name="Ergebnis 2 2 2 3 3 5" xfId="30163"/>
    <cellStyle name="Ergebnis 2 2 2 3 3 6" xfId="36833"/>
    <cellStyle name="Ergebnis 2 2 2 3 3 7" xfId="43649"/>
    <cellStyle name="Ergebnis 2 2 2 3 3 8" xfId="50172"/>
    <cellStyle name="Ergebnis 2 2 2 3 4" xfId="3843"/>
    <cellStyle name="Ergebnis 2 2 2 3 4 2" xfId="10953"/>
    <cellStyle name="Ergebnis 2 2 2 3 4 3" xfId="17246"/>
    <cellStyle name="Ergebnis 2 2 2 3 4 4" xfId="24185"/>
    <cellStyle name="Ergebnis 2 2 2 3 4 5" xfId="30850"/>
    <cellStyle name="Ergebnis 2 2 2 3 4 6" xfId="37520"/>
    <cellStyle name="Ergebnis 2 2 2 3 4 7" xfId="44336"/>
    <cellStyle name="Ergebnis 2 2 2 3 4 8" xfId="50859"/>
    <cellStyle name="Ergebnis 2 2 2 3 5" xfId="4530"/>
    <cellStyle name="Ergebnis 2 2 2 3 5 2" xfId="11640"/>
    <cellStyle name="Ergebnis 2 2 2 3 5 3" xfId="17933"/>
    <cellStyle name="Ergebnis 2 2 2 3 5 4" xfId="24872"/>
    <cellStyle name="Ergebnis 2 2 2 3 5 5" xfId="31537"/>
    <cellStyle name="Ergebnis 2 2 2 3 5 6" xfId="38207"/>
    <cellStyle name="Ergebnis 2 2 2 3 5 7" xfId="45023"/>
    <cellStyle name="Ergebnis 2 2 2 3 5 8" xfId="51546"/>
    <cellStyle name="Ergebnis 2 2 2 3 6" xfId="5215"/>
    <cellStyle name="Ergebnis 2 2 2 3 6 2" xfId="12325"/>
    <cellStyle name="Ergebnis 2 2 2 3 6 3" xfId="18618"/>
    <cellStyle name="Ergebnis 2 2 2 3 6 4" xfId="25557"/>
    <cellStyle name="Ergebnis 2 2 2 3 6 5" xfId="32222"/>
    <cellStyle name="Ergebnis 2 2 2 3 6 6" xfId="38892"/>
    <cellStyle name="Ergebnis 2 2 2 3 6 7" xfId="45708"/>
    <cellStyle name="Ergebnis 2 2 2 3 6 8" xfId="52231"/>
    <cellStyle name="Ergebnis 2 2 2 3 7" xfId="5798"/>
    <cellStyle name="Ergebnis 2 2 2 3 7 2" xfId="12908"/>
    <cellStyle name="Ergebnis 2 2 2 3 7 3" xfId="19201"/>
    <cellStyle name="Ergebnis 2 2 2 3 7 4" xfId="26140"/>
    <cellStyle name="Ergebnis 2 2 2 3 7 5" xfId="32805"/>
    <cellStyle name="Ergebnis 2 2 2 3 7 6" xfId="39475"/>
    <cellStyle name="Ergebnis 2 2 2 3 7 7" xfId="46291"/>
    <cellStyle name="Ergebnis 2 2 2 3 7 8" xfId="52814"/>
    <cellStyle name="Ergebnis 2 2 2 3 8" xfId="6256"/>
    <cellStyle name="Ergebnis 2 2 2 3 8 2" xfId="13366"/>
    <cellStyle name="Ergebnis 2 2 2 3 8 3" xfId="19659"/>
    <cellStyle name="Ergebnis 2 2 2 3 8 4" xfId="26598"/>
    <cellStyle name="Ergebnis 2 2 2 3 8 5" xfId="33263"/>
    <cellStyle name="Ergebnis 2 2 2 3 8 6" xfId="39933"/>
    <cellStyle name="Ergebnis 2 2 2 3 8 7" xfId="46749"/>
    <cellStyle name="Ergebnis 2 2 2 3 8 8" xfId="53272"/>
    <cellStyle name="Ergebnis 2 2 2 3 9" xfId="6910"/>
    <cellStyle name="Ergebnis 2 2 2 3 9 2" xfId="14020"/>
    <cellStyle name="Ergebnis 2 2 2 3 9 3" xfId="20313"/>
    <cellStyle name="Ergebnis 2 2 2 3 9 4" xfId="27252"/>
    <cellStyle name="Ergebnis 2 2 2 3 9 5" xfId="33917"/>
    <cellStyle name="Ergebnis 2 2 2 3 9 6" xfId="40587"/>
    <cellStyle name="Ergebnis 2 2 2 3 9 7" xfId="47403"/>
    <cellStyle name="Ergebnis 2 2 2 3 9 8" xfId="53926"/>
    <cellStyle name="Ergebnis 2 2 2 4" xfId="2231"/>
    <cellStyle name="Ergebnis 2 2 2 4 2" xfId="9341"/>
    <cellStyle name="Ergebnis 2 2 2 4 3" xfId="15634"/>
    <cellStyle name="Ergebnis 2 2 2 4 4" xfId="22573"/>
    <cellStyle name="Ergebnis 2 2 2 4 5" xfId="29238"/>
    <cellStyle name="Ergebnis 2 2 2 4 6" xfId="35908"/>
    <cellStyle name="Ergebnis 2 2 2 4 7" xfId="42724"/>
    <cellStyle name="Ergebnis 2 2 2 4 8" xfId="49247"/>
    <cellStyle name="Ergebnis 2 2 2 5" xfId="2921"/>
    <cellStyle name="Ergebnis 2 2 2 5 2" xfId="10031"/>
    <cellStyle name="Ergebnis 2 2 2 5 3" xfId="16324"/>
    <cellStyle name="Ergebnis 2 2 2 5 4" xfId="23263"/>
    <cellStyle name="Ergebnis 2 2 2 5 5" xfId="29928"/>
    <cellStyle name="Ergebnis 2 2 2 5 6" xfId="36598"/>
    <cellStyle name="Ergebnis 2 2 2 5 7" xfId="43414"/>
    <cellStyle name="Ergebnis 2 2 2 5 8" xfId="49937"/>
    <cellStyle name="Ergebnis 2 2 2 6" xfId="3608"/>
    <cellStyle name="Ergebnis 2 2 2 6 2" xfId="10718"/>
    <cellStyle name="Ergebnis 2 2 2 6 3" xfId="17011"/>
    <cellStyle name="Ergebnis 2 2 2 6 4" xfId="23950"/>
    <cellStyle name="Ergebnis 2 2 2 6 5" xfId="30615"/>
    <cellStyle name="Ergebnis 2 2 2 6 6" xfId="37285"/>
    <cellStyle name="Ergebnis 2 2 2 6 7" xfId="44101"/>
    <cellStyle name="Ergebnis 2 2 2 6 8" xfId="50624"/>
    <cellStyle name="Ergebnis 2 2 2 7" xfId="4295"/>
    <cellStyle name="Ergebnis 2 2 2 7 2" xfId="11405"/>
    <cellStyle name="Ergebnis 2 2 2 7 3" xfId="17698"/>
    <cellStyle name="Ergebnis 2 2 2 7 4" xfId="24637"/>
    <cellStyle name="Ergebnis 2 2 2 7 5" xfId="31302"/>
    <cellStyle name="Ergebnis 2 2 2 7 6" xfId="37972"/>
    <cellStyle name="Ergebnis 2 2 2 7 7" xfId="44788"/>
    <cellStyle name="Ergebnis 2 2 2 7 8" xfId="51311"/>
    <cellStyle name="Ergebnis 2 2 2 8" xfId="4980"/>
    <cellStyle name="Ergebnis 2 2 2 8 2" xfId="12090"/>
    <cellStyle name="Ergebnis 2 2 2 8 3" xfId="18383"/>
    <cellStyle name="Ergebnis 2 2 2 8 4" xfId="25322"/>
    <cellStyle name="Ergebnis 2 2 2 8 5" xfId="31987"/>
    <cellStyle name="Ergebnis 2 2 2 8 6" xfId="38657"/>
    <cellStyle name="Ergebnis 2 2 2 8 7" xfId="45473"/>
    <cellStyle name="Ergebnis 2 2 2 8 8" xfId="51996"/>
    <cellStyle name="Ergebnis 2 2 2 9" xfId="4895"/>
    <cellStyle name="Ergebnis 2 2 2 9 2" xfId="12005"/>
    <cellStyle name="Ergebnis 2 2 2 9 3" xfId="18298"/>
    <cellStyle name="Ergebnis 2 2 2 9 4" xfId="25237"/>
    <cellStyle name="Ergebnis 2 2 2 9 5" xfId="31902"/>
    <cellStyle name="Ergebnis 2 2 2 9 6" xfId="38572"/>
    <cellStyle name="Ergebnis 2 2 2 9 7" xfId="45388"/>
    <cellStyle name="Ergebnis 2 2 2 9 8" xfId="51911"/>
    <cellStyle name="Ergebnis 2 2 3" xfId="759"/>
    <cellStyle name="Ergebnis 2 2 3 10" xfId="6813"/>
    <cellStyle name="Ergebnis 2 2 3 10 2" xfId="13923"/>
    <cellStyle name="Ergebnis 2 2 3 10 3" xfId="20216"/>
    <cellStyle name="Ergebnis 2 2 3 10 4" xfId="27155"/>
    <cellStyle name="Ergebnis 2 2 3 10 5" xfId="33820"/>
    <cellStyle name="Ergebnis 2 2 3 10 6" xfId="40490"/>
    <cellStyle name="Ergebnis 2 2 3 10 7" xfId="47306"/>
    <cellStyle name="Ergebnis 2 2 3 10 8" xfId="53829"/>
    <cellStyle name="Ergebnis 2 2 3 11" xfId="7289"/>
    <cellStyle name="Ergebnis 2 2 3 11 2" xfId="14399"/>
    <cellStyle name="Ergebnis 2 2 3 11 3" xfId="20692"/>
    <cellStyle name="Ergebnis 2 2 3 11 4" xfId="27631"/>
    <cellStyle name="Ergebnis 2 2 3 11 5" xfId="34296"/>
    <cellStyle name="Ergebnis 2 2 3 11 6" xfId="40966"/>
    <cellStyle name="Ergebnis 2 2 3 11 7" xfId="47782"/>
    <cellStyle name="Ergebnis 2 2 3 11 8" xfId="54305"/>
    <cellStyle name="Ergebnis 2 2 3 12" xfId="1498"/>
    <cellStyle name="Ergebnis 2 2 3 12 2" xfId="8608"/>
    <cellStyle name="Ergebnis 2 2 3 12 3" xfId="14901"/>
    <cellStyle name="Ergebnis 2 2 3 12 4" xfId="21840"/>
    <cellStyle name="Ergebnis 2 2 3 12 5" xfId="28505"/>
    <cellStyle name="Ergebnis 2 2 3 12 6" xfId="35175"/>
    <cellStyle name="Ergebnis 2 2 3 12 7" xfId="41991"/>
    <cellStyle name="Ergebnis 2 2 3 12 8" xfId="48514"/>
    <cellStyle name="Ergebnis 2 2 3 13" xfId="7855"/>
    <cellStyle name="Ergebnis 2 2 3 14" xfId="21138"/>
    <cellStyle name="Ergebnis 2 2 3 15" xfId="21400"/>
    <cellStyle name="Ergebnis 2 2 3 16" xfId="41384"/>
    <cellStyle name="Ergebnis 2 2 3 17" xfId="41678"/>
    <cellStyle name="Ergebnis 2 2 3 2" xfId="1211"/>
    <cellStyle name="Ergebnis 2 2 3 2 10" xfId="1884"/>
    <cellStyle name="Ergebnis 2 2 3 2 10 2" xfId="8994"/>
    <cellStyle name="Ergebnis 2 2 3 2 10 3" xfId="15287"/>
    <cellStyle name="Ergebnis 2 2 3 2 10 4" xfId="22226"/>
    <cellStyle name="Ergebnis 2 2 3 2 10 5" xfId="28891"/>
    <cellStyle name="Ergebnis 2 2 3 2 10 6" xfId="35561"/>
    <cellStyle name="Ergebnis 2 2 3 2 10 7" xfId="42377"/>
    <cellStyle name="Ergebnis 2 2 3 2 10 8" xfId="48900"/>
    <cellStyle name="Ergebnis 2 2 3 2 11" xfId="14614"/>
    <cellStyle name="Ergebnis 2 2 3 2 12" xfId="21553"/>
    <cellStyle name="Ergebnis 2 2 3 2 13" xfId="28218"/>
    <cellStyle name="Ergebnis 2 2 3 2 14" xfId="34888"/>
    <cellStyle name="Ergebnis 2 2 3 2 15" xfId="48230"/>
    <cellStyle name="Ergebnis 2 2 3 2 2" xfId="2755"/>
    <cellStyle name="Ergebnis 2 2 3 2 2 2" xfId="9865"/>
    <cellStyle name="Ergebnis 2 2 3 2 2 3" xfId="16158"/>
    <cellStyle name="Ergebnis 2 2 3 2 2 4" xfId="23097"/>
    <cellStyle name="Ergebnis 2 2 3 2 2 5" xfId="29762"/>
    <cellStyle name="Ergebnis 2 2 3 2 2 6" xfId="36432"/>
    <cellStyle name="Ergebnis 2 2 3 2 2 7" xfId="43248"/>
    <cellStyle name="Ergebnis 2 2 3 2 2 8" xfId="49771"/>
    <cellStyle name="Ergebnis 2 2 3 2 3" xfId="3445"/>
    <cellStyle name="Ergebnis 2 2 3 2 3 2" xfId="10555"/>
    <cellStyle name="Ergebnis 2 2 3 2 3 3" xfId="16848"/>
    <cellStyle name="Ergebnis 2 2 3 2 3 4" xfId="23787"/>
    <cellStyle name="Ergebnis 2 2 3 2 3 5" xfId="30452"/>
    <cellStyle name="Ergebnis 2 2 3 2 3 6" xfId="37122"/>
    <cellStyle name="Ergebnis 2 2 3 2 3 7" xfId="43938"/>
    <cellStyle name="Ergebnis 2 2 3 2 3 8" xfId="50461"/>
    <cellStyle name="Ergebnis 2 2 3 2 4" xfId="4132"/>
    <cellStyle name="Ergebnis 2 2 3 2 4 2" xfId="11242"/>
    <cellStyle name="Ergebnis 2 2 3 2 4 3" xfId="17535"/>
    <cellStyle name="Ergebnis 2 2 3 2 4 4" xfId="24474"/>
    <cellStyle name="Ergebnis 2 2 3 2 4 5" xfId="31139"/>
    <cellStyle name="Ergebnis 2 2 3 2 4 6" xfId="37809"/>
    <cellStyle name="Ergebnis 2 2 3 2 4 7" xfId="44625"/>
    <cellStyle name="Ergebnis 2 2 3 2 4 8" xfId="51148"/>
    <cellStyle name="Ergebnis 2 2 3 2 5" xfId="4819"/>
    <cellStyle name="Ergebnis 2 2 3 2 5 2" xfId="11929"/>
    <cellStyle name="Ergebnis 2 2 3 2 5 3" xfId="18222"/>
    <cellStyle name="Ergebnis 2 2 3 2 5 4" xfId="25161"/>
    <cellStyle name="Ergebnis 2 2 3 2 5 5" xfId="31826"/>
    <cellStyle name="Ergebnis 2 2 3 2 5 6" xfId="38496"/>
    <cellStyle name="Ergebnis 2 2 3 2 5 7" xfId="45312"/>
    <cellStyle name="Ergebnis 2 2 3 2 5 8" xfId="51835"/>
    <cellStyle name="Ergebnis 2 2 3 2 6" xfId="5504"/>
    <cellStyle name="Ergebnis 2 2 3 2 6 2" xfId="12614"/>
    <cellStyle name="Ergebnis 2 2 3 2 6 3" xfId="18907"/>
    <cellStyle name="Ergebnis 2 2 3 2 6 4" xfId="25846"/>
    <cellStyle name="Ergebnis 2 2 3 2 6 5" xfId="32511"/>
    <cellStyle name="Ergebnis 2 2 3 2 6 6" xfId="39181"/>
    <cellStyle name="Ergebnis 2 2 3 2 6 7" xfId="45997"/>
    <cellStyle name="Ergebnis 2 2 3 2 6 8" xfId="52520"/>
    <cellStyle name="Ergebnis 2 2 3 2 7" xfId="6087"/>
    <cellStyle name="Ergebnis 2 2 3 2 7 2" xfId="13197"/>
    <cellStyle name="Ergebnis 2 2 3 2 7 3" xfId="19490"/>
    <cellStyle name="Ergebnis 2 2 3 2 7 4" xfId="26429"/>
    <cellStyle name="Ergebnis 2 2 3 2 7 5" xfId="33094"/>
    <cellStyle name="Ergebnis 2 2 3 2 7 6" xfId="39764"/>
    <cellStyle name="Ergebnis 2 2 3 2 7 7" xfId="46580"/>
    <cellStyle name="Ergebnis 2 2 3 2 7 8" xfId="53103"/>
    <cellStyle name="Ergebnis 2 2 3 2 8" xfId="6545"/>
    <cellStyle name="Ergebnis 2 2 3 2 8 2" xfId="13655"/>
    <cellStyle name="Ergebnis 2 2 3 2 8 3" xfId="19948"/>
    <cellStyle name="Ergebnis 2 2 3 2 8 4" xfId="26887"/>
    <cellStyle name="Ergebnis 2 2 3 2 8 5" xfId="33552"/>
    <cellStyle name="Ergebnis 2 2 3 2 8 6" xfId="40222"/>
    <cellStyle name="Ergebnis 2 2 3 2 8 7" xfId="47038"/>
    <cellStyle name="Ergebnis 2 2 3 2 8 8" xfId="53561"/>
    <cellStyle name="Ergebnis 2 2 3 2 9" xfId="7199"/>
    <cellStyle name="Ergebnis 2 2 3 2 9 2" xfId="14309"/>
    <cellStyle name="Ergebnis 2 2 3 2 9 3" xfId="20602"/>
    <cellStyle name="Ergebnis 2 2 3 2 9 4" xfId="27541"/>
    <cellStyle name="Ergebnis 2 2 3 2 9 5" xfId="34206"/>
    <cellStyle name="Ergebnis 2 2 3 2 9 6" xfId="40876"/>
    <cellStyle name="Ergebnis 2 2 3 2 9 7" xfId="47692"/>
    <cellStyle name="Ergebnis 2 2 3 2 9 8" xfId="54215"/>
    <cellStyle name="Ergebnis 2 2 3 3" xfId="1055"/>
    <cellStyle name="Ergebnis 2 2 3 3 10" xfId="1728"/>
    <cellStyle name="Ergebnis 2 2 3 3 10 2" xfId="8838"/>
    <cellStyle name="Ergebnis 2 2 3 3 10 3" xfId="15131"/>
    <cellStyle name="Ergebnis 2 2 3 3 10 4" xfId="22070"/>
    <cellStyle name="Ergebnis 2 2 3 3 10 5" xfId="28735"/>
    <cellStyle name="Ergebnis 2 2 3 3 10 6" xfId="35405"/>
    <cellStyle name="Ergebnis 2 2 3 3 10 7" xfId="42221"/>
    <cellStyle name="Ergebnis 2 2 3 3 10 8" xfId="48744"/>
    <cellStyle name="Ergebnis 2 2 3 3 11" xfId="7641"/>
    <cellStyle name="Ergebnis 2 2 3 3 12" xfId="21412"/>
    <cellStyle name="Ergebnis 2 2 3 3 13" xfId="28062"/>
    <cellStyle name="Ergebnis 2 2 3 3 14" xfId="34732"/>
    <cellStyle name="Ergebnis 2 2 3 3 15" xfId="48074"/>
    <cellStyle name="Ergebnis 2 2 3 3 2" xfId="2599"/>
    <cellStyle name="Ergebnis 2 2 3 3 2 2" xfId="9709"/>
    <cellStyle name="Ergebnis 2 2 3 3 2 3" xfId="16002"/>
    <cellStyle name="Ergebnis 2 2 3 3 2 4" xfId="22941"/>
    <cellStyle name="Ergebnis 2 2 3 3 2 5" xfId="29606"/>
    <cellStyle name="Ergebnis 2 2 3 3 2 6" xfId="36276"/>
    <cellStyle name="Ergebnis 2 2 3 3 2 7" xfId="43092"/>
    <cellStyle name="Ergebnis 2 2 3 3 2 8" xfId="49615"/>
    <cellStyle name="Ergebnis 2 2 3 3 3" xfId="3289"/>
    <cellStyle name="Ergebnis 2 2 3 3 3 2" xfId="10399"/>
    <cellStyle name="Ergebnis 2 2 3 3 3 3" xfId="16692"/>
    <cellStyle name="Ergebnis 2 2 3 3 3 4" xfId="23631"/>
    <cellStyle name="Ergebnis 2 2 3 3 3 5" xfId="30296"/>
    <cellStyle name="Ergebnis 2 2 3 3 3 6" xfId="36966"/>
    <cellStyle name="Ergebnis 2 2 3 3 3 7" xfId="43782"/>
    <cellStyle name="Ergebnis 2 2 3 3 3 8" xfId="50305"/>
    <cellStyle name="Ergebnis 2 2 3 3 4" xfId="3976"/>
    <cellStyle name="Ergebnis 2 2 3 3 4 2" xfId="11086"/>
    <cellStyle name="Ergebnis 2 2 3 3 4 3" xfId="17379"/>
    <cellStyle name="Ergebnis 2 2 3 3 4 4" xfId="24318"/>
    <cellStyle name="Ergebnis 2 2 3 3 4 5" xfId="30983"/>
    <cellStyle name="Ergebnis 2 2 3 3 4 6" xfId="37653"/>
    <cellStyle name="Ergebnis 2 2 3 3 4 7" xfId="44469"/>
    <cellStyle name="Ergebnis 2 2 3 3 4 8" xfId="50992"/>
    <cellStyle name="Ergebnis 2 2 3 3 5" xfId="4663"/>
    <cellStyle name="Ergebnis 2 2 3 3 5 2" xfId="11773"/>
    <cellStyle name="Ergebnis 2 2 3 3 5 3" xfId="18066"/>
    <cellStyle name="Ergebnis 2 2 3 3 5 4" xfId="25005"/>
    <cellStyle name="Ergebnis 2 2 3 3 5 5" xfId="31670"/>
    <cellStyle name="Ergebnis 2 2 3 3 5 6" xfId="38340"/>
    <cellStyle name="Ergebnis 2 2 3 3 5 7" xfId="45156"/>
    <cellStyle name="Ergebnis 2 2 3 3 5 8" xfId="51679"/>
    <cellStyle name="Ergebnis 2 2 3 3 6" xfId="5348"/>
    <cellStyle name="Ergebnis 2 2 3 3 6 2" xfId="12458"/>
    <cellStyle name="Ergebnis 2 2 3 3 6 3" xfId="18751"/>
    <cellStyle name="Ergebnis 2 2 3 3 6 4" xfId="25690"/>
    <cellStyle name="Ergebnis 2 2 3 3 6 5" xfId="32355"/>
    <cellStyle name="Ergebnis 2 2 3 3 6 6" xfId="39025"/>
    <cellStyle name="Ergebnis 2 2 3 3 6 7" xfId="45841"/>
    <cellStyle name="Ergebnis 2 2 3 3 6 8" xfId="52364"/>
    <cellStyle name="Ergebnis 2 2 3 3 7" xfId="5931"/>
    <cellStyle name="Ergebnis 2 2 3 3 7 2" xfId="13041"/>
    <cellStyle name="Ergebnis 2 2 3 3 7 3" xfId="19334"/>
    <cellStyle name="Ergebnis 2 2 3 3 7 4" xfId="26273"/>
    <cellStyle name="Ergebnis 2 2 3 3 7 5" xfId="32938"/>
    <cellStyle name="Ergebnis 2 2 3 3 7 6" xfId="39608"/>
    <cellStyle name="Ergebnis 2 2 3 3 7 7" xfId="46424"/>
    <cellStyle name="Ergebnis 2 2 3 3 7 8" xfId="52947"/>
    <cellStyle name="Ergebnis 2 2 3 3 8" xfId="6389"/>
    <cellStyle name="Ergebnis 2 2 3 3 8 2" xfId="13499"/>
    <cellStyle name="Ergebnis 2 2 3 3 8 3" xfId="19792"/>
    <cellStyle name="Ergebnis 2 2 3 3 8 4" xfId="26731"/>
    <cellStyle name="Ergebnis 2 2 3 3 8 5" xfId="33396"/>
    <cellStyle name="Ergebnis 2 2 3 3 8 6" xfId="40066"/>
    <cellStyle name="Ergebnis 2 2 3 3 8 7" xfId="46882"/>
    <cellStyle name="Ergebnis 2 2 3 3 8 8" xfId="53405"/>
    <cellStyle name="Ergebnis 2 2 3 3 9" xfId="7043"/>
    <cellStyle name="Ergebnis 2 2 3 3 9 2" xfId="14153"/>
    <cellStyle name="Ergebnis 2 2 3 3 9 3" xfId="20446"/>
    <cellStyle name="Ergebnis 2 2 3 3 9 4" xfId="27385"/>
    <cellStyle name="Ergebnis 2 2 3 3 9 5" xfId="34050"/>
    <cellStyle name="Ergebnis 2 2 3 3 9 6" xfId="40720"/>
    <cellStyle name="Ergebnis 2 2 3 3 9 7" xfId="47536"/>
    <cellStyle name="Ergebnis 2 2 3 3 9 8" xfId="54059"/>
    <cellStyle name="Ergebnis 2 2 3 4" xfId="2369"/>
    <cellStyle name="Ergebnis 2 2 3 4 2" xfId="9479"/>
    <cellStyle name="Ergebnis 2 2 3 4 3" xfId="15772"/>
    <cellStyle name="Ergebnis 2 2 3 4 4" xfId="22711"/>
    <cellStyle name="Ergebnis 2 2 3 4 5" xfId="29376"/>
    <cellStyle name="Ergebnis 2 2 3 4 6" xfId="36046"/>
    <cellStyle name="Ergebnis 2 2 3 4 7" xfId="42862"/>
    <cellStyle name="Ergebnis 2 2 3 4 8" xfId="49385"/>
    <cellStyle name="Ergebnis 2 2 3 5" xfId="3059"/>
    <cellStyle name="Ergebnis 2 2 3 5 2" xfId="10169"/>
    <cellStyle name="Ergebnis 2 2 3 5 3" xfId="16462"/>
    <cellStyle name="Ergebnis 2 2 3 5 4" xfId="23401"/>
    <cellStyle name="Ergebnis 2 2 3 5 5" xfId="30066"/>
    <cellStyle name="Ergebnis 2 2 3 5 6" xfId="36736"/>
    <cellStyle name="Ergebnis 2 2 3 5 7" xfId="43552"/>
    <cellStyle name="Ergebnis 2 2 3 5 8" xfId="50075"/>
    <cellStyle name="Ergebnis 2 2 3 6" xfId="3746"/>
    <cellStyle name="Ergebnis 2 2 3 6 2" xfId="10856"/>
    <cellStyle name="Ergebnis 2 2 3 6 3" xfId="17149"/>
    <cellStyle name="Ergebnis 2 2 3 6 4" xfId="24088"/>
    <cellStyle name="Ergebnis 2 2 3 6 5" xfId="30753"/>
    <cellStyle name="Ergebnis 2 2 3 6 6" xfId="37423"/>
    <cellStyle name="Ergebnis 2 2 3 6 7" xfId="44239"/>
    <cellStyle name="Ergebnis 2 2 3 6 8" xfId="50762"/>
    <cellStyle name="Ergebnis 2 2 3 7" xfId="4433"/>
    <cellStyle name="Ergebnis 2 2 3 7 2" xfId="11543"/>
    <cellStyle name="Ergebnis 2 2 3 7 3" xfId="17836"/>
    <cellStyle name="Ergebnis 2 2 3 7 4" xfId="24775"/>
    <cellStyle name="Ergebnis 2 2 3 7 5" xfId="31440"/>
    <cellStyle name="Ergebnis 2 2 3 7 6" xfId="38110"/>
    <cellStyle name="Ergebnis 2 2 3 7 7" xfId="44926"/>
    <cellStyle name="Ergebnis 2 2 3 7 8" xfId="51449"/>
    <cellStyle name="Ergebnis 2 2 3 8" xfId="5118"/>
    <cellStyle name="Ergebnis 2 2 3 8 2" xfId="12228"/>
    <cellStyle name="Ergebnis 2 2 3 8 3" xfId="18521"/>
    <cellStyle name="Ergebnis 2 2 3 8 4" xfId="25460"/>
    <cellStyle name="Ergebnis 2 2 3 8 5" xfId="32125"/>
    <cellStyle name="Ergebnis 2 2 3 8 6" xfId="38795"/>
    <cellStyle name="Ergebnis 2 2 3 8 7" xfId="45611"/>
    <cellStyle name="Ergebnis 2 2 3 8 8" xfId="52134"/>
    <cellStyle name="Ergebnis 2 2 3 9" xfId="6159"/>
    <cellStyle name="Ergebnis 2 2 3 9 2" xfId="13269"/>
    <cellStyle name="Ergebnis 2 2 3 9 3" xfId="19562"/>
    <cellStyle name="Ergebnis 2 2 3 9 4" xfId="26501"/>
    <cellStyle name="Ergebnis 2 2 3 9 5" xfId="33166"/>
    <cellStyle name="Ergebnis 2 2 3 9 6" xfId="39836"/>
    <cellStyle name="Ergebnis 2 2 3 9 7" xfId="46652"/>
    <cellStyle name="Ergebnis 2 2 3 9 8" xfId="53175"/>
    <cellStyle name="Ergebnis 2 2 4" xfId="2053"/>
    <cellStyle name="Ergebnis 2 2 4 2" xfId="9163"/>
    <cellStyle name="Ergebnis 2 2 4 3" xfId="15456"/>
    <cellStyle name="Ergebnis 2 2 4 4" xfId="22395"/>
    <cellStyle name="Ergebnis 2 2 4 5" xfId="29060"/>
    <cellStyle name="Ergebnis 2 2 4 6" xfId="35730"/>
    <cellStyle name="Ergebnis 2 2 4 7" xfId="42546"/>
    <cellStyle name="Ergebnis 2 2 4 8" xfId="49069"/>
    <cellStyle name="Ergebnis 2 2 5" xfId="861"/>
    <cellStyle name="Ergebnis 2 2 5 2" xfId="7978"/>
    <cellStyle name="Ergebnis 2 2 5 3" xfId="8279"/>
    <cellStyle name="Ergebnis 2 2 5 4" xfId="21238"/>
    <cellStyle name="Ergebnis 2 2 5 5" xfId="27869"/>
    <cellStyle name="Ergebnis 2 2 5 6" xfId="34543"/>
    <cellStyle name="Ergebnis 2 2 5 7" xfId="41473"/>
    <cellStyle name="Ergebnis 2 2 5 8" xfId="20927"/>
    <cellStyle name="Ergebnis 2 2 6" xfId="2140"/>
    <cellStyle name="Ergebnis 2 2 6 2" xfId="9250"/>
    <cellStyle name="Ergebnis 2 2 6 3" xfId="15543"/>
    <cellStyle name="Ergebnis 2 2 6 4" xfId="22482"/>
    <cellStyle name="Ergebnis 2 2 6 5" xfId="29147"/>
    <cellStyle name="Ergebnis 2 2 6 6" xfId="35817"/>
    <cellStyle name="Ergebnis 2 2 6 7" xfId="42633"/>
    <cellStyle name="Ergebnis 2 2 6 8" xfId="49156"/>
    <cellStyle name="Ergebnis 2 2 7" xfId="1896"/>
    <cellStyle name="Ergebnis 2 2 7 2" xfId="9006"/>
    <cellStyle name="Ergebnis 2 2 7 3" xfId="15299"/>
    <cellStyle name="Ergebnis 2 2 7 4" xfId="22238"/>
    <cellStyle name="Ergebnis 2 2 7 5" xfId="28903"/>
    <cellStyle name="Ergebnis 2 2 7 6" xfId="35573"/>
    <cellStyle name="Ergebnis 2 2 7 7" xfId="42389"/>
    <cellStyle name="Ergebnis 2 2 7 8" xfId="48912"/>
    <cellStyle name="Ergebnis 2 2 8" xfId="3542"/>
    <cellStyle name="Ergebnis 2 2 8 2" xfId="10652"/>
    <cellStyle name="Ergebnis 2 2 8 3" xfId="16945"/>
    <cellStyle name="Ergebnis 2 2 8 4" xfId="23884"/>
    <cellStyle name="Ergebnis 2 2 8 5" xfId="30549"/>
    <cellStyle name="Ergebnis 2 2 8 6" xfId="37219"/>
    <cellStyle name="Ergebnis 2 2 8 7" xfId="44035"/>
    <cellStyle name="Ergebnis 2 2 8 8" xfId="50558"/>
    <cellStyle name="Ergebnis 2 2 9" xfId="4203"/>
    <cellStyle name="Ergebnis 2 2 9 2" xfId="11313"/>
    <cellStyle name="Ergebnis 2 2 9 3" xfId="17606"/>
    <cellStyle name="Ergebnis 2 2 9 4" xfId="24545"/>
    <cellStyle name="Ergebnis 2 2 9 5" xfId="31210"/>
    <cellStyle name="Ergebnis 2 2 9 6" xfId="37880"/>
    <cellStyle name="Ergebnis 2 2 9 7" xfId="44696"/>
    <cellStyle name="Ergebnis 2 2 9 8" xfId="51219"/>
    <cellStyle name="Ergebnis 2 20" xfId="751"/>
    <cellStyle name="Ergebnis 2 20 10" xfId="6805"/>
    <cellStyle name="Ergebnis 2 20 10 2" xfId="13915"/>
    <cellStyle name="Ergebnis 2 20 10 3" xfId="20208"/>
    <cellStyle name="Ergebnis 2 20 10 4" xfId="27147"/>
    <cellStyle name="Ergebnis 2 20 10 5" xfId="33812"/>
    <cellStyle name="Ergebnis 2 20 10 6" xfId="40482"/>
    <cellStyle name="Ergebnis 2 20 10 7" xfId="47298"/>
    <cellStyle name="Ergebnis 2 20 10 8" xfId="53821"/>
    <cellStyle name="Ergebnis 2 20 11" xfId="7297"/>
    <cellStyle name="Ergebnis 2 20 11 2" xfId="14407"/>
    <cellStyle name="Ergebnis 2 20 11 3" xfId="20700"/>
    <cellStyle name="Ergebnis 2 20 11 4" xfId="27639"/>
    <cellStyle name="Ergebnis 2 20 11 5" xfId="34304"/>
    <cellStyle name="Ergebnis 2 20 11 6" xfId="40974"/>
    <cellStyle name="Ergebnis 2 20 11 7" xfId="47790"/>
    <cellStyle name="Ergebnis 2 20 11 8" xfId="54313"/>
    <cellStyle name="Ergebnis 2 20 12" xfId="1490"/>
    <cellStyle name="Ergebnis 2 20 12 2" xfId="8600"/>
    <cellStyle name="Ergebnis 2 20 12 3" xfId="14893"/>
    <cellStyle name="Ergebnis 2 20 12 4" xfId="21832"/>
    <cellStyle name="Ergebnis 2 20 12 5" xfId="28497"/>
    <cellStyle name="Ergebnis 2 20 12 6" xfId="35167"/>
    <cellStyle name="Ergebnis 2 20 12 7" xfId="41983"/>
    <cellStyle name="Ergebnis 2 20 12 8" xfId="48506"/>
    <cellStyle name="Ergebnis 2 20 13" xfId="8306"/>
    <cellStyle name="Ergebnis 2 20 14" xfId="21130"/>
    <cellStyle name="Ergebnis 2 20 15" xfId="20883"/>
    <cellStyle name="Ergebnis 2 20 16" xfId="41376"/>
    <cellStyle name="Ergebnis 2 20 17" xfId="41627"/>
    <cellStyle name="Ergebnis 2 20 2" xfId="1203"/>
    <cellStyle name="Ergebnis 2 20 2 10" xfId="1876"/>
    <cellStyle name="Ergebnis 2 20 2 10 2" xfId="8986"/>
    <cellStyle name="Ergebnis 2 20 2 10 3" xfId="15279"/>
    <cellStyle name="Ergebnis 2 20 2 10 4" xfId="22218"/>
    <cellStyle name="Ergebnis 2 20 2 10 5" xfId="28883"/>
    <cellStyle name="Ergebnis 2 20 2 10 6" xfId="35553"/>
    <cellStyle name="Ergebnis 2 20 2 10 7" xfId="42369"/>
    <cellStyle name="Ergebnis 2 20 2 10 8" xfId="48892"/>
    <cellStyle name="Ergebnis 2 20 2 11" xfId="14606"/>
    <cellStyle name="Ergebnis 2 20 2 12" xfId="21545"/>
    <cellStyle name="Ergebnis 2 20 2 13" xfId="28210"/>
    <cellStyle name="Ergebnis 2 20 2 14" xfId="34880"/>
    <cellStyle name="Ergebnis 2 20 2 15" xfId="48222"/>
    <cellStyle name="Ergebnis 2 20 2 2" xfId="2747"/>
    <cellStyle name="Ergebnis 2 20 2 2 2" xfId="9857"/>
    <cellStyle name="Ergebnis 2 20 2 2 3" xfId="16150"/>
    <cellStyle name="Ergebnis 2 20 2 2 4" xfId="23089"/>
    <cellStyle name="Ergebnis 2 20 2 2 5" xfId="29754"/>
    <cellStyle name="Ergebnis 2 20 2 2 6" xfId="36424"/>
    <cellStyle name="Ergebnis 2 20 2 2 7" xfId="43240"/>
    <cellStyle name="Ergebnis 2 20 2 2 8" xfId="49763"/>
    <cellStyle name="Ergebnis 2 20 2 3" xfId="3437"/>
    <cellStyle name="Ergebnis 2 20 2 3 2" xfId="10547"/>
    <cellStyle name="Ergebnis 2 20 2 3 3" xfId="16840"/>
    <cellStyle name="Ergebnis 2 20 2 3 4" xfId="23779"/>
    <cellStyle name="Ergebnis 2 20 2 3 5" xfId="30444"/>
    <cellStyle name="Ergebnis 2 20 2 3 6" xfId="37114"/>
    <cellStyle name="Ergebnis 2 20 2 3 7" xfId="43930"/>
    <cellStyle name="Ergebnis 2 20 2 3 8" xfId="50453"/>
    <cellStyle name="Ergebnis 2 20 2 4" xfId="4124"/>
    <cellStyle name="Ergebnis 2 20 2 4 2" xfId="11234"/>
    <cellStyle name="Ergebnis 2 20 2 4 3" xfId="17527"/>
    <cellStyle name="Ergebnis 2 20 2 4 4" xfId="24466"/>
    <cellStyle name="Ergebnis 2 20 2 4 5" xfId="31131"/>
    <cellStyle name="Ergebnis 2 20 2 4 6" xfId="37801"/>
    <cellStyle name="Ergebnis 2 20 2 4 7" xfId="44617"/>
    <cellStyle name="Ergebnis 2 20 2 4 8" xfId="51140"/>
    <cellStyle name="Ergebnis 2 20 2 5" xfId="4811"/>
    <cellStyle name="Ergebnis 2 20 2 5 2" xfId="11921"/>
    <cellStyle name="Ergebnis 2 20 2 5 3" xfId="18214"/>
    <cellStyle name="Ergebnis 2 20 2 5 4" xfId="25153"/>
    <cellStyle name="Ergebnis 2 20 2 5 5" xfId="31818"/>
    <cellStyle name="Ergebnis 2 20 2 5 6" xfId="38488"/>
    <cellStyle name="Ergebnis 2 20 2 5 7" xfId="45304"/>
    <cellStyle name="Ergebnis 2 20 2 5 8" xfId="51827"/>
    <cellStyle name="Ergebnis 2 20 2 6" xfId="5496"/>
    <cellStyle name="Ergebnis 2 20 2 6 2" xfId="12606"/>
    <cellStyle name="Ergebnis 2 20 2 6 3" xfId="18899"/>
    <cellStyle name="Ergebnis 2 20 2 6 4" xfId="25838"/>
    <cellStyle name="Ergebnis 2 20 2 6 5" xfId="32503"/>
    <cellStyle name="Ergebnis 2 20 2 6 6" xfId="39173"/>
    <cellStyle name="Ergebnis 2 20 2 6 7" xfId="45989"/>
    <cellStyle name="Ergebnis 2 20 2 6 8" xfId="52512"/>
    <cellStyle name="Ergebnis 2 20 2 7" xfId="6079"/>
    <cellStyle name="Ergebnis 2 20 2 7 2" xfId="13189"/>
    <cellStyle name="Ergebnis 2 20 2 7 3" xfId="19482"/>
    <cellStyle name="Ergebnis 2 20 2 7 4" xfId="26421"/>
    <cellStyle name="Ergebnis 2 20 2 7 5" xfId="33086"/>
    <cellStyle name="Ergebnis 2 20 2 7 6" xfId="39756"/>
    <cellStyle name="Ergebnis 2 20 2 7 7" xfId="46572"/>
    <cellStyle name="Ergebnis 2 20 2 7 8" xfId="53095"/>
    <cellStyle name="Ergebnis 2 20 2 8" xfId="6537"/>
    <cellStyle name="Ergebnis 2 20 2 8 2" xfId="13647"/>
    <cellStyle name="Ergebnis 2 20 2 8 3" xfId="19940"/>
    <cellStyle name="Ergebnis 2 20 2 8 4" xfId="26879"/>
    <cellStyle name="Ergebnis 2 20 2 8 5" xfId="33544"/>
    <cellStyle name="Ergebnis 2 20 2 8 6" xfId="40214"/>
    <cellStyle name="Ergebnis 2 20 2 8 7" xfId="47030"/>
    <cellStyle name="Ergebnis 2 20 2 8 8" xfId="53553"/>
    <cellStyle name="Ergebnis 2 20 2 9" xfId="7191"/>
    <cellStyle name="Ergebnis 2 20 2 9 2" xfId="14301"/>
    <cellStyle name="Ergebnis 2 20 2 9 3" xfId="20594"/>
    <cellStyle name="Ergebnis 2 20 2 9 4" xfId="27533"/>
    <cellStyle name="Ergebnis 2 20 2 9 5" xfId="34198"/>
    <cellStyle name="Ergebnis 2 20 2 9 6" xfId="40868"/>
    <cellStyle name="Ergebnis 2 20 2 9 7" xfId="47684"/>
    <cellStyle name="Ergebnis 2 20 2 9 8" xfId="54207"/>
    <cellStyle name="Ergebnis 2 20 3" xfId="1047"/>
    <cellStyle name="Ergebnis 2 20 3 10" xfId="1720"/>
    <cellStyle name="Ergebnis 2 20 3 10 2" xfId="8830"/>
    <cellStyle name="Ergebnis 2 20 3 10 3" xfId="15123"/>
    <cellStyle name="Ergebnis 2 20 3 10 4" xfId="22062"/>
    <cellStyle name="Ergebnis 2 20 3 10 5" xfId="28727"/>
    <cellStyle name="Ergebnis 2 20 3 10 6" xfId="35397"/>
    <cellStyle name="Ergebnis 2 20 3 10 7" xfId="42213"/>
    <cellStyle name="Ergebnis 2 20 3 10 8" xfId="48736"/>
    <cellStyle name="Ergebnis 2 20 3 11" xfId="288"/>
    <cellStyle name="Ergebnis 2 20 3 12" xfId="21404"/>
    <cellStyle name="Ergebnis 2 20 3 13" xfId="28054"/>
    <cellStyle name="Ergebnis 2 20 3 14" xfId="34724"/>
    <cellStyle name="Ergebnis 2 20 3 15" xfId="48066"/>
    <cellStyle name="Ergebnis 2 20 3 2" xfId="2591"/>
    <cellStyle name="Ergebnis 2 20 3 2 2" xfId="9701"/>
    <cellStyle name="Ergebnis 2 20 3 2 3" xfId="15994"/>
    <cellStyle name="Ergebnis 2 20 3 2 4" xfId="22933"/>
    <cellStyle name="Ergebnis 2 20 3 2 5" xfId="29598"/>
    <cellStyle name="Ergebnis 2 20 3 2 6" xfId="36268"/>
    <cellStyle name="Ergebnis 2 20 3 2 7" xfId="43084"/>
    <cellStyle name="Ergebnis 2 20 3 2 8" xfId="49607"/>
    <cellStyle name="Ergebnis 2 20 3 3" xfId="3281"/>
    <cellStyle name="Ergebnis 2 20 3 3 2" xfId="10391"/>
    <cellStyle name="Ergebnis 2 20 3 3 3" xfId="16684"/>
    <cellStyle name="Ergebnis 2 20 3 3 4" xfId="23623"/>
    <cellStyle name="Ergebnis 2 20 3 3 5" xfId="30288"/>
    <cellStyle name="Ergebnis 2 20 3 3 6" xfId="36958"/>
    <cellStyle name="Ergebnis 2 20 3 3 7" xfId="43774"/>
    <cellStyle name="Ergebnis 2 20 3 3 8" xfId="50297"/>
    <cellStyle name="Ergebnis 2 20 3 4" xfId="3968"/>
    <cellStyle name="Ergebnis 2 20 3 4 2" xfId="11078"/>
    <cellStyle name="Ergebnis 2 20 3 4 3" xfId="17371"/>
    <cellStyle name="Ergebnis 2 20 3 4 4" xfId="24310"/>
    <cellStyle name="Ergebnis 2 20 3 4 5" xfId="30975"/>
    <cellStyle name="Ergebnis 2 20 3 4 6" xfId="37645"/>
    <cellStyle name="Ergebnis 2 20 3 4 7" xfId="44461"/>
    <cellStyle name="Ergebnis 2 20 3 4 8" xfId="50984"/>
    <cellStyle name="Ergebnis 2 20 3 5" xfId="4655"/>
    <cellStyle name="Ergebnis 2 20 3 5 2" xfId="11765"/>
    <cellStyle name="Ergebnis 2 20 3 5 3" xfId="18058"/>
    <cellStyle name="Ergebnis 2 20 3 5 4" xfId="24997"/>
    <cellStyle name="Ergebnis 2 20 3 5 5" xfId="31662"/>
    <cellStyle name="Ergebnis 2 20 3 5 6" xfId="38332"/>
    <cellStyle name="Ergebnis 2 20 3 5 7" xfId="45148"/>
    <cellStyle name="Ergebnis 2 20 3 5 8" xfId="51671"/>
    <cellStyle name="Ergebnis 2 20 3 6" xfId="5340"/>
    <cellStyle name="Ergebnis 2 20 3 6 2" xfId="12450"/>
    <cellStyle name="Ergebnis 2 20 3 6 3" xfId="18743"/>
    <cellStyle name="Ergebnis 2 20 3 6 4" xfId="25682"/>
    <cellStyle name="Ergebnis 2 20 3 6 5" xfId="32347"/>
    <cellStyle name="Ergebnis 2 20 3 6 6" xfId="39017"/>
    <cellStyle name="Ergebnis 2 20 3 6 7" xfId="45833"/>
    <cellStyle name="Ergebnis 2 20 3 6 8" xfId="52356"/>
    <cellStyle name="Ergebnis 2 20 3 7" xfId="5923"/>
    <cellStyle name="Ergebnis 2 20 3 7 2" xfId="13033"/>
    <cellStyle name="Ergebnis 2 20 3 7 3" xfId="19326"/>
    <cellStyle name="Ergebnis 2 20 3 7 4" xfId="26265"/>
    <cellStyle name="Ergebnis 2 20 3 7 5" xfId="32930"/>
    <cellStyle name="Ergebnis 2 20 3 7 6" xfId="39600"/>
    <cellStyle name="Ergebnis 2 20 3 7 7" xfId="46416"/>
    <cellStyle name="Ergebnis 2 20 3 7 8" xfId="52939"/>
    <cellStyle name="Ergebnis 2 20 3 8" xfId="6381"/>
    <cellStyle name="Ergebnis 2 20 3 8 2" xfId="13491"/>
    <cellStyle name="Ergebnis 2 20 3 8 3" xfId="19784"/>
    <cellStyle name="Ergebnis 2 20 3 8 4" xfId="26723"/>
    <cellStyle name="Ergebnis 2 20 3 8 5" xfId="33388"/>
    <cellStyle name="Ergebnis 2 20 3 8 6" xfId="40058"/>
    <cellStyle name="Ergebnis 2 20 3 8 7" xfId="46874"/>
    <cellStyle name="Ergebnis 2 20 3 8 8" xfId="53397"/>
    <cellStyle name="Ergebnis 2 20 3 9" xfId="7035"/>
    <cellStyle name="Ergebnis 2 20 3 9 2" xfId="14145"/>
    <cellStyle name="Ergebnis 2 20 3 9 3" xfId="20438"/>
    <cellStyle name="Ergebnis 2 20 3 9 4" xfId="27377"/>
    <cellStyle name="Ergebnis 2 20 3 9 5" xfId="34042"/>
    <cellStyle name="Ergebnis 2 20 3 9 6" xfId="40712"/>
    <cellStyle name="Ergebnis 2 20 3 9 7" xfId="47528"/>
    <cellStyle name="Ergebnis 2 20 3 9 8" xfId="54051"/>
    <cellStyle name="Ergebnis 2 20 4" xfId="2361"/>
    <cellStyle name="Ergebnis 2 20 4 2" xfId="9471"/>
    <cellStyle name="Ergebnis 2 20 4 3" xfId="15764"/>
    <cellStyle name="Ergebnis 2 20 4 4" xfId="22703"/>
    <cellStyle name="Ergebnis 2 20 4 5" xfId="29368"/>
    <cellStyle name="Ergebnis 2 20 4 6" xfId="36038"/>
    <cellStyle name="Ergebnis 2 20 4 7" xfId="42854"/>
    <cellStyle name="Ergebnis 2 20 4 8" xfId="49377"/>
    <cellStyle name="Ergebnis 2 20 5" xfId="3051"/>
    <cellStyle name="Ergebnis 2 20 5 2" xfId="10161"/>
    <cellStyle name="Ergebnis 2 20 5 3" xfId="16454"/>
    <cellStyle name="Ergebnis 2 20 5 4" xfId="23393"/>
    <cellStyle name="Ergebnis 2 20 5 5" xfId="30058"/>
    <cellStyle name="Ergebnis 2 20 5 6" xfId="36728"/>
    <cellStyle name="Ergebnis 2 20 5 7" xfId="43544"/>
    <cellStyle name="Ergebnis 2 20 5 8" xfId="50067"/>
    <cellStyle name="Ergebnis 2 20 6" xfId="3738"/>
    <cellStyle name="Ergebnis 2 20 6 2" xfId="10848"/>
    <cellStyle name="Ergebnis 2 20 6 3" xfId="17141"/>
    <cellStyle name="Ergebnis 2 20 6 4" xfId="24080"/>
    <cellStyle name="Ergebnis 2 20 6 5" xfId="30745"/>
    <cellStyle name="Ergebnis 2 20 6 6" xfId="37415"/>
    <cellStyle name="Ergebnis 2 20 6 7" xfId="44231"/>
    <cellStyle name="Ergebnis 2 20 6 8" xfId="50754"/>
    <cellStyle name="Ergebnis 2 20 7" xfId="4425"/>
    <cellStyle name="Ergebnis 2 20 7 2" xfId="11535"/>
    <cellStyle name="Ergebnis 2 20 7 3" xfId="17828"/>
    <cellStyle name="Ergebnis 2 20 7 4" xfId="24767"/>
    <cellStyle name="Ergebnis 2 20 7 5" xfId="31432"/>
    <cellStyle name="Ergebnis 2 20 7 6" xfId="38102"/>
    <cellStyle name="Ergebnis 2 20 7 7" xfId="44918"/>
    <cellStyle name="Ergebnis 2 20 7 8" xfId="51441"/>
    <cellStyle name="Ergebnis 2 20 8" xfId="5110"/>
    <cellStyle name="Ergebnis 2 20 8 2" xfId="12220"/>
    <cellStyle name="Ergebnis 2 20 8 3" xfId="18513"/>
    <cellStyle name="Ergebnis 2 20 8 4" xfId="25452"/>
    <cellStyle name="Ergebnis 2 20 8 5" xfId="32117"/>
    <cellStyle name="Ergebnis 2 20 8 6" xfId="38787"/>
    <cellStyle name="Ergebnis 2 20 8 7" xfId="45603"/>
    <cellStyle name="Ergebnis 2 20 8 8" xfId="52126"/>
    <cellStyle name="Ergebnis 2 20 9" xfId="6151"/>
    <cellStyle name="Ergebnis 2 20 9 2" xfId="13261"/>
    <cellStyle name="Ergebnis 2 20 9 3" xfId="19554"/>
    <cellStyle name="Ergebnis 2 20 9 4" xfId="26493"/>
    <cellStyle name="Ergebnis 2 20 9 5" xfId="33158"/>
    <cellStyle name="Ergebnis 2 20 9 6" xfId="39828"/>
    <cellStyle name="Ergebnis 2 20 9 7" xfId="46644"/>
    <cellStyle name="Ergebnis 2 20 9 8" xfId="53167"/>
    <cellStyle name="Ergebnis 2 21" xfId="1109"/>
    <cellStyle name="Ergebnis 2 21 10" xfId="1782"/>
    <cellStyle name="Ergebnis 2 21 10 2" xfId="8892"/>
    <cellStyle name="Ergebnis 2 21 10 3" xfId="15185"/>
    <cellStyle name="Ergebnis 2 21 10 4" xfId="22124"/>
    <cellStyle name="Ergebnis 2 21 10 5" xfId="28789"/>
    <cellStyle name="Ergebnis 2 21 10 6" xfId="35459"/>
    <cellStyle name="Ergebnis 2 21 10 7" xfId="42275"/>
    <cellStyle name="Ergebnis 2 21 10 8" xfId="48798"/>
    <cellStyle name="Ergebnis 2 21 11" xfId="7483"/>
    <cellStyle name="Ergebnis 2 21 12" xfId="21462"/>
    <cellStyle name="Ergebnis 2 21 13" xfId="28116"/>
    <cellStyle name="Ergebnis 2 21 14" xfId="34786"/>
    <cellStyle name="Ergebnis 2 21 15" xfId="48128"/>
    <cellStyle name="Ergebnis 2 21 2" xfId="2653"/>
    <cellStyle name="Ergebnis 2 21 2 2" xfId="9763"/>
    <cellStyle name="Ergebnis 2 21 2 3" xfId="16056"/>
    <cellStyle name="Ergebnis 2 21 2 4" xfId="22995"/>
    <cellStyle name="Ergebnis 2 21 2 5" xfId="29660"/>
    <cellStyle name="Ergebnis 2 21 2 6" xfId="36330"/>
    <cellStyle name="Ergebnis 2 21 2 7" xfId="43146"/>
    <cellStyle name="Ergebnis 2 21 2 8" xfId="49669"/>
    <cellStyle name="Ergebnis 2 21 3" xfId="3343"/>
    <cellStyle name="Ergebnis 2 21 3 2" xfId="10453"/>
    <cellStyle name="Ergebnis 2 21 3 3" xfId="16746"/>
    <cellStyle name="Ergebnis 2 21 3 4" xfId="23685"/>
    <cellStyle name="Ergebnis 2 21 3 5" xfId="30350"/>
    <cellStyle name="Ergebnis 2 21 3 6" xfId="37020"/>
    <cellStyle name="Ergebnis 2 21 3 7" xfId="43836"/>
    <cellStyle name="Ergebnis 2 21 3 8" xfId="50359"/>
    <cellStyle name="Ergebnis 2 21 4" xfId="4030"/>
    <cellStyle name="Ergebnis 2 21 4 2" xfId="11140"/>
    <cellStyle name="Ergebnis 2 21 4 3" xfId="17433"/>
    <cellStyle name="Ergebnis 2 21 4 4" xfId="24372"/>
    <cellStyle name="Ergebnis 2 21 4 5" xfId="31037"/>
    <cellStyle name="Ergebnis 2 21 4 6" xfId="37707"/>
    <cellStyle name="Ergebnis 2 21 4 7" xfId="44523"/>
    <cellStyle name="Ergebnis 2 21 4 8" xfId="51046"/>
    <cellStyle name="Ergebnis 2 21 5" xfId="4717"/>
    <cellStyle name="Ergebnis 2 21 5 2" xfId="11827"/>
    <cellStyle name="Ergebnis 2 21 5 3" xfId="18120"/>
    <cellStyle name="Ergebnis 2 21 5 4" xfId="25059"/>
    <cellStyle name="Ergebnis 2 21 5 5" xfId="31724"/>
    <cellStyle name="Ergebnis 2 21 5 6" xfId="38394"/>
    <cellStyle name="Ergebnis 2 21 5 7" xfId="45210"/>
    <cellStyle name="Ergebnis 2 21 5 8" xfId="51733"/>
    <cellStyle name="Ergebnis 2 21 6" xfId="5402"/>
    <cellStyle name="Ergebnis 2 21 6 2" xfId="12512"/>
    <cellStyle name="Ergebnis 2 21 6 3" xfId="18805"/>
    <cellStyle name="Ergebnis 2 21 6 4" xfId="25744"/>
    <cellStyle name="Ergebnis 2 21 6 5" xfId="32409"/>
    <cellStyle name="Ergebnis 2 21 6 6" xfId="39079"/>
    <cellStyle name="Ergebnis 2 21 6 7" xfId="45895"/>
    <cellStyle name="Ergebnis 2 21 6 8" xfId="52418"/>
    <cellStyle name="Ergebnis 2 21 7" xfId="5985"/>
    <cellStyle name="Ergebnis 2 21 7 2" xfId="13095"/>
    <cellStyle name="Ergebnis 2 21 7 3" xfId="19388"/>
    <cellStyle name="Ergebnis 2 21 7 4" xfId="26327"/>
    <cellStyle name="Ergebnis 2 21 7 5" xfId="32992"/>
    <cellStyle name="Ergebnis 2 21 7 6" xfId="39662"/>
    <cellStyle name="Ergebnis 2 21 7 7" xfId="46478"/>
    <cellStyle name="Ergebnis 2 21 7 8" xfId="53001"/>
    <cellStyle name="Ergebnis 2 21 8" xfId="6443"/>
    <cellStyle name="Ergebnis 2 21 8 2" xfId="13553"/>
    <cellStyle name="Ergebnis 2 21 8 3" xfId="19846"/>
    <cellStyle name="Ergebnis 2 21 8 4" xfId="26785"/>
    <cellStyle name="Ergebnis 2 21 8 5" xfId="33450"/>
    <cellStyle name="Ergebnis 2 21 8 6" xfId="40120"/>
    <cellStyle name="Ergebnis 2 21 8 7" xfId="46936"/>
    <cellStyle name="Ergebnis 2 21 8 8" xfId="53459"/>
    <cellStyle name="Ergebnis 2 21 9" xfId="7097"/>
    <cellStyle name="Ergebnis 2 21 9 2" xfId="14207"/>
    <cellStyle name="Ergebnis 2 21 9 3" xfId="20500"/>
    <cellStyle name="Ergebnis 2 21 9 4" xfId="27439"/>
    <cellStyle name="Ergebnis 2 21 9 5" xfId="34104"/>
    <cellStyle name="Ergebnis 2 21 9 6" xfId="40774"/>
    <cellStyle name="Ergebnis 2 21 9 7" xfId="47590"/>
    <cellStyle name="Ergebnis 2 21 9 8" xfId="54113"/>
    <cellStyle name="Ergebnis 2 22" xfId="831"/>
    <cellStyle name="Ergebnis 2 22 2" xfId="7948"/>
    <cellStyle name="Ergebnis 2 22 3" xfId="8069"/>
    <cellStyle name="Ergebnis 2 22 4" xfId="21209"/>
    <cellStyle name="Ergebnis 2 22 5" xfId="27842"/>
    <cellStyle name="Ergebnis 2 22 6" xfId="34516"/>
    <cellStyle name="Ergebnis 2 22 7" xfId="41451"/>
    <cellStyle name="Ergebnis 2 22 8" xfId="34549"/>
    <cellStyle name="Ergebnis 2 23" xfId="1906"/>
    <cellStyle name="Ergebnis 2 23 2" xfId="9016"/>
    <cellStyle name="Ergebnis 2 23 3" xfId="15309"/>
    <cellStyle name="Ergebnis 2 23 4" xfId="22248"/>
    <cellStyle name="Ergebnis 2 23 5" xfId="28913"/>
    <cellStyle name="Ergebnis 2 23 6" xfId="35583"/>
    <cellStyle name="Ergebnis 2 23 7" xfId="42399"/>
    <cellStyle name="Ergebnis 2 23 8" xfId="48922"/>
    <cellStyle name="Ergebnis 2 24" xfId="2172"/>
    <cellStyle name="Ergebnis 2 24 2" xfId="9282"/>
    <cellStyle name="Ergebnis 2 24 3" xfId="15575"/>
    <cellStyle name="Ergebnis 2 24 4" xfId="22514"/>
    <cellStyle name="Ergebnis 2 24 5" xfId="29179"/>
    <cellStyle name="Ergebnis 2 24 6" xfId="35849"/>
    <cellStyle name="Ergebnis 2 24 7" xfId="42665"/>
    <cellStyle name="Ergebnis 2 24 8" xfId="49188"/>
    <cellStyle name="Ergebnis 2 25" xfId="2862"/>
    <cellStyle name="Ergebnis 2 25 2" xfId="9972"/>
    <cellStyle name="Ergebnis 2 25 3" xfId="16265"/>
    <cellStyle name="Ergebnis 2 25 4" xfId="23204"/>
    <cellStyle name="Ergebnis 2 25 5" xfId="29869"/>
    <cellStyle name="Ergebnis 2 25 6" xfId="36539"/>
    <cellStyle name="Ergebnis 2 25 7" xfId="43355"/>
    <cellStyle name="Ergebnis 2 25 8" xfId="49878"/>
    <cellStyle name="Ergebnis 2 26" xfId="3547"/>
    <cellStyle name="Ergebnis 2 26 2" xfId="10657"/>
    <cellStyle name="Ergebnis 2 26 3" xfId="16950"/>
    <cellStyle name="Ergebnis 2 26 4" xfId="23889"/>
    <cellStyle name="Ergebnis 2 26 5" xfId="30554"/>
    <cellStyle name="Ergebnis 2 26 6" xfId="37224"/>
    <cellStyle name="Ergebnis 2 26 7" xfId="44040"/>
    <cellStyle name="Ergebnis 2 26 8" xfId="50563"/>
    <cellStyle name="Ergebnis 2 27" xfId="4234"/>
    <cellStyle name="Ergebnis 2 27 2" xfId="11344"/>
    <cellStyle name="Ergebnis 2 27 3" xfId="17637"/>
    <cellStyle name="Ergebnis 2 27 4" xfId="24576"/>
    <cellStyle name="Ergebnis 2 27 5" xfId="31241"/>
    <cellStyle name="Ergebnis 2 27 6" xfId="37911"/>
    <cellStyle name="Ergebnis 2 27 7" xfId="44727"/>
    <cellStyle name="Ergebnis 2 27 8" xfId="51250"/>
    <cellStyle name="Ergebnis 2 28" xfId="4923"/>
    <cellStyle name="Ergebnis 2 28 2" xfId="12033"/>
    <cellStyle name="Ergebnis 2 28 3" xfId="18326"/>
    <cellStyle name="Ergebnis 2 28 4" xfId="25265"/>
    <cellStyle name="Ergebnis 2 28 5" xfId="31930"/>
    <cellStyle name="Ergebnis 2 28 6" xfId="38600"/>
    <cellStyle name="Ergebnis 2 28 7" xfId="45416"/>
    <cellStyle name="Ergebnis 2 28 8" xfId="51939"/>
    <cellStyle name="Ergebnis 2 29" xfId="5595"/>
    <cellStyle name="Ergebnis 2 29 2" xfId="12705"/>
    <cellStyle name="Ergebnis 2 29 3" xfId="18998"/>
    <cellStyle name="Ergebnis 2 29 4" xfId="25937"/>
    <cellStyle name="Ergebnis 2 29 5" xfId="32602"/>
    <cellStyle name="Ergebnis 2 29 6" xfId="39272"/>
    <cellStyle name="Ergebnis 2 29 7" xfId="46088"/>
    <cellStyle name="Ergebnis 2 29 8" xfId="52611"/>
    <cellStyle name="Ergebnis 2 3" xfId="237"/>
    <cellStyle name="Ergebnis 2 3 10" xfId="5720"/>
    <cellStyle name="Ergebnis 2 3 10 2" xfId="12830"/>
    <cellStyle name="Ergebnis 2 3 10 3" xfId="19123"/>
    <cellStyle name="Ergebnis 2 3 10 4" xfId="26062"/>
    <cellStyle name="Ergebnis 2 3 10 5" xfId="32727"/>
    <cellStyle name="Ergebnis 2 3 10 6" xfId="39397"/>
    <cellStyle name="Ergebnis 2 3 10 7" xfId="46213"/>
    <cellStyle name="Ergebnis 2 3 10 8" xfId="52736"/>
    <cellStyle name="Ergebnis 2 3 11" xfId="5746"/>
    <cellStyle name="Ergebnis 2 3 11 2" xfId="12856"/>
    <cellStyle name="Ergebnis 2 3 11 3" xfId="19149"/>
    <cellStyle name="Ergebnis 2 3 11 4" xfId="26088"/>
    <cellStyle name="Ergebnis 2 3 11 5" xfId="32753"/>
    <cellStyle name="Ergebnis 2 3 11 6" xfId="39423"/>
    <cellStyle name="Ergebnis 2 3 11 7" xfId="46239"/>
    <cellStyle name="Ergebnis 2 3 11 8" xfId="52762"/>
    <cellStyle name="Ergebnis 2 3 12" xfId="819"/>
    <cellStyle name="Ergebnis 2 3 12 2" xfId="7936"/>
    <cellStyle name="Ergebnis 2 3 12 3" xfId="7760"/>
    <cellStyle name="Ergebnis 2 3 12 4" xfId="21198"/>
    <cellStyle name="Ergebnis 2 3 12 5" xfId="27833"/>
    <cellStyle name="Ergebnis 2 3 12 6" xfId="34505"/>
    <cellStyle name="Ergebnis 2 3 12 7" xfId="41443"/>
    <cellStyle name="Ergebnis 2 3 12 8" xfId="41462"/>
    <cellStyle name="Ergebnis 2 3 13" xfId="412"/>
    <cellStyle name="Ergebnis 2 3 14" xfId="330"/>
    <cellStyle name="Ergebnis 2 3 15" xfId="8149"/>
    <cellStyle name="Ergebnis 2 3 16" xfId="21308"/>
    <cellStyle name="Ergebnis 2 3 17" xfId="41624"/>
    <cellStyle name="Ergebnis 2 3 2" xfId="606"/>
    <cellStyle name="Ergebnis 2 3 2 10" xfId="6674"/>
    <cellStyle name="Ergebnis 2 3 2 10 2" xfId="13784"/>
    <cellStyle name="Ergebnis 2 3 2 10 3" xfId="20077"/>
    <cellStyle name="Ergebnis 2 3 2 10 4" xfId="27016"/>
    <cellStyle name="Ergebnis 2 3 2 10 5" xfId="33681"/>
    <cellStyle name="Ergebnis 2 3 2 10 6" xfId="40351"/>
    <cellStyle name="Ergebnis 2 3 2 10 7" xfId="47167"/>
    <cellStyle name="Ergebnis 2 3 2 10 8" xfId="53690"/>
    <cellStyle name="Ergebnis 2 3 2 11" xfId="7251"/>
    <cellStyle name="Ergebnis 2 3 2 11 2" xfId="14361"/>
    <cellStyle name="Ergebnis 2 3 2 11 3" xfId="20654"/>
    <cellStyle name="Ergebnis 2 3 2 11 4" xfId="27593"/>
    <cellStyle name="Ergebnis 2 3 2 11 5" xfId="34258"/>
    <cellStyle name="Ergebnis 2 3 2 11 6" xfId="40928"/>
    <cellStyle name="Ergebnis 2 3 2 11 7" xfId="47744"/>
    <cellStyle name="Ergebnis 2 3 2 11 8" xfId="54267"/>
    <cellStyle name="Ergebnis 2 3 2 12" xfId="1359"/>
    <cellStyle name="Ergebnis 2 3 2 12 2" xfId="8469"/>
    <cellStyle name="Ergebnis 2 3 2 12 3" xfId="14762"/>
    <cellStyle name="Ergebnis 2 3 2 12 4" xfId="21701"/>
    <cellStyle name="Ergebnis 2 3 2 12 5" xfId="28366"/>
    <cellStyle name="Ergebnis 2 3 2 12 6" xfId="35036"/>
    <cellStyle name="Ergebnis 2 3 2 12 7" xfId="41852"/>
    <cellStyle name="Ergebnis 2 3 2 12 8" xfId="48375"/>
    <cellStyle name="Ergebnis 2 3 2 13" xfId="7739"/>
    <cellStyle name="Ergebnis 2 3 2 14" xfId="20985"/>
    <cellStyle name="Ergebnis 2 3 2 15" xfId="21247"/>
    <cellStyle name="Ergebnis 2 3 2 16" xfId="41235"/>
    <cellStyle name="Ergebnis 2 3 2 17" xfId="41653"/>
    <cellStyle name="Ergebnis 2 3 2 2" xfId="1122"/>
    <cellStyle name="Ergebnis 2 3 2 2 10" xfId="1795"/>
    <cellStyle name="Ergebnis 2 3 2 2 10 2" xfId="8905"/>
    <cellStyle name="Ergebnis 2 3 2 2 10 3" xfId="15198"/>
    <cellStyle name="Ergebnis 2 3 2 2 10 4" xfId="22137"/>
    <cellStyle name="Ergebnis 2 3 2 2 10 5" xfId="28802"/>
    <cellStyle name="Ergebnis 2 3 2 2 10 6" xfId="35472"/>
    <cellStyle name="Ergebnis 2 3 2 2 10 7" xfId="42288"/>
    <cellStyle name="Ergebnis 2 3 2 2 10 8" xfId="48811"/>
    <cellStyle name="Ergebnis 2 3 2 2 11" xfId="552"/>
    <cellStyle name="Ergebnis 2 3 2 2 12" xfId="21475"/>
    <cellStyle name="Ergebnis 2 3 2 2 13" xfId="28129"/>
    <cellStyle name="Ergebnis 2 3 2 2 14" xfId="34799"/>
    <cellStyle name="Ergebnis 2 3 2 2 15" xfId="48141"/>
    <cellStyle name="Ergebnis 2 3 2 2 2" xfId="2666"/>
    <cellStyle name="Ergebnis 2 3 2 2 2 2" xfId="9776"/>
    <cellStyle name="Ergebnis 2 3 2 2 2 3" xfId="16069"/>
    <cellStyle name="Ergebnis 2 3 2 2 2 4" xfId="23008"/>
    <cellStyle name="Ergebnis 2 3 2 2 2 5" xfId="29673"/>
    <cellStyle name="Ergebnis 2 3 2 2 2 6" xfId="36343"/>
    <cellStyle name="Ergebnis 2 3 2 2 2 7" xfId="43159"/>
    <cellStyle name="Ergebnis 2 3 2 2 2 8" xfId="49682"/>
    <cellStyle name="Ergebnis 2 3 2 2 3" xfId="3356"/>
    <cellStyle name="Ergebnis 2 3 2 2 3 2" xfId="10466"/>
    <cellStyle name="Ergebnis 2 3 2 2 3 3" xfId="16759"/>
    <cellStyle name="Ergebnis 2 3 2 2 3 4" xfId="23698"/>
    <cellStyle name="Ergebnis 2 3 2 2 3 5" xfId="30363"/>
    <cellStyle name="Ergebnis 2 3 2 2 3 6" xfId="37033"/>
    <cellStyle name="Ergebnis 2 3 2 2 3 7" xfId="43849"/>
    <cellStyle name="Ergebnis 2 3 2 2 3 8" xfId="50372"/>
    <cellStyle name="Ergebnis 2 3 2 2 4" xfId="4043"/>
    <cellStyle name="Ergebnis 2 3 2 2 4 2" xfId="11153"/>
    <cellStyle name="Ergebnis 2 3 2 2 4 3" xfId="17446"/>
    <cellStyle name="Ergebnis 2 3 2 2 4 4" xfId="24385"/>
    <cellStyle name="Ergebnis 2 3 2 2 4 5" xfId="31050"/>
    <cellStyle name="Ergebnis 2 3 2 2 4 6" xfId="37720"/>
    <cellStyle name="Ergebnis 2 3 2 2 4 7" xfId="44536"/>
    <cellStyle name="Ergebnis 2 3 2 2 4 8" xfId="51059"/>
    <cellStyle name="Ergebnis 2 3 2 2 5" xfId="4730"/>
    <cellStyle name="Ergebnis 2 3 2 2 5 2" xfId="11840"/>
    <cellStyle name="Ergebnis 2 3 2 2 5 3" xfId="18133"/>
    <cellStyle name="Ergebnis 2 3 2 2 5 4" xfId="25072"/>
    <cellStyle name="Ergebnis 2 3 2 2 5 5" xfId="31737"/>
    <cellStyle name="Ergebnis 2 3 2 2 5 6" xfId="38407"/>
    <cellStyle name="Ergebnis 2 3 2 2 5 7" xfId="45223"/>
    <cellStyle name="Ergebnis 2 3 2 2 5 8" xfId="51746"/>
    <cellStyle name="Ergebnis 2 3 2 2 6" xfId="5415"/>
    <cellStyle name="Ergebnis 2 3 2 2 6 2" xfId="12525"/>
    <cellStyle name="Ergebnis 2 3 2 2 6 3" xfId="18818"/>
    <cellStyle name="Ergebnis 2 3 2 2 6 4" xfId="25757"/>
    <cellStyle name="Ergebnis 2 3 2 2 6 5" xfId="32422"/>
    <cellStyle name="Ergebnis 2 3 2 2 6 6" xfId="39092"/>
    <cellStyle name="Ergebnis 2 3 2 2 6 7" xfId="45908"/>
    <cellStyle name="Ergebnis 2 3 2 2 6 8" xfId="52431"/>
    <cellStyle name="Ergebnis 2 3 2 2 7" xfId="5998"/>
    <cellStyle name="Ergebnis 2 3 2 2 7 2" xfId="13108"/>
    <cellStyle name="Ergebnis 2 3 2 2 7 3" xfId="19401"/>
    <cellStyle name="Ergebnis 2 3 2 2 7 4" xfId="26340"/>
    <cellStyle name="Ergebnis 2 3 2 2 7 5" xfId="33005"/>
    <cellStyle name="Ergebnis 2 3 2 2 7 6" xfId="39675"/>
    <cellStyle name="Ergebnis 2 3 2 2 7 7" xfId="46491"/>
    <cellStyle name="Ergebnis 2 3 2 2 7 8" xfId="53014"/>
    <cellStyle name="Ergebnis 2 3 2 2 8" xfId="6456"/>
    <cellStyle name="Ergebnis 2 3 2 2 8 2" xfId="13566"/>
    <cellStyle name="Ergebnis 2 3 2 2 8 3" xfId="19859"/>
    <cellStyle name="Ergebnis 2 3 2 2 8 4" xfId="26798"/>
    <cellStyle name="Ergebnis 2 3 2 2 8 5" xfId="33463"/>
    <cellStyle name="Ergebnis 2 3 2 2 8 6" xfId="40133"/>
    <cellStyle name="Ergebnis 2 3 2 2 8 7" xfId="46949"/>
    <cellStyle name="Ergebnis 2 3 2 2 8 8" xfId="53472"/>
    <cellStyle name="Ergebnis 2 3 2 2 9" xfId="7110"/>
    <cellStyle name="Ergebnis 2 3 2 2 9 2" xfId="14220"/>
    <cellStyle name="Ergebnis 2 3 2 2 9 3" xfId="20513"/>
    <cellStyle name="Ergebnis 2 3 2 2 9 4" xfId="27452"/>
    <cellStyle name="Ergebnis 2 3 2 2 9 5" xfId="34117"/>
    <cellStyle name="Ergebnis 2 3 2 2 9 6" xfId="40787"/>
    <cellStyle name="Ergebnis 2 3 2 2 9 7" xfId="47603"/>
    <cellStyle name="Ergebnis 2 3 2 2 9 8" xfId="54126"/>
    <cellStyle name="Ergebnis 2 3 2 3" xfId="919"/>
    <cellStyle name="Ergebnis 2 3 2 3 10" xfId="1594"/>
    <cellStyle name="Ergebnis 2 3 2 3 10 2" xfId="8704"/>
    <cellStyle name="Ergebnis 2 3 2 3 10 3" xfId="14997"/>
    <cellStyle name="Ergebnis 2 3 2 3 10 4" xfId="21936"/>
    <cellStyle name="Ergebnis 2 3 2 3 10 5" xfId="28601"/>
    <cellStyle name="Ergebnis 2 3 2 3 10 6" xfId="35271"/>
    <cellStyle name="Ergebnis 2 3 2 3 10 7" xfId="42087"/>
    <cellStyle name="Ergebnis 2 3 2 3 10 8" xfId="48610"/>
    <cellStyle name="Ergebnis 2 3 2 3 11" xfId="7556"/>
    <cellStyle name="Ergebnis 2 3 2 3 12" xfId="21291"/>
    <cellStyle name="Ergebnis 2 3 2 3 13" xfId="27926"/>
    <cellStyle name="Ergebnis 2 3 2 3 14" xfId="34598"/>
    <cellStyle name="Ergebnis 2 3 2 3 15" xfId="21307"/>
    <cellStyle name="Ergebnis 2 3 2 3 2" xfId="2465"/>
    <cellStyle name="Ergebnis 2 3 2 3 2 2" xfId="9575"/>
    <cellStyle name="Ergebnis 2 3 2 3 2 3" xfId="15868"/>
    <cellStyle name="Ergebnis 2 3 2 3 2 4" xfId="22807"/>
    <cellStyle name="Ergebnis 2 3 2 3 2 5" xfId="29472"/>
    <cellStyle name="Ergebnis 2 3 2 3 2 6" xfId="36142"/>
    <cellStyle name="Ergebnis 2 3 2 3 2 7" xfId="42958"/>
    <cellStyle name="Ergebnis 2 3 2 3 2 8" xfId="49481"/>
    <cellStyle name="Ergebnis 2 3 2 3 3" xfId="3155"/>
    <cellStyle name="Ergebnis 2 3 2 3 3 2" xfId="10265"/>
    <cellStyle name="Ergebnis 2 3 2 3 3 3" xfId="16558"/>
    <cellStyle name="Ergebnis 2 3 2 3 3 4" xfId="23497"/>
    <cellStyle name="Ergebnis 2 3 2 3 3 5" xfId="30162"/>
    <cellStyle name="Ergebnis 2 3 2 3 3 6" xfId="36832"/>
    <cellStyle name="Ergebnis 2 3 2 3 3 7" xfId="43648"/>
    <cellStyle name="Ergebnis 2 3 2 3 3 8" xfId="50171"/>
    <cellStyle name="Ergebnis 2 3 2 3 4" xfId="3842"/>
    <cellStyle name="Ergebnis 2 3 2 3 4 2" xfId="10952"/>
    <cellStyle name="Ergebnis 2 3 2 3 4 3" xfId="17245"/>
    <cellStyle name="Ergebnis 2 3 2 3 4 4" xfId="24184"/>
    <cellStyle name="Ergebnis 2 3 2 3 4 5" xfId="30849"/>
    <cellStyle name="Ergebnis 2 3 2 3 4 6" xfId="37519"/>
    <cellStyle name="Ergebnis 2 3 2 3 4 7" xfId="44335"/>
    <cellStyle name="Ergebnis 2 3 2 3 4 8" xfId="50858"/>
    <cellStyle name="Ergebnis 2 3 2 3 5" xfId="4529"/>
    <cellStyle name="Ergebnis 2 3 2 3 5 2" xfId="11639"/>
    <cellStyle name="Ergebnis 2 3 2 3 5 3" xfId="17932"/>
    <cellStyle name="Ergebnis 2 3 2 3 5 4" xfId="24871"/>
    <cellStyle name="Ergebnis 2 3 2 3 5 5" xfId="31536"/>
    <cellStyle name="Ergebnis 2 3 2 3 5 6" xfId="38206"/>
    <cellStyle name="Ergebnis 2 3 2 3 5 7" xfId="45022"/>
    <cellStyle name="Ergebnis 2 3 2 3 5 8" xfId="51545"/>
    <cellStyle name="Ergebnis 2 3 2 3 6" xfId="5214"/>
    <cellStyle name="Ergebnis 2 3 2 3 6 2" xfId="12324"/>
    <cellStyle name="Ergebnis 2 3 2 3 6 3" xfId="18617"/>
    <cellStyle name="Ergebnis 2 3 2 3 6 4" xfId="25556"/>
    <cellStyle name="Ergebnis 2 3 2 3 6 5" xfId="32221"/>
    <cellStyle name="Ergebnis 2 3 2 3 6 6" xfId="38891"/>
    <cellStyle name="Ergebnis 2 3 2 3 6 7" xfId="45707"/>
    <cellStyle name="Ergebnis 2 3 2 3 6 8" xfId="52230"/>
    <cellStyle name="Ergebnis 2 3 2 3 7" xfId="5797"/>
    <cellStyle name="Ergebnis 2 3 2 3 7 2" xfId="12907"/>
    <cellStyle name="Ergebnis 2 3 2 3 7 3" xfId="19200"/>
    <cellStyle name="Ergebnis 2 3 2 3 7 4" xfId="26139"/>
    <cellStyle name="Ergebnis 2 3 2 3 7 5" xfId="32804"/>
    <cellStyle name="Ergebnis 2 3 2 3 7 6" xfId="39474"/>
    <cellStyle name="Ergebnis 2 3 2 3 7 7" xfId="46290"/>
    <cellStyle name="Ergebnis 2 3 2 3 7 8" xfId="52813"/>
    <cellStyle name="Ergebnis 2 3 2 3 8" xfId="6255"/>
    <cellStyle name="Ergebnis 2 3 2 3 8 2" xfId="13365"/>
    <cellStyle name="Ergebnis 2 3 2 3 8 3" xfId="19658"/>
    <cellStyle name="Ergebnis 2 3 2 3 8 4" xfId="26597"/>
    <cellStyle name="Ergebnis 2 3 2 3 8 5" xfId="33262"/>
    <cellStyle name="Ergebnis 2 3 2 3 8 6" xfId="39932"/>
    <cellStyle name="Ergebnis 2 3 2 3 8 7" xfId="46748"/>
    <cellStyle name="Ergebnis 2 3 2 3 8 8" xfId="53271"/>
    <cellStyle name="Ergebnis 2 3 2 3 9" xfId="6909"/>
    <cellStyle name="Ergebnis 2 3 2 3 9 2" xfId="14019"/>
    <cellStyle name="Ergebnis 2 3 2 3 9 3" xfId="20312"/>
    <cellStyle name="Ergebnis 2 3 2 3 9 4" xfId="27251"/>
    <cellStyle name="Ergebnis 2 3 2 3 9 5" xfId="33916"/>
    <cellStyle name="Ergebnis 2 3 2 3 9 6" xfId="40586"/>
    <cellStyle name="Ergebnis 2 3 2 3 9 7" xfId="47402"/>
    <cellStyle name="Ergebnis 2 3 2 3 9 8" xfId="53925"/>
    <cellStyle name="Ergebnis 2 3 2 4" xfId="2230"/>
    <cellStyle name="Ergebnis 2 3 2 4 2" xfId="9340"/>
    <cellStyle name="Ergebnis 2 3 2 4 3" xfId="15633"/>
    <cellStyle name="Ergebnis 2 3 2 4 4" xfId="22572"/>
    <cellStyle name="Ergebnis 2 3 2 4 5" xfId="29237"/>
    <cellStyle name="Ergebnis 2 3 2 4 6" xfId="35907"/>
    <cellStyle name="Ergebnis 2 3 2 4 7" xfId="42723"/>
    <cellStyle name="Ergebnis 2 3 2 4 8" xfId="49246"/>
    <cellStyle name="Ergebnis 2 3 2 5" xfId="2920"/>
    <cellStyle name="Ergebnis 2 3 2 5 2" xfId="10030"/>
    <cellStyle name="Ergebnis 2 3 2 5 3" xfId="16323"/>
    <cellStyle name="Ergebnis 2 3 2 5 4" xfId="23262"/>
    <cellStyle name="Ergebnis 2 3 2 5 5" xfId="29927"/>
    <cellStyle name="Ergebnis 2 3 2 5 6" xfId="36597"/>
    <cellStyle name="Ergebnis 2 3 2 5 7" xfId="43413"/>
    <cellStyle name="Ergebnis 2 3 2 5 8" xfId="49936"/>
    <cellStyle name="Ergebnis 2 3 2 6" xfId="3607"/>
    <cellStyle name="Ergebnis 2 3 2 6 2" xfId="10717"/>
    <cellStyle name="Ergebnis 2 3 2 6 3" xfId="17010"/>
    <cellStyle name="Ergebnis 2 3 2 6 4" xfId="23949"/>
    <cellStyle name="Ergebnis 2 3 2 6 5" xfId="30614"/>
    <cellStyle name="Ergebnis 2 3 2 6 6" xfId="37284"/>
    <cellStyle name="Ergebnis 2 3 2 6 7" xfId="44100"/>
    <cellStyle name="Ergebnis 2 3 2 6 8" xfId="50623"/>
    <cellStyle name="Ergebnis 2 3 2 7" xfId="4294"/>
    <cellStyle name="Ergebnis 2 3 2 7 2" xfId="11404"/>
    <cellStyle name="Ergebnis 2 3 2 7 3" xfId="17697"/>
    <cellStyle name="Ergebnis 2 3 2 7 4" xfId="24636"/>
    <cellStyle name="Ergebnis 2 3 2 7 5" xfId="31301"/>
    <cellStyle name="Ergebnis 2 3 2 7 6" xfId="37971"/>
    <cellStyle name="Ergebnis 2 3 2 7 7" xfId="44787"/>
    <cellStyle name="Ergebnis 2 3 2 7 8" xfId="51310"/>
    <cellStyle name="Ergebnis 2 3 2 8" xfId="4979"/>
    <cellStyle name="Ergebnis 2 3 2 8 2" xfId="12089"/>
    <cellStyle name="Ergebnis 2 3 2 8 3" xfId="18382"/>
    <cellStyle name="Ergebnis 2 3 2 8 4" xfId="25321"/>
    <cellStyle name="Ergebnis 2 3 2 8 5" xfId="31986"/>
    <cellStyle name="Ergebnis 2 3 2 8 6" xfId="38656"/>
    <cellStyle name="Ergebnis 2 3 2 8 7" xfId="45472"/>
    <cellStyle name="Ergebnis 2 3 2 8 8" xfId="51995"/>
    <cellStyle name="Ergebnis 2 3 2 9" xfId="5573"/>
    <cellStyle name="Ergebnis 2 3 2 9 2" xfId="12683"/>
    <cellStyle name="Ergebnis 2 3 2 9 3" xfId="18976"/>
    <cellStyle name="Ergebnis 2 3 2 9 4" xfId="25915"/>
    <cellStyle name="Ergebnis 2 3 2 9 5" xfId="32580"/>
    <cellStyle name="Ergebnis 2 3 2 9 6" xfId="39250"/>
    <cellStyle name="Ergebnis 2 3 2 9 7" xfId="46066"/>
    <cellStyle name="Ergebnis 2 3 2 9 8" xfId="52589"/>
    <cellStyle name="Ergebnis 2 3 3" xfId="760"/>
    <cellStyle name="Ergebnis 2 3 3 10" xfId="6814"/>
    <cellStyle name="Ergebnis 2 3 3 10 2" xfId="13924"/>
    <cellStyle name="Ergebnis 2 3 3 10 3" xfId="20217"/>
    <cellStyle name="Ergebnis 2 3 3 10 4" xfId="27156"/>
    <cellStyle name="Ergebnis 2 3 3 10 5" xfId="33821"/>
    <cellStyle name="Ergebnis 2 3 3 10 6" xfId="40491"/>
    <cellStyle name="Ergebnis 2 3 3 10 7" xfId="47307"/>
    <cellStyle name="Ergebnis 2 3 3 10 8" xfId="53830"/>
    <cellStyle name="Ergebnis 2 3 3 11" xfId="7374"/>
    <cellStyle name="Ergebnis 2 3 3 11 2" xfId="14484"/>
    <cellStyle name="Ergebnis 2 3 3 11 3" xfId="20777"/>
    <cellStyle name="Ergebnis 2 3 3 11 4" xfId="27716"/>
    <cellStyle name="Ergebnis 2 3 3 11 5" xfId="34381"/>
    <cellStyle name="Ergebnis 2 3 3 11 6" xfId="41051"/>
    <cellStyle name="Ergebnis 2 3 3 11 7" xfId="47867"/>
    <cellStyle name="Ergebnis 2 3 3 11 8" xfId="54390"/>
    <cellStyle name="Ergebnis 2 3 3 12" xfId="1499"/>
    <cellStyle name="Ergebnis 2 3 3 12 2" xfId="8609"/>
    <cellStyle name="Ergebnis 2 3 3 12 3" xfId="14902"/>
    <cellStyle name="Ergebnis 2 3 3 12 4" xfId="21841"/>
    <cellStyle name="Ergebnis 2 3 3 12 5" xfId="28506"/>
    <cellStyle name="Ergebnis 2 3 3 12 6" xfId="35176"/>
    <cellStyle name="Ergebnis 2 3 3 12 7" xfId="41992"/>
    <cellStyle name="Ergebnis 2 3 3 12 8" xfId="48515"/>
    <cellStyle name="Ergebnis 2 3 3 13" xfId="8058"/>
    <cellStyle name="Ergebnis 2 3 3 14" xfId="21139"/>
    <cellStyle name="Ergebnis 2 3 3 15" xfId="21433"/>
    <cellStyle name="Ergebnis 2 3 3 16" xfId="41385"/>
    <cellStyle name="Ergebnis 2 3 3 17" xfId="41301"/>
    <cellStyle name="Ergebnis 2 3 3 2" xfId="1212"/>
    <cellStyle name="Ergebnis 2 3 3 2 10" xfId="1885"/>
    <cellStyle name="Ergebnis 2 3 3 2 10 2" xfId="8995"/>
    <cellStyle name="Ergebnis 2 3 3 2 10 3" xfId="15288"/>
    <cellStyle name="Ergebnis 2 3 3 2 10 4" xfId="22227"/>
    <cellStyle name="Ergebnis 2 3 3 2 10 5" xfId="28892"/>
    <cellStyle name="Ergebnis 2 3 3 2 10 6" xfId="35562"/>
    <cellStyle name="Ergebnis 2 3 3 2 10 7" xfId="42378"/>
    <cellStyle name="Ergebnis 2 3 3 2 10 8" xfId="48901"/>
    <cellStyle name="Ergebnis 2 3 3 2 11" xfId="14615"/>
    <cellStyle name="Ergebnis 2 3 3 2 12" xfId="21554"/>
    <cellStyle name="Ergebnis 2 3 3 2 13" xfId="28219"/>
    <cellStyle name="Ergebnis 2 3 3 2 14" xfId="34889"/>
    <cellStyle name="Ergebnis 2 3 3 2 15" xfId="48231"/>
    <cellStyle name="Ergebnis 2 3 3 2 2" xfId="2756"/>
    <cellStyle name="Ergebnis 2 3 3 2 2 2" xfId="9866"/>
    <cellStyle name="Ergebnis 2 3 3 2 2 3" xfId="16159"/>
    <cellStyle name="Ergebnis 2 3 3 2 2 4" xfId="23098"/>
    <cellStyle name="Ergebnis 2 3 3 2 2 5" xfId="29763"/>
    <cellStyle name="Ergebnis 2 3 3 2 2 6" xfId="36433"/>
    <cellStyle name="Ergebnis 2 3 3 2 2 7" xfId="43249"/>
    <cellStyle name="Ergebnis 2 3 3 2 2 8" xfId="49772"/>
    <cellStyle name="Ergebnis 2 3 3 2 3" xfId="3446"/>
    <cellStyle name="Ergebnis 2 3 3 2 3 2" xfId="10556"/>
    <cellStyle name="Ergebnis 2 3 3 2 3 3" xfId="16849"/>
    <cellStyle name="Ergebnis 2 3 3 2 3 4" xfId="23788"/>
    <cellStyle name="Ergebnis 2 3 3 2 3 5" xfId="30453"/>
    <cellStyle name="Ergebnis 2 3 3 2 3 6" xfId="37123"/>
    <cellStyle name="Ergebnis 2 3 3 2 3 7" xfId="43939"/>
    <cellStyle name="Ergebnis 2 3 3 2 3 8" xfId="50462"/>
    <cellStyle name="Ergebnis 2 3 3 2 4" xfId="4133"/>
    <cellStyle name="Ergebnis 2 3 3 2 4 2" xfId="11243"/>
    <cellStyle name="Ergebnis 2 3 3 2 4 3" xfId="17536"/>
    <cellStyle name="Ergebnis 2 3 3 2 4 4" xfId="24475"/>
    <cellStyle name="Ergebnis 2 3 3 2 4 5" xfId="31140"/>
    <cellStyle name="Ergebnis 2 3 3 2 4 6" xfId="37810"/>
    <cellStyle name="Ergebnis 2 3 3 2 4 7" xfId="44626"/>
    <cellStyle name="Ergebnis 2 3 3 2 4 8" xfId="51149"/>
    <cellStyle name="Ergebnis 2 3 3 2 5" xfId="4820"/>
    <cellStyle name="Ergebnis 2 3 3 2 5 2" xfId="11930"/>
    <cellStyle name="Ergebnis 2 3 3 2 5 3" xfId="18223"/>
    <cellStyle name="Ergebnis 2 3 3 2 5 4" xfId="25162"/>
    <cellStyle name="Ergebnis 2 3 3 2 5 5" xfId="31827"/>
    <cellStyle name="Ergebnis 2 3 3 2 5 6" xfId="38497"/>
    <cellStyle name="Ergebnis 2 3 3 2 5 7" xfId="45313"/>
    <cellStyle name="Ergebnis 2 3 3 2 5 8" xfId="51836"/>
    <cellStyle name="Ergebnis 2 3 3 2 6" xfId="5505"/>
    <cellStyle name="Ergebnis 2 3 3 2 6 2" xfId="12615"/>
    <cellStyle name="Ergebnis 2 3 3 2 6 3" xfId="18908"/>
    <cellStyle name="Ergebnis 2 3 3 2 6 4" xfId="25847"/>
    <cellStyle name="Ergebnis 2 3 3 2 6 5" xfId="32512"/>
    <cellStyle name="Ergebnis 2 3 3 2 6 6" xfId="39182"/>
    <cellStyle name="Ergebnis 2 3 3 2 6 7" xfId="45998"/>
    <cellStyle name="Ergebnis 2 3 3 2 6 8" xfId="52521"/>
    <cellStyle name="Ergebnis 2 3 3 2 7" xfId="6088"/>
    <cellStyle name="Ergebnis 2 3 3 2 7 2" xfId="13198"/>
    <cellStyle name="Ergebnis 2 3 3 2 7 3" xfId="19491"/>
    <cellStyle name="Ergebnis 2 3 3 2 7 4" xfId="26430"/>
    <cellStyle name="Ergebnis 2 3 3 2 7 5" xfId="33095"/>
    <cellStyle name="Ergebnis 2 3 3 2 7 6" xfId="39765"/>
    <cellStyle name="Ergebnis 2 3 3 2 7 7" xfId="46581"/>
    <cellStyle name="Ergebnis 2 3 3 2 7 8" xfId="53104"/>
    <cellStyle name="Ergebnis 2 3 3 2 8" xfId="6546"/>
    <cellStyle name="Ergebnis 2 3 3 2 8 2" xfId="13656"/>
    <cellStyle name="Ergebnis 2 3 3 2 8 3" xfId="19949"/>
    <cellStyle name="Ergebnis 2 3 3 2 8 4" xfId="26888"/>
    <cellStyle name="Ergebnis 2 3 3 2 8 5" xfId="33553"/>
    <cellStyle name="Ergebnis 2 3 3 2 8 6" xfId="40223"/>
    <cellStyle name="Ergebnis 2 3 3 2 8 7" xfId="47039"/>
    <cellStyle name="Ergebnis 2 3 3 2 8 8" xfId="53562"/>
    <cellStyle name="Ergebnis 2 3 3 2 9" xfId="7200"/>
    <cellStyle name="Ergebnis 2 3 3 2 9 2" xfId="14310"/>
    <cellStyle name="Ergebnis 2 3 3 2 9 3" xfId="20603"/>
    <cellStyle name="Ergebnis 2 3 3 2 9 4" xfId="27542"/>
    <cellStyle name="Ergebnis 2 3 3 2 9 5" xfId="34207"/>
    <cellStyle name="Ergebnis 2 3 3 2 9 6" xfId="40877"/>
    <cellStyle name="Ergebnis 2 3 3 2 9 7" xfId="47693"/>
    <cellStyle name="Ergebnis 2 3 3 2 9 8" xfId="54216"/>
    <cellStyle name="Ergebnis 2 3 3 3" xfId="1056"/>
    <cellStyle name="Ergebnis 2 3 3 3 10" xfId="1729"/>
    <cellStyle name="Ergebnis 2 3 3 3 10 2" xfId="8839"/>
    <cellStyle name="Ergebnis 2 3 3 3 10 3" xfId="15132"/>
    <cellStyle name="Ergebnis 2 3 3 3 10 4" xfId="22071"/>
    <cellStyle name="Ergebnis 2 3 3 3 10 5" xfId="28736"/>
    <cellStyle name="Ergebnis 2 3 3 3 10 6" xfId="35406"/>
    <cellStyle name="Ergebnis 2 3 3 3 10 7" xfId="42222"/>
    <cellStyle name="Ergebnis 2 3 3 3 10 8" xfId="48745"/>
    <cellStyle name="Ergebnis 2 3 3 3 11" xfId="319"/>
    <cellStyle name="Ergebnis 2 3 3 3 12" xfId="21413"/>
    <cellStyle name="Ergebnis 2 3 3 3 13" xfId="28063"/>
    <cellStyle name="Ergebnis 2 3 3 3 14" xfId="34733"/>
    <cellStyle name="Ergebnis 2 3 3 3 15" xfId="48075"/>
    <cellStyle name="Ergebnis 2 3 3 3 2" xfId="2600"/>
    <cellStyle name="Ergebnis 2 3 3 3 2 2" xfId="9710"/>
    <cellStyle name="Ergebnis 2 3 3 3 2 3" xfId="16003"/>
    <cellStyle name="Ergebnis 2 3 3 3 2 4" xfId="22942"/>
    <cellStyle name="Ergebnis 2 3 3 3 2 5" xfId="29607"/>
    <cellStyle name="Ergebnis 2 3 3 3 2 6" xfId="36277"/>
    <cellStyle name="Ergebnis 2 3 3 3 2 7" xfId="43093"/>
    <cellStyle name="Ergebnis 2 3 3 3 2 8" xfId="49616"/>
    <cellStyle name="Ergebnis 2 3 3 3 3" xfId="3290"/>
    <cellStyle name="Ergebnis 2 3 3 3 3 2" xfId="10400"/>
    <cellStyle name="Ergebnis 2 3 3 3 3 3" xfId="16693"/>
    <cellStyle name="Ergebnis 2 3 3 3 3 4" xfId="23632"/>
    <cellStyle name="Ergebnis 2 3 3 3 3 5" xfId="30297"/>
    <cellStyle name="Ergebnis 2 3 3 3 3 6" xfId="36967"/>
    <cellStyle name="Ergebnis 2 3 3 3 3 7" xfId="43783"/>
    <cellStyle name="Ergebnis 2 3 3 3 3 8" xfId="50306"/>
    <cellStyle name="Ergebnis 2 3 3 3 4" xfId="3977"/>
    <cellStyle name="Ergebnis 2 3 3 3 4 2" xfId="11087"/>
    <cellStyle name="Ergebnis 2 3 3 3 4 3" xfId="17380"/>
    <cellStyle name="Ergebnis 2 3 3 3 4 4" xfId="24319"/>
    <cellStyle name="Ergebnis 2 3 3 3 4 5" xfId="30984"/>
    <cellStyle name="Ergebnis 2 3 3 3 4 6" xfId="37654"/>
    <cellStyle name="Ergebnis 2 3 3 3 4 7" xfId="44470"/>
    <cellStyle name="Ergebnis 2 3 3 3 4 8" xfId="50993"/>
    <cellStyle name="Ergebnis 2 3 3 3 5" xfId="4664"/>
    <cellStyle name="Ergebnis 2 3 3 3 5 2" xfId="11774"/>
    <cellStyle name="Ergebnis 2 3 3 3 5 3" xfId="18067"/>
    <cellStyle name="Ergebnis 2 3 3 3 5 4" xfId="25006"/>
    <cellStyle name="Ergebnis 2 3 3 3 5 5" xfId="31671"/>
    <cellStyle name="Ergebnis 2 3 3 3 5 6" xfId="38341"/>
    <cellStyle name="Ergebnis 2 3 3 3 5 7" xfId="45157"/>
    <cellStyle name="Ergebnis 2 3 3 3 5 8" xfId="51680"/>
    <cellStyle name="Ergebnis 2 3 3 3 6" xfId="5349"/>
    <cellStyle name="Ergebnis 2 3 3 3 6 2" xfId="12459"/>
    <cellStyle name="Ergebnis 2 3 3 3 6 3" xfId="18752"/>
    <cellStyle name="Ergebnis 2 3 3 3 6 4" xfId="25691"/>
    <cellStyle name="Ergebnis 2 3 3 3 6 5" xfId="32356"/>
    <cellStyle name="Ergebnis 2 3 3 3 6 6" xfId="39026"/>
    <cellStyle name="Ergebnis 2 3 3 3 6 7" xfId="45842"/>
    <cellStyle name="Ergebnis 2 3 3 3 6 8" xfId="52365"/>
    <cellStyle name="Ergebnis 2 3 3 3 7" xfId="5932"/>
    <cellStyle name="Ergebnis 2 3 3 3 7 2" xfId="13042"/>
    <cellStyle name="Ergebnis 2 3 3 3 7 3" xfId="19335"/>
    <cellStyle name="Ergebnis 2 3 3 3 7 4" xfId="26274"/>
    <cellStyle name="Ergebnis 2 3 3 3 7 5" xfId="32939"/>
    <cellStyle name="Ergebnis 2 3 3 3 7 6" xfId="39609"/>
    <cellStyle name="Ergebnis 2 3 3 3 7 7" xfId="46425"/>
    <cellStyle name="Ergebnis 2 3 3 3 7 8" xfId="52948"/>
    <cellStyle name="Ergebnis 2 3 3 3 8" xfId="6390"/>
    <cellStyle name="Ergebnis 2 3 3 3 8 2" xfId="13500"/>
    <cellStyle name="Ergebnis 2 3 3 3 8 3" xfId="19793"/>
    <cellStyle name="Ergebnis 2 3 3 3 8 4" xfId="26732"/>
    <cellStyle name="Ergebnis 2 3 3 3 8 5" xfId="33397"/>
    <cellStyle name="Ergebnis 2 3 3 3 8 6" xfId="40067"/>
    <cellStyle name="Ergebnis 2 3 3 3 8 7" xfId="46883"/>
    <cellStyle name="Ergebnis 2 3 3 3 8 8" xfId="53406"/>
    <cellStyle name="Ergebnis 2 3 3 3 9" xfId="7044"/>
    <cellStyle name="Ergebnis 2 3 3 3 9 2" xfId="14154"/>
    <cellStyle name="Ergebnis 2 3 3 3 9 3" xfId="20447"/>
    <cellStyle name="Ergebnis 2 3 3 3 9 4" xfId="27386"/>
    <cellStyle name="Ergebnis 2 3 3 3 9 5" xfId="34051"/>
    <cellStyle name="Ergebnis 2 3 3 3 9 6" xfId="40721"/>
    <cellStyle name="Ergebnis 2 3 3 3 9 7" xfId="47537"/>
    <cellStyle name="Ergebnis 2 3 3 3 9 8" xfId="54060"/>
    <cellStyle name="Ergebnis 2 3 3 4" xfId="2370"/>
    <cellStyle name="Ergebnis 2 3 3 4 2" xfId="9480"/>
    <cellStyle name="Ergebnis 2 3 3 4 3" xfId="15773"/>
    <cellStyle name="Ergebnis 2 3 3 4 4" xfId="22712"/>
    <cellStyle name="Ergebnis 2 3 3 4 5" xfId="29377"/>
    <cellStyle name="Ergebnis 2 3 3 4 6" xfId="36047"/>
    <cellStyle name="Ergebnis 2 3 3 4 7" xfId="42863"/>
    <cellStyle name="Ergebnis 2 3 3 4 8" xfId="49386"/>
    <cellStyle name="Ergebnis 2 3 3 5" xfId="3060"/>
    <cellStyle name="Ergebnis 2 3 3 5 2" xfId="10170"/>
    <cellStyle name="Ergebnis 2 3 3 5 3" xfId="16463"/>
    <cellStyle name="Ergebnis 2 3 3 5 4" xfId="23402"/>
    <cellStyle name="Ergebnis 2 3 3 5 5" xfId="30067"/>
    <cellStyle name="Ergebnis 2 3 3 5 6" xfId="36737"/>
    <cellStyle name="Ergebnis 2 3 3 5 7" xfId="43553"/>
    <cellStyle name="Ergebnis 2 3 3 5 8" xfId="50076"/>
    <cellStyle name="Ergebnis 2 3 3 6" xfId="3747"/>
    <cellStyle name="Ergebnis 2 3 3 6 2" xfId="10857"/>
    <cellStyle name="Ergebnis 2 3 3 6 3" xfId="17150"/>
    <cellStyle name="Ergebnis 2 3 3 6 4" xfId="24089"/>
    <cellStyle name="Ergebnis 2 3 3 6 5" xfId="30754"/>
    <cellStyle name="Ergebnis 2 3 3 6 6" xfId="37424"/>
    <cellStyle name="Ergebnis 2 3 3 6 7" xfId="44240"/>
    <cellStyle name="Ergebnis 2 3 3 6 8" xfId="50763"/>
    <cellStyle name="Ergebnis 2 3 3 7" xfId="4434"/>
    <cellStyle name="Ergebnis 2 3 3 7 2" xfId="11544"/>
    <cellStyle name="Ergebnis 2 3 3 7 3" xfId="17837"/>
    <cellStyle name="Ergebnis 2 3 3 7 4" xfId="24776"/>
    <cellStyle name="Ergebnis 2 3 3 7 5" xfId="31441"/>
    <cellStyle name="Ergebnis 2 3 3 7 6" xfId="38111"/>
    <cellStyle name="Ergebnis 2 3 3 7 7" xfId="44927"/>
    <cellStyle name="Ergebnis 2 3 3 7 8" xfId="51450"/>
    <cellStyle name="Ergebnis 2 3 3 8" xfId="5119"/>
    <cellStyle name="Ergebnis 2 3 3 8 2" xfId="12229"/>
    <cellStyle name="Ergebnis 2 3 3 8 3" xfId="18522"/>
    <cellStyle name="Ergebnis 2 3 3 8 4" xfId="25461"/>
    <cellStyle name="Ergebnis 2 3 3 8 5" xfId="32126"/>
    <cellStyle name="Ergebnis 2 3 3 8 6" xfId="38796"/>
    <cellStyle name="Ergebnis 2 3 3 8 7" xfId="45612"/>
    <cellStyle name="Ergebnis 2 3 3 8 8" xfId="52135"/>
    <cellStyle name="Ergebnis 2 3 3 9" xfId="6160"/>
    <cellStyle name="Ergebnis 2 3 3 9 2" xfId="13270"/>
    <cellStyle name="Ergebnis 2 3 3 9 3" xfId="19563"/>
    <cellStyle name="Ergebnis 2 3 3 9 4" xfId="26502"/>
    <cellStyle name="Ergebnis 2 3 3 9 5" xfId="33167"/>
    <cellStyle name="Ergebnis 2 3 3 9 6" xfId="39837"/>
    <cellStyle name="Ergebnis 2 3 3 9 7" xfId="46653"/>
    <cellStyle name="Ergebnis 2 3 3 9 8" xfId="53176"/>
    <cellStyle name="Ergebnis 2 3 4" xfId="2038"/>
    <cellStyle name="Ergebnis 2 3 4 2" xfId="9148"/>
    <cellStyle name="Ergebnis 2 3 4 3" xfId="15441"/>
    <cellStyle name="Ergebnis 2 3 4 4" xfId="22380"/>
    <cellStyle name="Ergebnis 2 3 4 5" xfId="29045"/>
    <cellStyle name="Ergebnis 2 3 4 6" xfId="35715"/>
    <cellStyle name="Ergebnis 2 3 4 7" xfId="42531"/>
    <cellStyle name="Ergebnis 2 3 4 8" xfId="49054"/>
    <cellStyle name="Ergebnis 2 3 5" xfId="1949"/>
    <cellStyle name="Ergebnis 2 3 5 2" xfId="9059"/>
    <cellStyle name="Ergebnis 2 3 5 3" xfId="15352"/>
    <cellStyle name="Ergebnis 2 3 5 4" xfId="22291"/>
    <cellStyle name="Ergebnis 2 3 5 5" xfId="28956"/>
    <cellStyle name="Ergebnis 2 3 5 6" xfId="35626"/>
    <cellStyle name="Ergebnis 2 3 5 7" xfId="42442"/>
    <cellStyle name="Ergebnis 2 3 5 8" xfId="48965"/>
    <cellStyle name="Ergebnis 2 3 6" xfId="1892"/>
    <cellStyle name="Ergebnis 2 3 6 2" xfId="9002"/>
    <cellStyle name="Ergebnis 2 3 6 3" xfId="15295"/>
    <cellStyle name="Ergebnis 2 3 6 4" xfId="22234"/>
    <cellStyle name="Ergebnis 2 3 6 5" xfId="28899"/>
    <cellStyle name="Ergebnis 2 3 6 6" xfId="35569"/>
    <cellStyle name="Ergebnis 2 3 6 7" xfId="42385"/>
    <cellStyle name="Ergebnis 2 3 6 8" xfId="48908"/>
    <cellStyle name="Ergebnis 2 3 7" xfId="1975"/>
    <cellStyle name="Ergebnis 2 3 7 2" xfId="9085"/>
    <cellStyle name="Ergebnis 2 3 7 3" xfId="15378"/>
    <cellStyle name="Ergebnis 2 3 7 4" xfId="22317"/>
    <cellStyle name="Ergebnis 2 3 7 5" xfId="28982"/>
    <cellStyle name="Ergebnis 2 3 7 6" xfId="35652"/>
    <cellStyle name="Ergebnis 2 3 7 7" xfId="42468"/>
    <cellStyle name="Ergebnis 2 3 7 8" xfId="48991"/>
    <cellStyle name="Ergebnis 2 3 8" xfId="1920"/>
    <cellStyle name="Ergebnis 2 3 8 2" xfId="9030"/>
    <cellStyle name="Ergebnis 2 3 8 3" xfId="15323"/>
    <cellStyle name="Ergebnis 2 3 8 4" xfId="22262"/>
    <cellStyle name="Ergebnis 2 3 8 5" xfId="28927"/>
    <cellStyle name="Ergebnis 2 3 8 6" xfId="35597"/>
    <cellStyle name="Ergebnis 2 3 8 7" xfId="42413"/>
    <cellStyle name="Ergebnis 2 3 8 8" xfId="48936"/>
    <cellStyle name="Ergebnis 2 3 9" xfId="2141"/>
    <cellStyle name="Ergebnis 2 3 9 2" xfId="9251"/>
    <cellStyle name="Ergebnis 2 3 9 3" xfId="15544"/>
    <cellStyle name="Ergebnis 2 3 9 4" xfId="22483"/>
    <cellStyle name="Ergebnis 2 3 9 5" xfId="29148"/>
    <cellStyle name="Ergebnis 2 3 9 6" xfId="35818"/>
    <cellStyle name="Ergebnis 2 3 9 7" xfId="42634"/>
    <cellStyle name="Ergebnis 2 3 9 8" xfId="49157"/>
    <cellStyle name="Ergebnis 2 30" xfId="5585"/>
    <cellStyle name="Ergebnis 2 30 2" xfId="12695"/>
    <cellStyle name="Ergebnis 2 30 3" xfId="18988"/>
    <cellStyle name="Ergebnis 2 30 4" xfId="25927"/>
    <cellStyle name="Ergebnis 2 30 5" xfId="32592"/>
    <cellStyle name="Ergebnis 2 30 6" xfId="39262"/>
    <cellStyle name="Ergebnis 2 30 7" xfId="46078"/>
    <cellStyle name="Ergebnis 2 30 8" xfId="52601"/>
    <cellStyle name="Ergebnis 2 31" xfId="6618"/>
    <cellStyle name="Ergebnis 2 31 2" xfId="13728"/>
    <cellStyle name="Ergebnis 2 31 3" xfId="20021"/>
    <cellStyle name="Ergebnis 2 31 4" xfId="26960"/>
    <cellStyle name="Ergebnis 2 31 5" xfId="33625"/>
    <cellStyle name="Ergebnis 2 31 6" xfId="40295"/>
    <cellStyle name="Ergebnis 2 31 7" xfId="47111"/>
    <cellStyle name="Ergebnis 2 31 8" xfId="53634"/>
    <cellStyle name="Ergebnis 2 32" xfId="7313"/>
    <cellStyle name="Ergebnis 2 32 2" xfId="14423"/>
    <cellStyle name="Ergebnis 2 32 3" xfId="20716"/>
    <cellStyle name="Ergebnis 2 32 4" xfId="27655"/>
    <cellStyle name="Ergebnis 2 32 5" xfId="34320"/>
    <cellStyle name="Ergebnis 2 32 6" xfId="40990"/>
    <cellStyle name="Ergebnis 2 32 7" xfId="47806"/>
    <cellStyle name="Ergebnis 2 32 8" xfId="54329"/>
    <cellStyle name="Ergebnis 2 33" xfId="279"/>
    <cellStyle name="Ergebnis 2 34" xfId="7891"/>
    <cellStyle name="Ergebnis 2 35" xfId="20884"/>
    <cellStyle name="Ergebnis 2 36" xfId="21502"/>
    <cellStyle name="Ergebnis 2 37" xfId="41158"/>
    <cellStyle name="Ergebnis 2 4" xfId="224"/>
    <cellStyle name="Ergebnis 2 4 10" xfId="5704"/>
    <cellStyle name="Ergebnis 2 4 10 2" xfId="12814"/>
    <cellStyle name="Ergebnis 2 4 10 3" xfId="19107"/>
    <cellStyle name="Ergebnis 2 4 10 4" xfId="26046"/>
    <cellStyle name="Ergebnis 2 4 10 5" xfId="32711"/>
    <cellStyle name="Ergebnis 2 4 10 6" xfId="39381"/>
    <cellStyle name="Ergebnis 2 4 10 7" xfId="46197"/>
    <cellStyle name="Ergebnis 2 4 10 8" xfId="52720"/>
    <cellStyle name="Ergebnis 2 4 11" xfId="6572"/>
    <cellStyle name="Ergebnis 2 4 11 2" xfId="13682"/>
    <cellStyle name="Ergebnis 2 4 11 3" xfId="19975"/>
    <cellStyle name="Ergebnis 2 4 11 4" xfId="26914"/>
    <cellStyle name="Ergebnis 2 4 11 5" xfId="33579"/>
    <cellStyle name="Ergebnis 2 4 11 6" xfId="40249"/>
    <cellStyle name="Ergebnis 2 4 11 7" xfId="47065"/>
    <cellStyle name="Ergebnis 2 4 11 8" xfId="53588"/>
    <cellStyle name="Ergebnis 2 4 12" xfId="1266"/>
    <cellStyle name="Ergebnis 2 4 12 2" xfId="8376"/>
    <cellStyle name="Ergebnis 2 4 12 3" xfId="14669"/>
    <cellStyle name="Ergebnis 2 4 12 4" xfId="21608"/>
    <cellStyle name="Ergebnis 2 4 12 5" xfId="28273"/>
    <cellStyle name="Ergebnis 2 4 12 6" xfId="34943"/>
    <cellStyle name="Ergebnis 2 4 12 7" xfId="41762"/>
    <cellStyle name="Ergebnis 2 4 12 8" xfId="48285"/>
    <cellStyle name="Ergebnis 2 4 13" xfId="468"/>
    <cellStyle name="Ergebnis 2 4 14" xfId="8186"/>
    <cellStyle name="Ergebnis 2 4 15" xfId="7718"/>
    <cellStyle name="Ergebnis 2 4 16" xfId="21375"/>
    <cellStyle name="Ergebnis 2 4 17" xfId="41636"/>
    <cellStyle name="Ergebnis 2 4 2" xfId="605"/>
    <cellStyle name="Ergebnis 2 4 2 10" xfId="6673"/>
    <cellStyle name="Ergebnis 2 4 2 10 2" xfId="13783"/>
    <cellStyle name="Ergebnis 2 4 2 10 3" xfId="20076"/>
    <cellStyle name="Ergebnis 2 4 2 10 4" xfId="27015"/>
    <cellStyle name="Ergebnis 2 4 2 10 5" xfId="33680"/>
    <cellStyle name="Ergebnis 2 4 2 10 6" xfId="40350"/>
    <cellStyle name="Ergebnis 2 4 2 10 7" xfId="47166"/>
    <cellStyle name="Ergebnis 2 4 2 10 8" xfId="53689"/>
    <cellStyle name="Ergebnis 2 4 2 11" xfId="7417"/>
    <cellStyle name="Ergebnis 2 4 2 11 2" xfId="14527"/>
    <cellStyle name="Ergebnis 2 4 2 11 3" xfId="20820"/>
    <cellStyle name="Ergebnis 2 4 2 11 4" xfId="27759"/>
    <cellStyle name="Ergebnis 2 4 2 11 5" xfId="34424"/>
    <cellStyle name="Ergebnis 2 4 2 11 6" xfId="41094"/>
    <cellStyle name="Ergebnis 2 4 2 11 7" xfId="47910"/>
    <cellStyle name="Ergebnis 2 4 2 11 8" xfId="54433"/>
    <cellStyle name="Ergebnis 2 4 2 12" xfId="1358"/>
    <cellStyle name="Ergebnis 2 4 2 12 2" xfId="8468"/>
    <cellStyle name="Ergebnis 2 4 2 12 3" xfId="14761"/>
    <cellStyle name="Ergebnis 2 4 2 12 4" xfId="21700"/>
    <cellStyle name="Ergebnis 2 4 2 12 5" xfId="28365"/>
    <cellStyle name="Ergebnis 2 4 2 12 6" xfId="35035"/>
    <cellStyle name="Ergebnis 2 4 2 12 7" xfId="41851"/>
    <cellStyle name="Ergebnis 2 4 2 12 8" xfId="48374"/>
    <cellStyle name="Ergebnis 2 4 2 13" xfId="8243"/>
    <cellStyle name="Ergebnis 2 4 2 14" xfId="20984"/>
    <cellStyle name="Ergebnis 2 4 2 15" xfId="8197"/>
    <cellStyle name="Ergebnis 2 4 2 16" xfId="41234"/>
    <cellStyle name="Ergebnis 2 4 2 17" xfId="41516"/>
    <cellStyle name="Ergebnis 2 4 2 2" xfId="1121"/>
    <cellStyle name="Ergebnis 2 4 2 2 10" xfId="1794"/>
    <cellStyle name="Ergebnis 2 4 2 2 10 2" xfId="8904"/>
    <cellStyle name="Ergebnis 2 4 2 2 10 3" xfId="15197"/>
    <cellStyle name="Ergebnis 2 4 2 2 10 4" xfId="22136"/>
    <cellStyle name="Ergebnis 2 4 2 2 10 5" xfId="28801"/>
    <cellStyle name="Ergebnis 2 4 2 2 10 6" xfId="35471"/>
    <cellStyle name="Ergebnis 2 4 2 2 10 7" xfId="42287"/>
    <cellStyle name="Ergebnis 2 4 2 2 10 8" xfId="48810"/>
    <cellStyle name="Ergebnis 2 4 2 2 11" xfId="343"/>
    <cellStyle name="Ergebnis 2 4 2 2 12" xfId="21474"/>
    <cellStyle name="Ergebnis 2 4 2 2 13" xfId="28128"/>
    <cellStyle name="Ergebnis 2 4 2 2 14" xfId="34798"/>
    <cellStyle name="Ergebnis 2 4 2 2 15" xfId="48140"/>
    <cellStyle name="Ergebnis 2 4 2 2 2" xfId="2665"/>
    <cellStyle name="Ergebnis 2 4 2 2 2 2" xfId="9775"/>
    <cellStyle name="Ergebnis 2 4 2 2 2 3" xfId="16068"/>
    <cellStyle name="Ergebnis 2 4 2 2 2 4" xfId="23007"/>
    <cellStyle name="Ergebnis 2 4 2 2 2 5" xfId="29672"/>
    <cellStyle name="Ergebnis 2 4 2 2 2 6" xfId="36342"/>
    <cellStyle name="Ergebnis 2 4 2 2 2 7" xfId="43158"/>
    <cellStyle name="Ergebnis 2 4 2 2 2 8" xfId="49681"/>
    <cellStyle name="Ergebnis 2 4 2 2 3" xfId="3355"/>
    <cellStyle name="Ergebnis 2 4 2 2 3 2" xfId="10465"/>
    <cellStyle name="Ergebnis 2 4 2 2 3 3" xfId="16758"/>
    <cellStyle name="Ergebnis 2 4 2 2 3 4" xfId="23697"/>
    <cellStyle name="Ergebnis 2 4 2 2 3 5" xfId="30362"/>
    <cellStyle name="Ergebnis 2 4 2 2 3 6" xfId="37032"/>
    <cellStyle name="Ergebnis 2 4 2 2 3 7" xfId="43848"/>
    <cellStyle name="Ergebnis 2 4 2 2 3 8" xfId="50371"/>
    <cellStyle name="Ergebnis 2 4 2 2 4" xfId="4042"/>
    <cellStyle name="Ergebnis 2 4 2 2 4 2" xfId="11152"/>
    <cellStyle name="Ergebnis 2 4 2 2 4 3" xfId="17445"/>
    <cellStyle name="Ergebnis 2 4 2 2 4 4" xfId="24384"/>
    <cellStyle name="Ergebnis 2 4 2 2 4 5" xfId="31049"/>
    <cellStyle name="Ergebnis 2 4 2 2 4 6" xfId="37719"/>
    <cellStyle name="Ergebnis 2 4 2 2 4 7" xfId="44535"/>
    <cellStyle name="Ergebnis 2 4 2 2 4 8" xfId="51058"/>
    <cellStyle name="Ergebnis 2 4 2 2 5" xfId="4729"/>
    <cellStyle name="Ergebnis 2 4 2 2 5 2" xfId="11839"/>
    <cellStyle name="Ergebnis 2 4 2 2 5 3" xfId="18132"/>
    <cellStyle name="Ergebnis 2 4 2 2 5 4" xfId="25071"/>
    <cellStyle name="Ergebnis 2 4 2 2 5 5" xfId="31736"/>
    <cellStyle name="Ergebnis 2 4 2 2 5 6" xfId="38406"/>
    <cellStyle name="Ergebnis 2 4 2 2 5 7" xfId="45222"/>
    <cellStyle name="Ergebnis 2 4 2 2 5 8" xfId="51745"/>
    <cellStyle name="Ergebnis 2 4 2 2 6" xfId="5414"/>
    <cellStyle name="Ergebnis 2 4 2 2 6 2" xfId="12524"/>
    <cellStyle name="Ergebnis 2 4 2 2 6 3" xfId="18817"/>
    <cellStyle name="Ergebnis 2 4 2 2 6 4" xfId="25756"/>
    <cellStyle name="Ergebnis 2 4 2 2 6 5" xfId="32421"/>
    <cellStyle name="Ergebnis 2 4 2 2 6 6" xfId="39091"/>
    <cellStyle name="Ergebnis 2 4 2 2 6 7" xfId="45907"/>
    <cellStyle name="Ergebnis 2 4 2 2 6 8" xfId="52430"/>
    <cellStyle name="Ergebnis 2 4 2 2 7" xfId="5997"/>
    <cellStyle name="Ergebnis 2 4 2 2 7 2" xfId="13107"/>
    <cellStyle name="Ergebnis 2 4 2 2 7 3" xfId="19400"/>
    <cellStyle name="Ergebnis 2 4 2 2 7 4" xfId="26339"/>
    <cellStyle name="Ergebnis 2 4 2 2 7 5" xfId="33004"/>
    <cellStyle name="Ergebnis 2 4 2 2 7 6" xfId="39674"/>
    <cellStyle name="Ergebnis 2 4 2 2 7 7" xfId="46490"/>
    <cellStyle name="Ergebnis 2 4 2 2 7 8" xfId="53013"/>
    <cellStyle name="Ergebnis 2 4 2 2 8" xfId="6455"/>
    <cellStyle name="Ergebnis 2 4 2 2 8 2" xfId="13565"/>
    <cellStyle name="Ergebnis 2 4 2 2 8 3" xfId="19858"/>
    <cellStyle name="Ergebnis 2 4 2 2 8 4" xfId="26797"/>
    <cellStyle name="Ergebnis 2 4 2 2 8 5" xfId="33462"/>
    <cellStyle name="Ergebnis 2 4 2 2 8 6" xfId="40132"/>
    <cellStyle name="Ergebnis 2 4 2 2 8 7" xfId="46948"/>
    <cellStyle name="Ergebnis 2 4 2 2 8 8" xfId="53471"/>
    <cellStyle name="Ergebnis 2 4 2 2 9" xfId="7109"/>
    <cellStyle name="Ergebnis 2 4 2 2 9 2" xfId="14219"/>
    <cellStyle name="Ergebnis 2 4 2 2 9 3" xfId="20512"/>
    <cellStyle name="Ergebnis 2 4 2 2 9 4" xfId="27451"/>
    <cellStyle name="Ergebnis 2 4 2 2 9 5" xfId="34116"/>
    <cellStyle name="Ergebnis 2 4 2 2 9 6" xfId="40786"/>
    <cellStyle name="Ergebnis 2 4 2 2 9 7" xfId="47602"/>
    <cellStyle name="Ergebnis 2 4 2 2 9 8" xfId="54125"/>
    <cellStyle name="Ergebnis 2 4 2 3" xfId="918"/>
    <cellStyle name="Ergebnis 2 4 2 3 10" xfId="1593"/>
    <cellStyle name="Ergebnis 2 4 2 3 10 2" xfId="8703"/>
    <cellStyle name="Ergebnis 2 4 2 3 10 3" xfId="14996"/>
    <cellStyle name="Ergebnis 2 4 2 3 10 4" xfId="21935"/>
    <cellStyle name="Ergebnis 2 4 2 3 10 5" xfId="28600"/>
    <cellStyle name="Ergebnis 2 4 2 3 10 6" xfId="35270"/>
    <cellStyle name="Ergebnis 2 4 2 3 10 7" xfId="42086"/>
    <cellStyle name="Ergebnis 2 4 2 3 10 8" xfId="48609"/>
    <cellStyle name="Ergebnis 2 4 2 3 11" xfId="7773"/>
    <cellStyle name="Ergebnis 2 4 2 3 12" xfId="21290"/>
    <cellStyle name="Ergebnis 2 4 2 3 13" xfId="27925"/>
    <cellStyle name="Ergebnis 2 4 2 3 14" xfId="34597"/>
    <cellStyle name="Ergebnis 2 4 2 3 15" xfId="21244"/>
    <cellStyle name="Ergebnis 2 4 2 3 2" xfId="2464"/>
    <cellStyle name="Ergebnis 2 4 2 3 2 2" xfId="9574"/>
    <cellStyle name="Ergebnis 2 4 2 3 2 3" xfId="15867"/>
    <cellStyle name="Ergebnis 2 4 2 3 2 4" xfId="22806"/>
    <cellStyle name="Ergebnis 2 4 2 3 2 5" xfId="29471"/>
    <cellStyle name="Ergebnis 2 4 2 3 2 6" xfId="36141"/>
    <cellStyle name="Ergebnis 2 4 2 3 2 7" xfId="42957"/>
    <cellStyle name="Ergebnis 2 4 2 3 2 8" xfId="49480"/>
    <cellStyle name="Ergebnis 2 4 2 3 3" xfId="3154"/>
    <cellStyle name="Ergebnis 2 4 2 3 3 2" xfId="10264"/>
    <cellStyle name="Ergebnis 2 4 2 3 3 3" xfId="16557"/>
    <cellStyle name="Ergebnis 2 4 2 3 3 4" xfId="23496"/>
    <cellStyle name="Ergebnis 2 4 2 3 3 5" xfId="30161"/>
    <cellStyle name="Ergebnis 2 4 2 3 3 6" xfId="36831"/>
    <cellStyle name="Ergebnis 2 4 2 3 3 7" xfId="43647"/>
    <cellStyle name="Ergebnis 2 4 2 3 3 8" xfId="50170"/>
    <cellStyle name="Ergebnis 2 4 2 3 4" xfId="3841"/>
    <cellStyle name="Ergebnis 2 4 2 3 4 2" xfId="10951"/>
    <cellStyle name="Ergebnis 2 4 2 3 4 3" xfId="17244"/>
    <cellStyle name="Ergebnis 2 4 2 3 4 4" xfId="24183"/>
    <cellStyle name="Ergebnis 2 4 2 3 4 5" xfId="30848"/>
    <cellStyle name="Ergebnis 2 4 2 3 4 6" xfId="37518"/>
    <cellStyle name="Ergebnis 2 4 2 3 4 7" xfId="44334"/>
    <cellStyle name="Ergebnis 2 4 2 3 4 8" xfId="50857"/>
    <cellStyle name="Ergebnis 2 4 2 3 5" xfId="4528"/>
    <cellStyle name="Ergebnis 2 4 2 3 5 2" xfId="11638"/>
    <cellStyle name="Ergebnis 2 4 2 3 5 3" xfId="17931"/>
    <cellStyle name="Ergebnis 2 4 2 3 5 4" xfId="24870"/>
    <cellStyle name="Ergebnis 2 4 2 3 5 5" xfId="31535"/>
    <cellStyle name="Ergebnis 2 4 2 3 5 6" xfId="38205"/>
    <cellStyle name="Ergebnis 2 4 2 3 5 7" xfId="45021"/>
    <cellStyle name="Ergebnis 2 4 2 3 5 8" xfId="51544"/>
    <cellStyle name="Ergebnis 2 4 2 3 6" xfId="5213"/>
    <cellStyle name="Ergebnis 2 4 2 3 6 2" xfId="12323"/>
    <cellStyle name="Ergebnis 2 4 2 3 6 3" xfId="18616"/>
    <cellStyle name="Ergebnis 2 4 2 3 6 4" xfId="25555"/>
    <cellStyle name="Ergebnis 2 4 2 3 6 5" xfId="32220"/>
    <cellStyle name="Ergebnis 2 4 2 3 6 6" xfId="38890"/>
    <cellStyle name="Ergebnis 2 4 2 3 6 7" xfId="45706"/>
    <cellStyle name="Ergebnis 2 4 2 3 6 8" xfId="52229"/>
    <cellStyle name="Ergebnis 2 4 2 3 7" xfId="5796"/>
    <cellStyle name="Ergebnis 2 4 2 3 7 2" xfId="12906"/>
    <cellStyle name="Ergebnis 2 4 2 3 7 3" xfId="19199"/>
    <cellStyle name="Ergebnis 2 4 2 3 7 4" xfId="26138"/>
    <cellStyle name="Ergebnis 2 4 2 3 7 5" xfId="32803"/>
    <cellStyle name="Ergebnis 2 4 2 3 7 6" xfId="39473"/>
    <cellStyle name="Ergebnis 2 4 2 3 7 7" xfId="46289"/>
    <cellStyle name="Ergebnis 2 4 2 3 7 8" xfId="52812"/>
    <cellStyle name="Ergebnis 2 4 2 3 8" xfId="6254"/>
    <cellStyle name="Ergebnis 2 4 2 3 8 2" xfId="13364"/>
    <cellStyle name="Ergebnis 2 4 2 3 8 3" xfId="19657"/>
    <cellStyle name="Ergebnis 2 4 2 3 8 4" xfId="26596"/>
    <cellStyle name="Ergebnis 2 4 2 3 8 5" xfId="33261"/>
    <cellStyle name="Ergebnis 2 4 2 3 8 6" xfId="39931"/>
    <cellStyle name="Ergebnis 2 4 2 3 8 7" xfId="46747"/>
    <cellStyle name="Ergebnis 2 4 2 3 8 8" xfId="53270"/>
    <cellStyle name="Ergebnis 2 4 2 3 9" xfId="6908"/>
    <cellStyle name="Ergebnis 2 4 2 3 9 2" xfId="14018"/>
    <cellStyle name="Ergebnis 2 4 2 3 9 3" xfId="20311"/>
    <cellStyle name="Ergebnis 2 4 2 3 9 4" xfId="27250"/>
    <cellStyle name="Ergebnis 2 4 2 3 9 5" xfId="33915"/>
    <cellStyle name="Ergebnis 2 4 2 3 9 6" xfId="40585"/>
    <cellStyle name="Ergebnis 2 4 2 3 9 7" xfId="47401"/>
    <cellStyle name="Ergebnis 2 4 2 3 9 8" xfId="53924"/>
    <cellStyle name="Ergebnis 2 4 2 4" xfId="2229"/>
    <cellStyle name="Ergebnis 2 4 2 4 2" xfId="9339"/>
    <cellStyle name="Ergebnis 2 4 2 4 3" xfId="15632"/>
    <cellStyle name="Ergebnis 2 4 2 4 4" xfId="22571"/>
    <cellStyle name="Ergebnis 2 4 2 4 5" xfId="29236"/>
    <cellStyle name="Ergebnis 2 4 2 4 6" xfId="35906"/>
    <cellStyle name="Ergebnis 2 4 2 4 7" xfId="42722"/>
    <cellStyle name="Ergebnis 2 4 2 4 8" xfId="49245"/>
    <cellStyle name="Ergebnis 2 4 2 5" xfId="2919"/>
    <cellStyle name="Ergebnis 2 4 2 5 2" xfId="10029"/>
    <cellStyle name="Ergebnis 2 4 2 5 3" xfId="16322"/>
    <cellStyle name="Ergebnis 2 4 2 5 4" xfId="23261"/>
    <cellStyle name="Ergebnis 2 4 2 5 5" xfId="29926"/>
    <cellStyle name="Ergebnis 2 4 2 5 6" xfId="36596"/>
    <cellStyle name="Ergebnis 2 4 2 5 7" xfId="43412"/>
    <cellStyle name="Ergebnis 2 4 2 5 8" xfId="49935"/>
    <cellStyle name="Ergebnis 2 4 2 6" xfId="3606"/>
    <cellStyle name="Ergebnis 2 4 2 6 2" xfId="10716"/>
    <cellStyle name="Ergebnis 2 4 2 6 3" xfId="17009"/>
    <cellStyle name="Ergebnis 2 4 2 6 4" xfId="23948"/>
    <cellStyle name="Ergebnis 2 4 2 6 5" xfId="30613"/>
    <cellStyle name="Ergebnis 2 4 2 6 6" xfId="37283"/>
    <cellStyle name="Ergebnis 2 4 2 6 7" xfId="44099"/>
    <cellStyle name="Ergebnis 2 4 2 6 8" xfId="50622"/>
    <cellStyle name="Ergebnis 2 4 2 7" xfId="4293"/>
    <cellStyle name="Ergebnis 2 4 2 7 2" xfId="11403"/>
    <cellStyle name="Ergebnis 2 4 2 7 3" xfId="17696"/>
    <cellStyle name="Ergebnis 2 4 2 7 4" xfId="24635"/>
    <cellStyle name="Ergebnis 2 4 2 7 5" xfId="31300"/>
    <cellStyle name="Ergebnis 2 4 2 7 6" xfId="37970"/>
    <cellStyle name="Ergebnis 2 4 2 7 7" xfId="44786"/>
    <cellStyle name="Ergebnis 2 4 2 7 8" xfId="51309"/>
    <cellStyle name="Ergebnis 2 4 2 8" xfId="4978"/>
    <cellStyle name="Ergebnis 2 4 2 8 2" xfId="12088"/>
    <cellStyle name="Ergebnis 2 4 2 8 3" xfId="18381"/>
    <cellStyle name="Ergebnis 2 4 2 8 4" xfId="25320"/>
    <cellStyle name="Ergebnis 2 4 2 8 5" xfId="31985"/>
    <cellStyle name="Ergebnis 2 4 2 8 6" xfId="38655"/>
    <cellStyle name="Ergebnis 2 4 2 8 7" xfId="45471"/>
    <cellStyle name="Ergebnis 2 4 2 8 8" xfId="51994"/>
    <cellStyle name="Ergebnis 2 4 2 9" xfId="4916"/>
    <cellStyle name="Ergebnis 2 4 2 9 2" xfId="12026"/>
    <cellStyle name="Ergebnis 2 4 2 9 3" xfId="18319"/>
    <cellStyle name="Ergebnis 2 4 2 9 4" xfId="25258"/>
    <cellStyle name="Ergebnis 2 4 2 9 5" xfId="31923"/>
    <cellStyle name="Ergebnis 2 4 2 9 6" xfId="38593"/>
    <cellStyle name="Ergebnis 2 4 2 9 7" xfId="45409"/>
    <cellStyle name="Ergebnis 2 4 2 9 8" xfId="51932"/>
    <cellStyle name="Ergebnis 2 4 3" xfId="761"/>
    <cellStyle name="Ergebnis 2 4 3 10" xfId="6815"/>
    <cellStyle name="Ergebnis 2 4 3 10 2" xfId="13925"/>
    <cellStyle name="Ergebnis 2 4 3 10 3" xfId="20218"/>
    <cellStyle name="Ergebnis 2 4 3 10 4" xfId="27157"/>
    <cellStyle name="Ergebnis 2 4 3 10 5" xfId="33822"/>
    <cellStyle name="Ergebnis 2 4 3 10 6" xfId="40492"/>
    <cellStyle name="Ergebnis 2 4 3 10 7" xfId="47308"/>
    <cellStyle name="Ergebnis 2 4 3 10 8" xfId="53831"/>
    <cellStyle name="Ergebnis 2 4 3 11" xfId="7451"/>
    <cellStyle name="Ergebnis 2 4 3 11 2" xfId="14561"/>
    <cellStyle name="Ergebnis 2 4 3 11 3" xfId="20854"/>
    <cellStyle name="Ergebnis 2 4 3 11 4" xfId="27793"/>
    <cellStyle name="Ergebnis 2 4 3 11 5" xfId="34458"/>
    <cellStyle name="Ergebnis 2 4 3 11 6" xfId="41128"/>
    <cellStyle name="Ergebnis 2 4 3 11 7" xfId="47944"/>
    <cellStyle name="Ergebnis 2 4 3 11 8" xfId="54467"/>
    <cellStyle name="Ergebnis 2 4 3 12" xfId="1500"/>
    <cellStyle name="Ergebnis 2 4 3 12 2" xfId="8610"/>
    <cellStyle name="Ergebnis 2 4 3 12 3" xfId="14903"/>
    <cellStyle name="Ergebnis 2 4 3 12 4" xfId="21842"/>
    <cellStyle name="Ergebnis 2 4 3 12 5" xfId="28507"/>
    <cellStyle name="Ergebnis 2 4 3 12 6" xfId="35177"/>
    <cellStyle name="Ergebnis 2 4 3 12 7" xfId="41993"/>
    <cellStyle name="Ergebnis 2 4 3 12 8" xfId="48516"/>
    <cellStyle name="Ergebnis 2 4 3 13" xfId="8255"/>
    <cellStyle name="Ergebnis 2 4 3 14" xfId="21140"/>
    <cellStyle name="Ergebnis 2 4 3 15" xfId="7982"/>
    <cellStyle name="Ergebnis 2 4 3 16" xfId="41386"/>
    <cellStyle name="Ergebnis 2 4 3 17" xfId="41569"/>
    <cellStyle name="Ergebnis 2 4 3 2" xfId="1213"/>
    <cellStyle name="Ergebnis 2 4 3 2 10" xfId="1886"/>
    <cellStyle name="Ergebnis 2 4 3 2 10 2" xfId="8996"/>
    <cellStyle name="Ergebnis 2 4 3 2 10 3" xfId="15289"/>
    <cellStyle name="Ergebnis 2 4 3 2 10 4" xfId="22228"/>
    <cellStyle name="Ergebnis 2 4 3 2 10 5" xfId="28893"/>
    <cellStyle name="Ergebnis 2 4 3 2 10 6" xfId="35563"/>
    <cellStyle name="Ergebnis 2 4 3 2 10 7" xfId="42379"/>
    <cellStyle name="Ergebnis 2 4 3 2 10 8" xfId="48902"/>
    <cellStyle name="Ergebnis 2 4 3 2 11" xfId="14616"/>
    <cellStyle name="Ergebnis 2 4 3 2 12" xfId="21555"/>
    <cellStyle name="Ergebnis 2 4 3 2 13" xfId="28220"/>
    <cellStyle name="Ergebnis 2 4 3 2 14" xfId="34890"/>
    <cellStyle name="Ergebnis 2 4 3 2 15" xfId="48232"/>
    <cellStyle name="Ergebnis 2 4 3 2 2" xfId="2757"/>
    <cellStyle name="Ergebnis 2 4 3 2 2 2" xfId="9867"/>
    <cellStyle name="Ergebnis 2 4 3 2 2 3" xfId="16160"/>
    <cellStyle name="Ergebnis 2 4 3 2 2 4" xfId="23099"/>
    <cellStyle name="Ergebnis 2 4 3 2 2 5" xfId="29764"/>
    <cellStyle name="Ergebnis 2 4 3 2 2 6" xfId="36434"/>
    <cellStyle name="Ergebnis 2 4 3 2 2 7" xfId="43250"/>
    <cellStyle name="Ergebnis 2 4 3 2 2 8" xfId="49773"/>
    <cellStyle name="Ergebnis 2 4 3 2 3" xfId="3447"/>
    <cellStyle name="Ergebnis 2 4 3 2 3 2" xfId="10557"/>
    <cellStyle name="Ergebnis 2 4 3 2 3 3" xfId="16850"/>
    <cellStyle name="Ergebnis 2 4 3 2 3 4" xfId="23789"/>
    <cellStyle name="Ergebnis 2 4 3 2 3 5" xfId="30454"/>
    <cellStyle name="Ergebnis 2 4 3 2 3 6" xfId="37124"/>
    <cellStyle name="Ergebnis 2 4 3 2 3 7" xfId="43940"/>
    <cellStyle name="Ergebnis 2 4 3 2 3 8" xfId="50463"/>
    <cellStyle name="Ergebnis 2 4 3 2 4" xfId="4134"/>
    <cellStyle name="Ergebnis 2 4 3 2 4 2" xfId="11244"/>
    <cellStyle name="Ergebnis 2 4 3 2 4 3" xfId="17537"/>
    <cellStyle name="Ergebnis 2 4 3 2 4 4" xfId="24476"/>
    <cellStyle name="Ergebnis 2 4 3 2 4 5" xfId="31141"/>
    <cellStyle name="Ergebnis 2 4 3 2 4 6" xfId="37811"/>
    <cellStyle name="Ergebnis 2 4 3 2 4 7" xfId="44627"/>
    <cellStyle name="Ergebnis 2 4 3 2 4 8" xfId="51150"/>
    <cellStyle name="Ergebnis 2 4 3 2 5" xfId="4821"/>
    <cellStyle name="Ergebnis 2 4 3 2 5 2" xfId="11931"/>
    <cellStyle name="Ergebnis 2 4 3 2 5 3" xfId="18224"/>
    <cellStyle name="Ergebnis 2 4 3 2 5 4" xfId="25163"/>
    <cellStyle name="Ergebnis 2 4 3 2 5 5" xfId="31828"/>
    <cellStyle name="Ergebnis 2 4 3 2 5 6" xfId="38498"/>
    <cellStyle name="Ergebnis 2 4 3 2 5 7" xfId="45314"/>
    <cellStyle name="Ergebnis 2 4 3 2 5 8" xfId="51837"/>
    <cellStyle name="Ergebnis 2 4 3 2 6" xfId="5506"/>
    <cellStyle name="Ergebnis 2 4 3 2 6 2" xfId="12616"/>
    <cellStyle name="Ergebnis 2 4 3 2 6 3" xfId="18909"/>
    <cellStyle name="Ergebnis 2 4 3 2 6 4" xfId="25848"/>
    <cellStyle name="Ergebnis 2 4 3 2 6 5" xfId="32513"/>
    <cellStyle name="Ergebnis 2 4 3 2 6 6" xfId="39183"/>
    <cellStyle name="Ergebnis 2 4 3 2 6 7" xfId="45999"/>
    <cellStyle name="Ergebnis 2 4 3 2 6 8" xfId="52522"/>
    <cellStyle name="Ergebnis 2 4 3 2 7" xfId="6089"/>
    <cellStyle name="Ergebnis 2 4 3 2 7 2" xfId="13199"/>
    <cellStyle name="Ergebnis 2 4 3 2 7 3" xfId="19492"/>
    <cellStyle name="Ergebnis 2 4 3 2 7 4" xfId="26431"/>
    <cellStyle name="Ergebnis 2 4 3 2 7 5" xfId="33096"/>
    <cellStyle name="Ergebnis 2 4 3 2 7 6" xfId="39766"/>
    <cellStyle name="Ergebnis 2 4 3 2 7 7" xfId="46582"/>
    <cellStyle name="Ergebnis 2 4 3 2 7 8" xfId="53105"/>
    <cellStyle name="Ergebnis 2 4 3 2 8" xfId="6547"/>
    <cellStyle name="Ergebnis 2 4 3 2 8 2" xfId="13657"/>
    <cellStyle name="Ergebnis 2 4 3 2 8 3" xfId="19950"/>
    <cellStyle name="Ergebnis 2 4 3 2 8 4" xfId="26889"/>
    <cellStyle name="Ergebnis 2 4 3 2 8 5" xfId="33554"/>
    <cellStyle name="Ergebnis 2 4 3 2 8 6" xfId="40224"/>
    <cellStyle name="Ergebnis 2 4 3 2 8 7" xfId="47040"/>
    <cellStyle name="Ergebnis 2 4 3 2 8 8" xfId="53563"/>
    <cellStyle name="Ergebnis 2 4 3 2 9" xfId="7201"/>
    <cellStyle name="Ergebnis 2 4 3 2 9 2" xfId="14311"/>
    <cellStyle name="Ergebnis 2 4 3 2 9 3" xfId="20604"/>
    <cellStyle name="Ergebnis 2 4 3 2 9 4" xfId="27543"/>
    <cellStyle name="Ergebnis 2 4 3 2 9 5" xfId="34208"/>
    <cellStyle name="Ergebnis 2 4 3 2 9 6" xfId="40878"/>
    <cellStyle name="Ergebnis 2 4 3 2 9 7" xfId="47694"/>
    <cellStyle name="Ergebnis 2 4 3 2 9 8" xfId="54217"/>
    <cellStyle name="Ergebnis 2 4 3 3" xfId="1057"/>
    <cellStyle name="Ergebnis 2 4 3 3 10" xfId="1730"/>
    <cellStyle name="Ergebnis 2 4 3 3 10 2" xfId="8840"/>
    <cellStyle name="Ergebnis 2 4 3 3 10 3" xfId="15133"/>
    <cellStyle name="Ergebnis 2 4 3 3 10 4" xfId="22072"/>
    <cellStyle name="Ergebnis 2 4 3 3 10 5" xfId="28737"/>
    <cellStyle name="Ergebnis 2 4 3 3 10 6" xfId="35407"/>
    <cellStyle name="Ergebnis 2 4 3 3 10 7" xfId="42223"/>
    <cellStyle name="Ergebnis 2 4 3 3 10 8" xfId="48746"/>
    <cellStyle name="Ergebnis 2 4 3 3 11" xfId="7967"/>
    <cellStyle name="Ergebnis 2 4 3 3 12" xfId="21414"/>
    <cellStyle name="Ergebnis 2 4 3 3 13" xfId="28064"/>
    <cellStyle name="Ergebnis 2 4 3 3 14" xfId="34734"/>
    <cellStyle name="Ergebnis 2 4 3 3 15" xfId="48076"/>
    <cellStyle name="Ergebnis 2 4 3 3 2" xfId="2601"/>
    <cellStyle name="Ergebnis 2 4 3 3 2 2" xfId="9711"/>
    <cellStyle name="Ergebnis 2 4 3 3 2 3" xfId="16004"/>
    <cellStyle name="Ergebnis 2 4 3 3 2 4" xfId="22943"/>
    <cellStyle name="Ergebnis 2 4 3 3 2 5" xfId="29608"/>
    <cellStyle name="Ergebnis 2 4 3 3 2 6" xfId="36278"/>
    <cellStyle name="Ergebnis 2 4 3 3 2 7" xfId="43094"/>
    <cellStyle name="Ergebnis 2 4 3 3 2 8" xfId="49617"/>
    <cellStyle name="Ergebnis 2 4 3 3 3" xfId="3291"/>
    <cellStyle name="Ergebnis 2 4 3 3 3 2" xfId="10401"/>
    <cellStyle name="Ergebnis 2 4 3 3 3 3" xfId="16694"/>
    <cellStyle name="Ergebnis 2 4 3 3 3 4" xfId="23633"/>
    <cellStyle name="Ergebnis 2 4 3 3 3 5" xfId="30298"/>
    <cellStyle name="Ergebnis 2 4 3 3 3 6" xfId="36968"/>
    <cellStyle name="Ergebnis 2 4 3 3 3 7" xfId="43784"/>
    <cellStyle name="Ergebnis 2 4 3 3 3 8" xfId="50307"/>
    <cellStyle name="Ergebnis 2 4 3 3 4" xfId="3978"/>
    <cellStyle name="Ergebnis 2 4 3 3 4 2" xfId="11088"/>
    <cellStyle name="Ergebnis 2 4 3 3 4 3" xfId="17381"/>
    <cellStyle name="Ergebnis 2 4 3 3 4 4" xfId="24320"/>
    <cellStyle name="Ergebnis 2 4 3 3 4 5" xfId="30985"/>
    <cellStyle name="Ergebnis 2 4 3 3 4 6" xfId="37655"/>
    <cellStyle name="Ergebnis 2 4 3 3 4 7" xfId="44471"/>
    <cellStyle name="Ergebnis 2 4 3 3 4 8" xfId="50994"/>
    <cellStyle name="Ergebnis 2 4 3 3 5" xfId="4665"/>
    <cellStyle name="Ergebnis 2 4 3 3 5 2" xfId="11775"/>
    <cellStyle name="Ergebnis 2 4 3 3 5 3" xfId="18068"/>
    <cellStyle name="Ergebnis 2 4 3 3 5 4" xfId="25007"/>
    <cellStyle name="Ergebnis 2 4 3 3 5 5" xfId="31672"/>
    <cellStyle name="Ergebnis 2 4 3 3 5 6" xfId="38342"/>
    <cellStyle name="Ergebnis 2 4 3 3 5 7" xfId="45158"/>
    <cellStyle name="Ergebnis 2 4 3 3 5 8" xfId="51681"/>
    <cellStyle name="Ergebnis 2 4 3 3 6" xfId="5350"/>
    <cellStyle name="Ergebnis 2 4 3 3 6 2" xfId="12460"/>
    <cellStyle name="Ergebnis 2 4 3 3 6 3" xfId="18753"/>
    <cellStyle name="Ergebnis 2 4 3 3 6 4" xfId="25692"/>
    <cellStyle name="Ergebnis 2 4 3 3 6 5" xfId="32357"/>
    <cellStyle name="Ergebnis 2 4 3 3 6 6" xfId="39027"/>
    <cellStyle name="Ergebnis 2 4 3 3 6 7" xfId="45843"/>
    <cellStyle name="Ergebnis 2 4 3 3 6 8" xfId="52366"/>
    <cellStyle name="Ergebnis 2 4 3 3 7" xfId="5933"/>
    <cellStyle name="Ergebnis 2 4 3 3 7 2" xfId="13043"/>
    <cellStyle name="Ergebnis 2 4 3 3 7 3" xfId="19336"/>
    <cellStyle name="Ergebnis 2 4 3 3 7 4" xfId="26275"/>
    <cellStyle name="Ergebnis 2 4 3 3 7 5" xfId="32940"/>
    <cellStyle name="Ergebnis 2 4 3 3 7 6" xfId="39610"/>
    <cellStyle name="Ergebnis 2 4 3 3 7 7" xfId="46426"/>
    <cellStyle name="Ergebnis 2 4 3 3 7 8" xfId="52949"/>
    <cellStyle name="Ergebnis 2 4 3 3 8" xfId="6391"/>
    <cellStyle name="Ergebnis 2 4 3 3 8 2" xfId="13501"/>
    <cellStyle name="Ergebnis 2 4 3 3 8 3" xfId="19794"/>
    <cellStyle name="Ergebnis 2 4 3 3 8 4" xfId="26733"/>
    <cellStyle name="Ergebnis 2 4 3 3 8 5" xfId="33398"/>
    <cellStyle name="Ergebnis 2 4 3 3 8 6" xfId="40068"/>
    <cellStyle name="Ergebnis 2 4 3 3 8 7" xfId="46884"/>
    <cellStyle name="Ergebnis 2 4 3 3 8 8" xfId="53407"/>
    <cellStyle name="Ergebnis 2 4 3 3 9" xfId="7045"/>
    <cellStyle name="Ergebnis 2 4 3 3 9 2" xfId="14155"/>
    <cellStyle name="Ergebnis 2 4 3 3 9 3" xfId="20448"/>
    <cellStyle name="Ergebnis 2 4 3 3 9 4" xfId="27387"/>
    <cellStyle name="Ergebnis 2 4 3 3 9 5" xfId="34052"/>
    <cellStyle name="Ergebnis 2 4 3 3 9 6" xfId="40722"/>
    <cellStyle name="Ergebnis 2 4 3 3 9 7" xfId="47538"/>
    <cellStyle name="Ergebnis 2 4 3 3 9 8" xfId="54061"/>
    <cellStyle name="Ergebnis 2 4 3 4" xfId="2371"/>
    <cellStyle name="Ergebnis 2 4 3 4 2" xfId="9481"/>
    <cellStyle name="Ergebnis 2 4 3 4 3" xfId="15774"/>
    <cellStyle name="Ergebnis 2 4 3 4 4" xfId="22713"/>
    <cellStyle name="Ergebnis 2 4 3 4 5" xfId="29378"/>
    <cellStyle name="Ergebnis 2 4 3 4 6" xfId="36048"/>
    <cellStyle name="Ergebnis 2 4 3 4 7" xfId="42864"/>
    <cellStyle name="Ergebnis 2 4 3 4 8" xfId="49387"/>
    <cellStyle name="Ergebnis 2 4 3 5" xfId="3061"/>
    <cellStyle name="Ergebnis 2 4 3 5 2" xfId="10171"/>
    <cellStyle name="Ergebnis 2 4 3 5 3" xfId="16464"/>
    <cellStyle name="Ergebnis 2 4 3 5 4" xfId="23403"/>
    <cellStyle name="Ergebnis 2 4 3 5 5" xfId="30068"/>
    <cellStyle name="Ergebnis 2 4 3 5 6" xfId="36738"/>
    <cellStyle name="Ergebnis 2 4 3 5 7" xfId="43554"/>
    <cellStyle name="Ergebnis 2 4 3 5 8" xfId="50077"/>
    <cellStyle name="Ergebnis 2 4 3 6" xfId="3748"/>
    <cellStyle name="Ergebnis 2 4 3 6 2" xfId="10858"/>
    <cellStyle name="Ergebnis 2 4 3 6 3" xfId="17151"/>
    <cellStyle name="Ergebnis 2 4 3 6 4" xfId="24090"/>
    <cellStyle name="Ergebnis 2 4 3 6 5" xfId="30755"/>
    <cellStyle name="Ergebnis 2 4 3 6 6" xfId="37425"/>
    <cellStyle name="Ergebnis 2 4 3 6 7" xfId="44241"/>
    <cellStyle name="Ergebnis 2 4 3 6 8" xfId="50764"/>
    <cellStyle name="Ergebnis 2 4 3 7" xfId="4435"/>
    <cellStyle name="Ergebnis 2 4 3 7 2" xfId="11545"/>
    <cellStyle name="Ergebnis 2 4 3 7 3" xfId="17838"/>
    <cellStyle name="Ergebnis 2 4 3 7 4" xfId="24777"/>
    <cellStyle name="Ergebnis 2 4 3 7 5" xfId="31442"/>
    <cellStyle name="Ergebnis 2 4 3 7 6" xfId="38112"/>
    <cellStyle name="Ergebnis 2 4 3 7 7" xfId="44928"/>
    <cellStyle name="Ergebnis 2 4 3 7 8" xfId="51451"/>
    <cellStyle name="Ergebnis 2 4 3 8" xfId="5120"/>
    <cellStyle name="Ergebnis 2 4 3 8 2" xfId="12230"/>
    <cellStyle name="Ergebnis 2 4 3 8 3" xfId="18523"/>
    <cellStyle name="Ergebnis 2 4 3 8 4" xfId="25462"/>
    <cellStyle name="Ergebnis 2 4 3 8 5" xfId="32127"/>
    <cellStyle name="Ergebnis 2 4 3 8 6" xfId="38797"/>
    <cellStyle name="Ergebnis 2 4 3 8 7" xfId="45613"/>
    <cellStyle name="Ergebnis 2 4 3 8 8" xfId="52136"/>
    <cellStyle name="Ergebnis 2 4 3 9" xfId="6161"/>
    <cellStyle name="Ergebnis 2 4 3 9 2" xfId="13271"/>
    <cellStyle name="Ergebnis 2 4 3 9 3" xfId="19564"/>
    <cellStyle name="Ergebnis 2 4 3 9 4" xfId="26503"/>
    <cellStyle name="Ergebnis 2 4 3 9 5" xfId="33168"/>
    <cellStyle name="Ergebnis 2 4 3 9 6" xfId="39838"/>
    <cellStyle name="Ergebnis 2 4 3 9 7" xfId="46654"/>
    <cellStyle name="Ergebnis 2 4 3 9 8" xfId="53177"/>
    <cellStyle name="Ergebnis 2 4 4" xfId="2094"/>
    <cellStyle name="Ergebnis 2 4 4 2" xfId="9204"/>
    <cellStyle name="Ergebnis 2 4 4 3" xfId="15497"/>
    <cellStyle name="Ergebnis 2 4 4 4" xfId="22436"/>
    <cellStyle name="Ergebnis 2 4 4 5" xfId="29101"/>
    <cellStyle name="Ergebnis 2 4 4 6" xfId="35771"/>
    <cellStyle name="Ergebnis 2 4 4 7" xfId="42587"/>
    <cellStyle name="Ergebnis 2 4 4 8" xfId="49110"/>
    <cellStyle name="Ergebnis 2 4 5" xfId="2782"/>
    <cellStyle name="Ergebnis 2 4 5 2" xfId="9892"/>
    <cellStyle name="Ergebnis 2 4 5 3" xfId="16185"/>
    <cellStyle name="Ergebnis 2 4 5 4" xfId="23124"/>
    <cellStyle name="Ergebnis 2 4 5 5" xfId="29789"/>
    <cellStyle name="Ergebnis 2 4 5 6" xfId="36459"/>
    <cellStyle name="Ergebnis 2 4 5 7" xfId="43275"/>
    <cellStyle name="Ergebnis 2 4 5 8" xfId="49798"/>
    <cellStyle name="Ergebnis 2 4 6" xfId="3470"/>
    <cellStyle name="Ergebnis 2 4 6 2" xfId="10580"/>
    <cellStyle name="Ergebnis 2 4 6 3" xfId="16873"/>
    <cellStyle name="Ergebnis 2 4 6 4" xfId="23812"/>
    <cellStyle name="Ergebnis 2 4 6 5" xfId="30477"/>
    <cellStyle name="Ergebnis 2 4 6 6" xfId="37147"/>
    <cellStyle name="Ergebnis 2 4 6 7" xfId="43963"/>
    <cellStyle name="Ergebnis 2 4 6 8" xfId="50486"/>
    <cellStyle name="Ergebnis 2 4 7" xfId="4157"/>
    <cellStyle name="Ergebnis 2 4 7 2" xfId="11267"/>
    <cellStyle name="Ergebnis 2 4 7 3" xfId="17560"/>
    <cellStyle name="Ergebnis 2 4 7 4" xfId="24499"/>
    <cellStyle name="Ergebnis 2 4 7 5" xfId="31164"/>
    <cellStyle name="Ergebnis 2 4 7 6" xfId="37834"/>
    <cellStyle name="Ergebnis 2 4 7 7" xfId="44650"/>
    <cellStyle name="Ergebnis 2 4 7 8" xfId="51173"/>
    <cellStyle name="Ergebnis 2 4 8" xfId="4846"/>
    <cellStyle name="Ergebnis 2 4 8 2" xfId="11956"/>
    <cellStyle name="Ergebnis 2 4 8 3" xfId="18249"/>
    <cellStyle name="Ergebnis 2 4 8 4" xfId="25188"/>
    <cellStyle name="Ergebnis 2 4 8 5" xfId="31853"/>
    <cellStyle name="Ergebnis 2 4 8 6" xfId="38523"/>
    <cellStyle name="Ergebnis 2 4 8 7" xfId="45339"/>
    <cellStyle name="Ergebnis 2 4 8 8" xfId="51862"/>
    <cellStyle name="Ergebnis 2 4 9" xfId="5529"/>
    <cellStyle name="Ergebnis 2 4 9 2" xfId="12639"/>
    <cellStyle name="Ergebnis 2 4 9 3" xfId="18932"/>
    <cellStyle name="Ergebnis 2 4 9 4" xfId="25871"/>
    <cellStyle name="Ergebnis 2 4 9 5" xfId="32536"/>
    <cellStyle name="Ergebnis 2 4 9 6" xfId="39206"/>
    <cellStyle name="Ergebnis 2 4 9 7" xfId="46022"/>
    <cellStyle name="Ergebnis 2 4 9 8" xfId="52545"/>
    <cellStyle name="Ergebnis 2 5" xfId="239"/>
    <cellStyle name="Ergebnis 2 5 10" xfId="5642"/>
    <cellStyle name="Ergebnis 2 5 10 2" xfId="12752"/>
    <cellStyle name="Ergebnis 2 5 10 3" xfId="19045"/>
    <cellStyle name="Ergebnis 2 5 10 4" xfId="25984"/>
    <cellStyle name="Ergebnis 2 5 10 5" xfId="32649"/>
    <cellStyle name="Ergebnis 2 5 10 6" xfId="39319"/>
    <cellStyle name="Ergebnis 2 5 10 7" xfId="46135"/>
    <cellStyle name="Ergebnis 2 5 10 8" xfId="52658"/>
    <cellStyle name="Ergebnis 2 5 11" xfId="6555"/>
    <cellStyle name="Ergebnis 2 5 11 2" xfId="13665"/>
    <cellStyle name="Ergebnis 2 5 11 3" xfId="19958"/>
    <cellStyle name="Ergebnis 2 5 11 4" xfId="26897"/>
    <cellStyle name="Ergebnis 2 5 11 5" xfId="33562"/>
    <cellStyle name="Ergebnis 2 5 11 6" xfId="40232"/>
    <cellStyle name="Ergebnis 2 5 11 7" xfId="47048"/>
    <cellStyle name="Ergebnis 2 5 11 8" xfId="53571"/>
    <cellStyle name="Ergebnis 2 5 12" xfId="1249"/>
    <cellStyle name="Ergebnis 2 5 12 2" xfId="8359"/>
    <cellStyle name="Ergebnis 2 5 12 3" xfId="14652"/>
    <cellStyle name="Ergebnis 2 5 12 4" xfId="21591"/>
    <cellStyle name="Ergebnis 2 5 12 5" xfId="28256"/>
    <cellStyle name="Ergebnis 2 5 12 6" xfId="34926"/>
    <cellStyle name="Ergebnis 2 5 12 7" xfId="41745"/>
    <cellStyle name="Ergebnis 2 5 12 8" xfId="48268"/>
    <cellStyle name="Ergebnis 2 5 13" xfId="451"/>
    <cellStyle name="Ergebnis 2 5 14" xfId="7721"/>
    <cellStyle name="Ergebnis 2 5 15" xfId="8312"/>
    <cellStyle name="Ergebnis 2 5 16" xfId="21457"/>
    <cellStyle name="Ergebnis 2 5 17" xfId="21278"/>
    <cellStyle name="Ergebnis 2 5 2" xfId="604"/>
    <cellStyle name="Ergebnis 2 5 2 10" xfId="6672"/>
    <cellStyle name="Ergebnis 2 5 2 10 2" xfId="13782"/>
    <cellStyle name="Ergebnis 2 5 2 10 3" xfId="20075"/>
    <cellStyle name="Ergebnis 2 5 2 10 4" xfId="27014"/>
    <cellStyle name="Ergebnis 2 5 2 10 5" xfId="33679"/>
    <cellStyle name="Ergebnis 2 5 2 10 6" xfId="40349"/>
    <cellStyle name="Ergebnis 2 5 2 10 7" xfId="47165"/>
    <cellStyle name="Ergebnis 2 5 2 10 8" xfId="53688"/>
    <cellStyle name="Ergebnis 2 5 2 11" xfId="7332"/>
    <cellStyle name="Ergebnis 2 5 2 11 2" xfId="14442"/>
    <cellStyle name="Ergebnis 2 5 2 11 3" xfId="20735"/>
    <cellStyle name="Ergebnis 2 5 2 11 4" xfId="27674"/>
    <cellStyle name="Ergebnis 2 5 2 11 5" xfId="34339"/>
    <cellStyle name="Ergebnis 2 5 2 11 6" xfId="41009"/>
    <cellStyle name="Ergebnis 2 5 2 11 7" xfId="47825"/>
    <cellStyle name="Ergebnis 2 5 2 11 8" xfId="54348"/>
    <cellStyle name="Ergebnis 2 5 2 12" xfId="1357"/>
    <cellStyle name="Ergebnis 2 5 2 12 2" xfId="8467"/>
    <cellStyle name="Ergebnis 2 5 2 12 3" xfId="14760"/>
    <cellStyle name="Ergebnis 2 5 2 12 4" xfId="21699"/>
    <cellStyle name="Ergebnis 2 5 2 12 5" xfId="28364"/>
    <cellStyle name="Ergebnis 2 5 2 12 6" xfId="35034"/>
    <cellStyle name="Ergebnis 2 5 2 12 7" xfId="41850"/>
    <cellStyle name="Ergebnis 2 5 2 12 8" xfId="48373"/>
    <cellStyle name="Ergebnis 2 5 2 13" xfId="8046"/>
    <cellStyle name="Ergebnis 2 5 2 14" xfId="20983"/>
    <cellStyle name="Ergebnis 2 5 2 15" xfId="257"/>
    <cellStyle name="Ergebnis 2 5 2 16" xfId="41233"/>
    <cellStyle name="Ergebnis 2 5 2 17" xfId="41702"/>
    <cellStyle name="Ergebnis 2 5 2 2" xfId="1120"/>
    <cellStyle name="Ergebnis 2 5 2 2 10" xfId="1793"/>
    <cellStyle name="Ergebnis 2 5 2 2 10 2" xfId="8903"/>
    <cellStyle name="Ergebnis 2 5 2 2 10 3" xfId="15196"/>
    <cellStyle name="Ergebnis 2 5 2 2 10 4" xfId="22135"/>
    <cellStyle name="Ergebnis 2 5 2 2 10 5" xfId="28800"/>
    <cellStyle name="Ergebnis 2 5 2 2 10 6" xfId="35470"/>
    <cellStyle name="Ergebnis 2 5 2 2 10 7" xfId="42286"/>
    <cellStyle name="Ergebnis 2 5 2 2 10 8" xfId="48809"/>
    <cellStyle name="Ergebnis 2 5 2 2 11" xfId="7513"/>
    <cellStyle name="Ergebnis 2 5 2 2 12" xfId="21473"/>
    <cellStyle name="Ergebnis 2 5 2 2 13" xfId="28127"/>
    <cellStyle name="Ergebnis 2 5 2 2 14" xfId="34797"/>
    <cellStyle name="Ergebnis 2 5 2 2 15" xfId="48139"/>
    <cellStyle name="Ergebnis 2 5 2 2 2" xfId="2664"/>
    <cellStyle name="Ergebnis 2 5 2 2 2 2" xfId="9774"/>
    <cellStyle name="Ergebnis 2 5 2 2 2 3" xfId="16067"/>
    <cellStyle name="Ergebnis 2 5 2 2 2 4" xfId="23006"/>
    <cellStyle name="Ergebnis 2 5 2 2 2 5" xfId="29671"/>
    <cellStyle name="Ergebnis 2 5 2 2 2 6" xfId="36341"/>
    <cellStyle name="Ergebnis 2 5 2 2 2 7" xfId="43157"/>
    <cellStyle name="Ergebnis 2 5 2 2 2 8" xfId="49680"/>
    <cellStyle name="Ergebnis 2 5 2 2 3" xfId="3354"/>
    <cellStyle name="Ergebnis 2 5 2 2 3 2" xfId="10464"/>
    <cellStyle name="Ergebnis 2 5 2 2 3 3" xfId="16757"/>
    <cellStyle name="Ergebnis 2 5 2 2 3 4" xfId="23696"/>
    <cellStyle name="Ergebnis 2 5 2 2 3 5" xfId="30361"/>
    <cellStyle name="Ergebnis 2 5 2 2 3 6" xfId="37031"/>
    <cellStyle name="Ergebnis 2 5 2 2 3 7" xfId="43847"/>
    <cellStyle name="Ergebnis 2 5 2 2 3 8" xfId="50370"/>
    <cellStyle name="Ergebnis 2 5 2 2 4" xfId="4041"/>
    <cellStyle name="Ergebnis 2 5 2 2 4 2" xfId="11151"/>
    <cellStyle name="Ergebnis 2 5 2 2 4 3" xfId="17444"/>
    <cellStyle name="Ergebnis 2 5 2 2 4 4" xfId="24383"/>
    <cellStyle name="Ergebnis 2 5 2 2 4 5" xfId="31048"/>
    <cellStyle name="Ergebnis 2 5 2 2 4 6" xfId="37718"/>
    <cellStyle name="Ergebnis 2 5 2 2 4 7" xfId="44534"/>
    <cellStyle name="Ergebnis 2 5 2 2 4 8" xfId="51057"/>
    <cellStyle name="Ergebnis 2 5 2 2 5" xfId="4728"/>
    <cellStyle name="Ergebnis 2 5 2 2 5 2" xfId="11838"/>
    <cellStyle name="Ergebnis 2 5 2 2 5 3" xfId="18131"/>
    <cellStyle name="Ergebnis 2 5 2 2 5 4" xfId="25070"/>
    <cellStyle name="Ergebnis 2 5 2 2 5 5" xfId="31735"/>
    <cellStyle name="Ergebnis 2 5 2 2 5 6" xfId="38405"/>
    <cellStyle name="Ergebnis 2 5 2 2 5 7" xfId="45221"/>
    <cellStyle name="Ergebnis 2 5 2 2 5 8" xfId="51744"/>
    <cellStyle name="Ergebnis 2 5 2 2 6" xfId="5413"/>
    <cellStyle name="Ergebnis 2 5 2 2 6 2" xfId="12523"/>
    <cellStyle name="Ergebnis 2 5 2 2 6 3" xfId="18816"/>
    <cellStyle name="Ergebnis 2 5 2 2 6 4" xfId="25755"/>
    <cellStyle name="Ergebnis 2 5 2 2 6 5" xfId="32420"/>
    <cellStyle name="Ergebnis 2 5 2 2 6 6" xfId="39090"/>
    <cellStyle name="Ergebnis 2 5 2 2 6 7" xfId="45906"/>
    <cellStyle name="Ergebnis 2 5 2 2 6 8" xfId="52429"/>
    <cellStyle name="Ergebnis 2 5 2 2 7" xfId="5996"/>
    <cellStyle name="Ergebnis 2 5 2 2 7 2" xfId="13106"/>
    <cellStyle name="Ergebnis 2 5 2 2 7 3" xfId="19399"/>
    <cellStyle name="Ergebnis 2 5 2 2 7 4" xfId="26338"/>
    <cellStyle name="Ergebnis 2 5 2 2 7 5" xfId="33003"/>
    <cellStyle name="Ergebnis 2 5 2 2 7 6" xfId="39673"/>
    <cellStyle name="Ergebnis 2 5 2 2 7 7" xfId="46489"/>
    <cellStyle name="Ergebnis 2 5 2 2 7 8" xfId="53012"/>
    <cellStyle name="Ergebnis 2 5 2 2 8" xfId="6454"/>
    <cellStyle name="Ergebnis 2 5 2 2 8 2" xfId="13564"/>
    <cellStyle name="Ergebnis 2 5 2 2 8 3" xfId="19857"/>
    <cellStyle name="Ergebnis 2 5 2 2 8 4" xfId="26796"/>
    <cellStyle name="Ergebnis 2 5 2 2 8 5" xfId="33461"/>
    <cellStyle name="Ergebnis 2 5 2 2 8 6" xfId="40131"/>
    <cellStyle name="Ergebnis 2 5 2 2 8 7" xfId="46947"/>
    <cellStyle name="Ergebnis 2 5 2 2 8 8" xfId="53470"/>
    <cellStyle name="Ergebnis 2 5 2 2 9" xfId="7108"/>
    <cellStyle name="Ergebnis 2 5 2 2 9 2" xfId="14218"/>
    <cellStyle name="Ergebnis 2 5 2 2 9 3" xfId="20511"/>
    <cellStyle name="Ergebnis 2 5 2 2 9 4" xfId="27450"/>
    <cellStyle name="Ergebnis 2 5 2 2 9 5" xfId="34115"/>
    <cellStyle name="Ergebnis 2 5 2 2 9 6" xfId="40785"/>
    <cellStyle name="Ergebnis 2 5 2 2 9 7" xfId="47601"/>
    <cellStyle name="Ergebnis 2 5 2 2 9 8" xfId="54124"/>
    <cellStyle name="Ergebnis 2 5 2 3" xfId="917"/>
    <cellStyle name="Ergebnis 2 5 2 3 10" xfId="1592"/>
    <cellStyle name="Ergebnis 2 5 2 3 10 2" xfId="8702"/>
    <cellStyle name="Ergebnis 2 5 2 3 10 3" xfId="14995"/>
    <cellStyle name="Ergebnis 2 5 2 3 10 4" xfId="21934"/>
    <cellStyle name="Ergebnis 2 5 2 3 10 5" xfId="28599"/>
    <cellStyle name="Ergebnis 2 5 2 3 10 6" xfId="35269"/>
    <cellStyle name="Ergebnis 2 5 2 3 10 7" xfId="42085"/>
    <cellStyle name="Ergebnis 2 5 2 3 10 8" xfId="48608"/>
    <cellStyle name="Ergebnis 2 5 2 3 11" xfId="8277"/>
    <cellStyle name="Ergebnis 2 5 2 3 12" xfId="21289"/>
    <cellStyle name="Ergebnis 2 5 2 3 13" xfId="27924"/>
    <cellStyle name="Ergebnis 2 5 2 3 14" xfId="34596"/>
    <cellStyle name="Ergebnis 2 5 2 3 15" xfId="41163"/>
    <cellStyle name="Ergebnis 2 5 2 3 2" xfId="2463"/>
    <cellStyle name="Ergebnis 2 5 2 3 2 2" xfId="9573"/>
    <cellStyle name="Ergebnis 2 5 2 3 2 3" xfId="15866"/>
    <cellStyle name="Ergebnis 2 5 2 3 2 4" xfId="22805"/>
    <cellStyle name="Ergebnis 2 5 2 3 2 5" xfId="29470"/>
    <cellStyle name="Ergebnis 2 5 2 3 2 6" xfId="36140"/>
    <cellStyle name="Ergebnis 2 5 2 3 2 7" xfId="42956"/>
    <cellStyle name="Ergebnis 2 5 2 3 2 8" xfId="49479"/>
    <cellStyle name="Ergebnis 2 5 2 3 3" xfId="3153"/>
    <cellStyle name="Ergebnis 2 5 2 3 3 2" xfId="10263"/>
    <cellStyle name="Ergebnis 2 5 2 3 3 3" xfId="16556"/>
    <cellStyle name="Ergebnis 2 5 2 3 3 4" xfId="23495"/>
    <cellStyle name="Ergebnis 2 5 2 3 3 5" xfId="30160"/>
    <cellStyle name="Ergebnis 2 5 2 3 3 6" xfId="36830"/>
    <cellStyle name="Ergebnis 2 5 2 3 3 7" xfId="43646"/>
    <cellStyle name="Ergebnis 2 5 2 3 3 8" xfId="50169"/>
    <cellStyle name="Ergebnis 2 5 2 3 4" xfId="3840"/>
    <cellStyle name="Ergebnis 2 5 2 3 4 2" xfId="10950"/>
    <cellStyle name="Ergebnis 2 5 2 3 4 3" xfId="17243"/>
    <cellStyle name="Ergebnis 2 5 2 3 4 4" xfId="24182"/>
    <cellStyle name="Ergebnis 2 5 2 3 4 5" xfId="30847"/>
    <cellStyle name="Ergebnis 2 5 2 3 4 6" xfId="37517"/>
    <cellStyle name="Ergebnis 2 5 2 3 4 7" xfId="44333"/>
    <cellStyle name="Ergebnis 2 5 2 3 4 8" xfId="50856"/>
    <cellStyle name="Ergebnis 2 5 2 3 5" xfId="4527"/>
    <cellStyle name="Ergebnis 2 5 2 3 5 2" xfId="11637"/>
    <cellStyle name="Ergebnis 2 5 2 3 5 3" xfId="17930"/>
    <cellStyle name="Ergebnis 2 5 2 3 5 4" xfId="24869"/>
    <cellStyle name="Ergebnis 2 5 2 3 5 5" xfId="31534"/>
    <cellStyle name="Ergebnis 2 5 2 3 5 6" xfId="38204"/>
    <cellStyle name="Ergebnis 2 5 2 3 5 7" xfId="45020"/>
    <cellStyle name="Ergebnis 2 5 2 3 5 8" xfId="51543"/>
    <cellStyle name="Ergebnis 2 5 2 3 6" xfId="5212"/>
    <cellStyle name="Ergebnis 2 5 2 3 6 2" xfId="12322"/>
    <cellStyle name="Ergebnis 2 5 2 3 6 3" xfId="18615"/>
    <cellStyle name="Ergebnis 2 5 2 3 6 4" xfId="25554"/>
    <cellStyle name="Ergebnis 2 5 2 3 6 5" xfId="32219"/>
    <cellStyle name="Ergebnis 2 5 2 3 6 6" xfId="38889"/>
    <cellStyle name="Ergebnis 2 5 2 3 6 7" xfId="45705"/>
    <cellStyle name="Ergebnis 2 5 2 3 6 8" xfId="52228"/>
    <cellStyle name="Ergebnis 2 5 2 3 7" xfId="5795"/>
    <cellStyle name="Ergebnis 2 5 2 3 7 2" xfId="12905"/>
    <cellStyle name="Ergebnis 2 5 2 3 7 3" xfId="19198"/>
    <cellStyle name="Ergebnis 2 5 2 3 7 4" xfId="26137"/>
    <cellStyle name="Ergebnis 2 5 2 3 7 5" xfId="32802"/>
    <cellStyle name="Ergebnis 2 5 2 3 7 6" xfId="39472"/>
    <cellStyle name="Ergebnis 2 5 2 3 7 7" xfId="46288"/>
    <cellStyle name="Ergebnis 2 5 2 3 7 8" xfId="52811"/>
    <cellStyle name="Ergebnis 2 5 2 3 8" xfId="6253"/>
    <cellStyle name="Ergebnis 2 5 2 3 8 2" xfId="13363"/>
    <cellStyle name="Ergebnis 2 5 2 3 8 3" xfId="19656"/>
    <cellStyle name="Ergebnis 2 5 2 3 8 4" xfId="26595"/>
    <cellStyle name="Ergebnis 2 5 2 3 8 5" xfId="33260"/>
    <cellStyle name="Ergebnis 2 5 2 3 8 6" xfId="39930"/>
    <cellStyle name="Ergebnis 2 5 2 3 8 7" xfId="46746"/>
    <cellStyle name="Ergebnis 2 5 2 3 8 8" xfId="53269"/>
    <cellStyle name="Ergebnis 2 5 2 3 9" xfId="6907"/>
    <cellStyle name="Ergebnis 2 5 2 3 9 2" xfId="14017"/>
    <cellStyle name="Ergebnis 2 5 2 3 9 3" xfId="20310"/>
    <cellStyle name="Ergebnis 2 5 2 3 9 4" xfId="27249"/>
    <cellStyle name="Ergebnis 2 5 2 3 9 5" xfId="33914"/>
    <cellStyle name="Ergebnis 2 5 2 3 9 6" xfId="40584"/>
    <cellStyle name="Ergebnis 2 5 2 3 9 7" xfId="47400"/>
    <cellStyle name="Ergebnis 2 5 2 3 9 8" xfId="53923"/>
    <cellStyle name="Ergebnis 2 5 2 4" xfId="2228"/>
    <cellStyle name="Ergebnis 2 5 2 4 2" xfId="9338"/>
    <cellStyle name="Ergebnis 2 5 2 4 3" xfId="15631"/>
    <cellStyle name="Ergebnis 2 5 2 4 4" xfId="22570"/>
    <cellStyle name="Ergebnis 2 5 2 4 5" xfId="29235"/>
    <cellStyle name="Ergebnis 2 5 2 4 6" xfId="35905"/>
    <cellStyle name="Ergebnis 2 5 2 4 7" xfId="42721"/>
    <cellStyle name="Ergebnis 2 5 2 4 8" xfId="49244"/>
    <cellStyle name="Ergebnis 2 5 2 5" xfId="2918"/>
    <cellStyle name="Ergebnis 2 5 2 5 2" xfId="10028"/>
    <cellStyle name="Ergebnis 2 5 2 5 3" xfId="16321"/>
    <cellStyle name="Ergebnis 2 5 2 5 4" xfId="23260"/>
    <cellStyle name="Ergebnis 2 5 2 5 5" xfId="29925"/>
    <cellStyle name="Ergebnis 2 5 2 5 6" xfId="36595"/>
    <cellStyle name="Ergebnis 2 5 2 5 7" xfId="43411"/>
    <cellStyle name="Ergebnis 2 5 2 5 8" xfId="49934"/>
    <cellStyle name="Ergebnis 2 5 2 6" xfId="3605"/>
    <cellStyle name="Ergebnis 2 5 2 6 2" xfId="10715"/>
    <cellStyle name="Ergebnis 2 5 2 6 3" xfId="17008"/>
    <cellStyle name="Ergebnis 2 5 2 6 4" xfId="23947"/>
    <cellStyle name="Ergebnis 2 5 2 6 5" xfId="30612"/>
    <cellStyle name="Ergebnis 2 5 2 6 6" xfId="37282"/>
    <cellStyle name="Ergebnis 2 5 2 6 7" xfId="44098"/>
    <cellStyle name="Ergebnis 2 5 2 6 8" xfId="50621"/>
    <cellStyle name="Ergebnis 2 5 2 7" xfId="4292"/>
    <cellStyle name="Ergebnis 2 5 2 7 2" xfId="11402"/>
    <cellStyle name="Ergebnis 2 5 2 7 3" xfId="17695"/>
    <cellStyle name="Ergebnis 2 5 2 7 4" xfId="24634"/>
    <cellStyle name="Ergebnis 2 5 2 7 5" xfId="31299"/>
    <cellStyle name="Ergebnis 2 5 2 7 6" xfId="37969"/>
    <cellStyle name="Ergebnis 2 5 2 7 7" xfId="44785"/>
    <cellStyle name="Ergebnis 2 5 2 7 8" xfId="51308"/>
    <cellStyle name="Ergebnis 2 5 2 8" xfId="4977"/>
    <cellStyle name="Ergebnis 2 5 2 8 2" xfId="12087"/>
    <cellStyle name="Ergebnis 2 5 2 8 3" xfId="18380"/>
    <cellStyle name="Ergebnis 2 5 2 8 4" xfId="25319"/>
    <cellStyle name="Ergebnis 2 5 2 8 5" xfId="31984"/>
    <cellStyle name="Ergebnis 2 5 2 8 6" xfId="38654"/>
    <cellStyle name="Ergebnis 2 5 2 8 7" xfId="45470"/>
    <cellStyle name="Ergebnis 2 5 2 8 8" xfId="51993"/>
    <cellStyle name="Ergebnis 2 5 2 9" xfId="1922"/>
    <cellStyle name="Ergebnis 2 5 2 9 2" xfId="9032"/>
    <cellStyle name="Ergebnis 2 5 2 9 3" xfId="15325"/>
    <cellStyle name="Ergebnis 2 5 2 9 4" xfId="22264"/>
    <cellStyle name="Ergebnis 2 5 2 9 5" xfId="28929"/>
    <cellStyle name="Ergebnis 2 5 2 9 6" xfId="35599"/>
    <cellStyle name="Ergebnis 2 5 2 9 7" xfId="42415"/>
    <cellStyle name="Ergebnis 2 5 2 9 8" xfId="48938"/>
    <cellStyle name="Ergebnis 2 5 3" xfId="762"/>
    <cellStyle name="Ergebnis 2 5 3 10" xfId="6816"/>
    <cellStyle name="Ergebnis 2 5 3 10 2" xfId="13926"/>
    <cellStyle name="Ergebnis 2 5 3 10 3" xfId="20219"/>
    <cellStyle name="Ergebnis 2 5 3 10 4" xfId="27158"/>
    <cellStyle name="Ergebnis 2 5 3 10 5" xfId="33823"/>
    <cellStyle name="Ergebnis 2 5 3 10 6" xfId="40493"/>
    <cellStyle name="Ergebnis 2 5 3 10 7" xfId="47309"/>
    <cellStyle name="Ergebnis 2 5 3 10 8" xfId="53832"/>
    <cellStyle name="Ergebnis 2 5 3 11" xfId="7296"/>
    <cellStyle name="Ergebnis 2 5 3 11 2" xfId="14406"/>
    <cellStyle name="Ergebnis 2 5 3 11 3" xfId="20699"/>
    <cellStyle name="Ergebnis 2 5 3 11 4" xfId="27638"/>
    <cellStyle name="Ergebnis 2 5 3 11 5" xfId="34303"/>
    <cellStyle name="Ergebnis 2 5 3 11 6" xfId="40973"/>
    <cellStyle name="Ergebnis 2 5 3 11 7" xfId="47789"/>
    <cellStyle name="Ergebnis 2 5 3 11 8" xfId="54312"/>
    <cellStyle name="Ergebnis 2 5 3 12" xfId="1501"/>
    <cellStyle name="Ergebnis 2 5 3 12 2" xfId="8611"/>
    <cellStyle name="Ergebnis 2 5 3 12 3" xfId="14904"/>
    <cellStyle name="Ergebnis 2 5 3 12 4" xfId="21843"/>
    <cellStyle name="Ergebnis 2 5 3 12 5" xfId="28508"/>
    <cellStyle name="Ergebnis 2 5 3 12 6" xfId="35178"/>
    <cellStyle name="Ergebnis 2 5 3 12 7" xfId="41994"/>
    <cellStyle name="Ergebnis 2 5 3 12 8" xfId="48517"/>
    <cellStyle name="Ergebnis 2 5 3 13" xfId="7751"/>
    <cellStyle name="Ergebnis 2 5 3 14" xfId="21141"/>
    <cellStyle name="Ergebnis 2 5 3 15" xfId="8135"/>
    <cellStyle name="Ergebnis 2 5 3 16" xfId="41387"/>
    <cellStyle name="Ergebnis 2 5 3 17" xfId="41550"/>
    <cellStyle name="Ergebnis 2 5 3 2" xfId="1214"/>
    <cellStyle name="Ergebnis 2 5 3 2 10" xfId="1887"/>
    <cellStyle name="Ergebnis 2 5 3 2 10 2" xfId="8997"/>
    <cellStyle name="Ergebnis 2 5 3 2 10 3" xfId="15290"/>
    <cellStyle name="Ergebnis 2 5 3 2 10 4" xfId="22229"/>
    <cellStyle name="Ergebnis 2 5 3 2 10 5" xfId="28894"/>
    <cellStyle name="Ergebnis 2 5 3 2 10 6" xfId="35564"/>
    <cellStyle name="Ergebnis 2 5 3 2 10 7" xfId="42380"/>
    <cellStyle name="Ergebnis 2 5 3 2 10 8" xfId="48903"/>
    <cellStyle name="Ergebnis 2 5 3 2 11" xfId="14617"/>
    <cellStyle name="Ergebnis 2 5 3 2 12" xfId="21556"/>
    <cellStyle name="Ergebnis 2 5 3 2 13" xfId="28221"/>
    <cellStyle name="Ergebnis 2 5 3 2 14" xfId="34891"/>
    <cellStyle name="Ergebnis 2 5 3 2 15" xfId="48233"/>
    <cellStyle name="Ergebnis 2 5 3 2 2" xfId="2758"/>
    <cellStyle name="Ergebnis 2 5 3 2 2 2" xfId="9868"/>
    <cellStyle name="Ergebnis 2 5 3 2 2 3" xfId="16161"/>
    <cellStyle name="Ergebnis 2 5 3 2 2 4" xfId="23100"/>
    <cellStyle name="Ergebnis 2 5 3 2 2 5" xfId="29765"/>
    <cellStyle name="Ergebnis 2 5 3 2 2 6" xfId="36435"/>
    <cellStyle name="Ergebnis 2 5 3 2 2 7" xfId="43251"/>
    <cellStyle name="Ergebnis 2 5 3 2 2 8" xfId="49774"/>
    <cellStyle name="Ergebnis 2 5 3 2 3" xfId="3448"/>
    <cellStyle name="Ergebnis 2 5 3 2 3 2" xfId="10558"/>
    <cellStyle name="Ergebnis 2 5 3 2 3 3" xfId="16851"/>
    <cellStyle name="Ergebnis 2 5 3 2 3 4" xfId="23790"/>
    <cellStyle name="Ergebnis 2 5 3 2 3 5" xfId="30455"/>
    <cellStyle name="Ergebnis 2 5 3 2 3 6" xfId="37125"/>
    <cellStyle name="Ergebnis 2 5 3 2 3 7" xfId="43941"/>
    <cellStyle name="Ergebnis 2 5 3 2 3 8" xfId="50464"/>
    <cellStyle name="Ergebnis 2 5 3 2 4" xfId="4135"/>
    <cellStyle name="Ergebnis 2 5 3 2 4 2" xfId="11245"/>
    <cellStyle name="Ergebnis 2 5 3 2 4 3" xfId="17538"/>
    <cellStyle name="Ergebnis 2 5 3 2 4 4" xfId="24477"/>
    <cellStyle name="Ergebnis 2 5 3 2 4 5" xfId="31142"/>
    <cellStyle name="Ergebnis 2 5 3 2 4 6" xfId="37812"/>
    <cellStyle name="Ergebnis 2 5 3 2 4 7" xfId="44628"/>
    <cellStyle name="Ergebnis 2 5 3 2 4 8" xfId="51151"/>
    <cellStyle name="Ergebnis 2 5 3 2 5" xfId="4822"/>
    <cellStyle name="Ergebnis 2 5 3 2 5 2" xfId="11932"/>
    <cellStyle name="Ergebnis 2 5 3 2 5 3" xfId="18225"/>
    <cellStyle name="Ergebnis 2 5 3 2 5 4" xfId="25164"/>
    <cellStyle name="Ergebnis 2 5 3 2 5 5" xfId="31829"/>
    <cellStyle name="Ergebnis 2 5 3 2 5 6" xfId="38499"/>
    <cellStyle name="Ergebnis 2 5 3 2 5 7" xfId="45315"/>
    <cellStyle name="Ergebnis 2 5 3 2 5 8" xfId="51838"/>
    <cellStyle name="Ergebnis 2 5 3 2 6" xfId="5507"/>
    <cellStyle name="Ergebnis 2 5 3 2 6 2" xfId="12617"/>
    <cellStyle name="Ergebnis 2 5 3 2 6 3" xfId="18910"/>
    <cellStyle name="Ergebnis 2 5 3 2 6 4" xfId="25849"/>
    <cellStyle name="Ergebnis 2 5 3 2 6 5" xfId="32514"/>
    <cellStyle name="Ergebnis 2 5 3 2 6 6" xfId="39184"/>
    <cellStyle name="Ergebnis 2 5 3 2 6 7" xfId="46000"/>
    <cellStyle name="Ergebnis 2 5 3 2 6 8" xfId="52523"/>
    <cellStyle name="Ergebnis 2 5 3 2 7" xfId="6090"/>
    <cellStyle name="Ergebnis 2 5 3 2 7 2" xfId="13200"/>
    <cellStyle name="Ergebnis 2 5 3 2 7 3" xfId="19493"/>
    <cellStyle name="Ergebnis 2 5 3 2 7 4" xfId="26432"/>
    <cellStyle name="Ergebnis 2 5 3 2 7 5" xfId="33097"/>
    <cellStyle name="Ergebnis 2 5 3 2 7 6" xfId="39767"/>
    <cellStyle name="Ergebnis 2 5 3 2 7 7" xfId="46583"/>
    <cellStyle name="Ergebnis 2 5 3 2 7 8" xfId="53106"/>
    <cellStyle name="Ergebnis 2 5 3 2 8" xfId="6548"/>
    <cellStyle name="Ergebnis 2 5 3 2 8 2" xfId="13658"/>
    <cellStyle name="Ergebnis 2 5 3 2 8 3" xfId="19951"/>
    <cellStyle name="Ergebnis 2 5 3 2 8 4" xfId="26890"/>
    <cellStyle name="Ergebnis 2 5 3 2 8 5" xfId="33555"/>
    <cellStyle name="Ergebnis 2 5 3 2 8 6" xfId="40225"/>
    <cellStyle name="Ergebnis 2 5 3 2 8 7" xfId="47041"/>
    <cellStyle name="Ergebnis 2 5 3 2 8 8" xfId="53564"/>
    <cellStyle name="Ergebnis 2 5 3 2 9" xfId="7202"/>
    <cellStyle name="Ergebnis 2 5 3 2 9 2" xfId="14312"/>
    <cellStyle name="Ergebnis 2 5 3 2 9 3" xfId="20605"/>
    <cellStyle name="Ergebnis 2 5 3 2 9 4" xfId="27544"/>
    <cellStyle name="Ergebnis 2 5 3 2 9 5" xfId="34209"/>
    <cellStyle name="Ergebnis 2 5 3 2 9 6" xfId="40879"/>
    <cellStyle name="Ergebnis 2 5 3 2 9 7" xfId="47695"/>
    <cellStyle name="Ergebnis 2 5 3 2 9 8" xfId="54218"/>
    <cellStyle name="Ergebnis 2 5 3 3" xfId="1058"/>
    <cellStyle name="Ergebnis 2 5 3 3 10" xfId="1731"/>
    <cellStyle name="Ergebnis 2 5 3 3 10 2" xfId="8841"/>
    <cellStyle name="Ergebnis 2 5 3 3 10 3" xfId="15134"/>
    <cellStyle name="Ergebnis 2 5 3 3 10 4" xfId="22073"/>
    <cellStyle name="Ergebnis 2 5 3 3 10 5" xfId="28738"/>
    <cellStyle name="Ergebnis 2 5 3 3 10 6" xfId="35408"/>
    <cellStyle name="Ergebnis 2 5 3 3 10 7" xfId="42224"/>
    <cellStyle name="Ergebnis 2 5 3 3 10 8" xfId="48747"/>
    <cellStyle name="Ergebnis 2 5 3 3 11" xfId="7640"/>
    <cellStyle name="Ergebnis 2 5 3 3 12" xfId="21415"/>
    <cellStyle name="Ergebnis 2 5 3 3 13" xfId="28065"/>
    <cellStyle name="Ergebnis 2 5 3 3 14" xfId="34735"/>
    <cellStyle name="Ergebnis 2 5 3 3 15" xfId="48077"/>
    <cellStyle name="Ergebnis 2 5 3 3 2" xfId="2602"/>
    <cellStyle name="Ergebnis 2 5 3 3 2 2" xfId="9712"/>
    <cellStyle name="Ergebnis 2 5 3 3 2 3" xfId="16005"/>
    <cellStyle name="Ergebnis 2 5 3 3 2 4" xfId="22944"/>
    <cellStyle name="Ergebnis 2 5 3 3 2 5" xfId="29609"/>
    <cellStyle name="Ergebnis 2 5 3 3 2 6" xfId="36279"/>
    <cellStyle name="Ergebnis 2 5 3 3 2 7" xfId="43095"/>
    <cellStyle name="Ergebnis 2 5 3 3 2 8" xfId="49618"/>
    <cellStyle name="Ergebnis 2 5 3 3 3" xfId="3292"/>
    <cellStyle name="Ergebnis 2 5 3 3 3 2" xfId="10402"/>
    <cellStyle name="Ergebnis 2 5 3 3 3 3" xfId="16695"/>
    <cellStyle name="Ergebnis 2 5 3 3 3 4" xfId="23634"/>
    <cellStyle name="Ergebnis 2 5 3 3 3 5" xfId="30299"/>
    <cellStyle name="Ergebnis 2 5 3 3 3 6" xfId="36969"/>
    <cellStyle name="Ergebnis 2 5 3 3 3 7" xfId="43785"/>
    <cellStyle name="Ergebnis 2 5 3 3 3 8" xfId="50308"/>
    <cellStyle name="Ergebnis 2 5 3 3 4" xfId="3979"/>
    <cellStyle name="Ergebnis 2 5 3 3 4 2" xfId="11089"/>
    <cellStyle name="Ergebnis 2 5 3 3 4 3" xfId="17382"/>
    <cellStyle name="Ergebnis 2 5 3 3 4 4" xfId="24321"/>
    <cellStyle name="Ergebnis 2 5 3 3 4 5" xfId="30986"/>
    <cellStyle name="Ergebnis 2 5 3 3 4 6" xfId="37656"/>
    <cellStyle name="Ergebnis 2 5 3 3 4 7" xfId="44472"/>
    <cellStyle name="Ergebnis 2 5 3 3 4 8" xfId="50995"/>
    <cellStyle name="Ergebnis 2 5 3 3 5" xfId="4666"/>
    <cellStyle name="Ergebnis 2 5 3 3 5 2" xfId="11776"/>
    <cellStyle name="Ergebnis 2 5 3 3 5 3" xfId="18069"/>
    <cellStyle name="Ergebnis 2 5 3 3 5 4" xfId="25008"/>
    <cellStyle name="Ergebnis 2 5 3 3 5 5" xfId="31673"/>
    <cellStyle name="Ergebnis 2 5 3 3 5 6" xfId="38343"/>
    <cellStyle name="Ergebnis 2 5 3 3 5 7" xfId="45159"/>
    <cellStyle name="Ergebnis 2 5 3 3 5 8" xfId="51682"/>
    <cellStyle name="Ergebnis 2 5 3 3 6" xfId="5351"/>
    <cellStyle name="Ergebnis 2 5 3 3 6 2" xfId="12461"/>
    <cellStyle name="Ergebnis 2 5 3 3 6 3" xfId="18754"/>
    <cellStyle name="Ergebnis 2 5 3 3 6 4" xfId="25693"/>
    <cellStyle name="Ergebnis 2 5 3 3 6 5" xfId="32358"/>
    <cellStyle name="Ergebnis 2 5 3 3 6 6" xfId="39028"/>
    <cellStyle name="Ergebnis 2 5 3 3 6 7" xfId="45844"/>
    <cellStyle name="Ergebnis 2 5 3 3 6 8" xfId="52367"/>
    <cellStyle name="Ergebnis 2 5 3 3 7" xfId="5934"/>
    <cellStyle name="Ergebnis 2 5 3 3 7 2" xfId="13044"/>
    <cellStyle name="Ergebnis 2 5 3 3 7 3" xfId="19337"/>
    <cellStyle name="Ergebnis 2 5 3 3 7 4" xfId="26276"/>
    <cellStyle name="Ergebnis 2 5 3 3 7 5" xfId="32941"/>
    <cellStyle name="Ergebnis 2 5 3 3 7 6" xfId="39611"/>
    <cellStyle name="Ergebnis 2 5 3 3 7 7" xfId="46427"/>
    <cellStyle name="Ergebnis 2 5 3 3 7 8" xfId="52950"/>
    <cellStyle name="Ergebnis 2 5 3 3 8" xfId="6392"/>
    <cellStyle name="Ergebnis 2 5 3 3 8 2" xfId="13502"/>
    <cellStyle name="Ergebnis 2 5 3 3 8 3" xfId="19795"/>
    <cellStyle name="Ergebnis 2 5 3 3 8 4" xfId="26734"/>
    <cellStyle name="Ergebnis 2 5 3 3 8 5" xfId="33399"/>
    <cellStyle name="Ergebnis 2 5 3 3 8 6" xfId="40069"/>
    <cellStyle name="Ergebnis 2 5 3 3 8 7" xfId="46885"/>
    <cellStyle name="Ergebnis 2 5 3 3 8 8" xfId="53408"/>
    <cellStyle name="Ergebnis 2 5 3 3 9" xfId="7046"/>
    <cellStyle name="Ergebnis 2 5 3 3 9 2" xfId="14156"/>
    <cellStyle name="Ergebnis 2 5 3 3 9 3" xfId="20449"/>
    <cellStyle name="Ergebnis 2 5 3 3 9 4" xfId="27388"/>
    <cellStyle name="Ergebnis 2 5 3 3 9 5" xfId="34053"/>
    <cellStyle name="Ergebnis 2 5 3 3 9 6" xfId="40723"/>
    <cellStyle name="Ergebnis 2 5 3 3 9 7" xfId="47539"/>
    <cellStyle name="Ergebnis 2 5 3 3 9 8" xfId="54062"/>
    <cellStyle name="Ergebnis 2 5 3 4" xfId="2372"/>
    <cellStyle name="Ergebnis 2 5 3 4 2" xfId="9482"/>
    <cellStyle name="Ergebnis 2 5 3 4 3" xfId="15775"/>
    <cellStyle name="Ergebnis 2 5 3 4 4" xfId="22714"/>
    <cellStyle name="Ergebnis 2 5 3 4 5" xfId="29379"/>
    <cellStyle name="Ergebnis 2 5 3 4 6" xfId="36049"/>
    <cellStyle name="Ergebnis 2 5 3 4 7" xfId="42865"/>
    <cellStyle name="Ergebnis 2 5 3 4 8" xfId="49388"/>
    <cellStyle name="Ergebnis 2 5 3 5" xfId="3062"/>
    <cellStyle name="Ergebnis 2 5 3 5 2" xfId="10172"/>
    <cellStyle name="Ergebnis 2 5 3 5 3" xfId="16465"/>
    <cellStyle name="Ergebnis 2 5 3 5 4" xfId="23404"/>
    <cellStyle name="Ergebnis 2 5 3 5 5" xfId="30069"/>
    <cellStyle name="Ergebnis 2 5 3 5 6" xfId="36739"/>
    <cellStyle name="Ergebnis 2 5 3 5 7" xfId="43555"/>
    <cellStyle name="Ergebnis 2 5 3 5 8" xfId="50078"/>
    <cellStyle name="Ergebnis 2 5 3 6" xfId="3749"/>
    <cellStyle name="Ergebnis 2 5 3 6 2" xfId="10859"/>
    <cellStyle name="Ergebnis 2 5 3 6 3" xfId="17152"/>
    <cellStyle name="Ergebnis 2 5 3 6 4" xfId="24091"/>
    <cellStyle name="Ergebnis 2 5 3 6 5" xfId="30756"/>
    <cellStyle name="Ergebnis 2 5 3 6 6" xfId="37426"/>
    <cellStyle name="Ergebnis 2 5 3 6 7" xfId="44242"/>
    <cellStyle name="Ergebnis 2 5 3 6 8" xfId="50765"/>
    <cellStyle name="Ergebnis 2 5 3 7" xfId="4436"/>
    <cellStyle name="Ergebnis 2 5 3 7 2" xfId="11546"/>
    <cellStyle name="Ergebnis 2 5 3 7 3" xfId="17839"/>
    <cellStyle name="Ergebnis 2 5 3 7 4" xfId="24778"/>
    <cellStyle name="Ergebnis 2 5 3 7 5" xfId="31443"/>
    <cellStyle name="Ergebnis 2 5 3 7 6" xfId="38113"/>
    <cellStyle name="Ergebnis 2 5 3 7 7" xfId="44929"/>
    <cellStyle name="Ergebnis 2 5 3 7 8" xfId="51452"/>
    <cellStyle name="Ergebnis 2 5 3 8" xfId="5121"/>
    <cellStyle name="Ergebnis 2 5 3 8 2" xfId="12231"/>
    <cellStyle name="Ergebnis 2 5 3 8 3" xfId="18524"/>
    <cellStyle name="Ergebnis 2 5 3 8 4" xfId="25463"/>
    <cellStyle name="Ergebnis 2 5 3 8 5" xfId="32128"/>
    <cellStyle name="Ergebnis 2 5 3 8 6" xfId="38798"/>
    <cellStyle name="Ergebnis 2 5 3 8 7" xfId="45614"/>
    <cellStyle name="Ergebnis 2 5 3 8 8" xfId="52137"/>
    <cellStyle name="Ergebnis 2 5 3 9" xfId="6162"/>
    <cellStyle name="Ergebnis 2 5 3 9 2" xfId="13272"/>
    <cellStyle name="Ergebnis 2 5 3 9 3" xfId="19565"/>
    <cellStyle name="Ergebnis 2 5 3 9 4" xfId="26504"/>
    <cellStyle name="Ergebnis 2 5 3 9 5" xfId="33169"/>
    <cellStyle name="Ergebnis 2 5 3 9 6" xfId="39839"/>
    <cellStyle name="Ergebnis 2 5 3 9 7" xfId="46655"/>
    <cellStyle name="Ergebnis 2 5 3 9 8" xfId="53178"/>
    <cellStyle name="Ergebnis 2 5 4" xfId="2077"/>
    <cellStyle name="Ergebnis 2 5 4 2" xfId="9187"/>
    <cellStyle name="Ergebnis 2 5 4 3" xfId="15480"/>
    <cellStyle name="Ergebnis 2 5 4 4" xfId="22419"/>
    <cellStyle name="Ergebnis 2 5 4 5" xfId="29084"/>
    <cellStyle name="Ergebnis 2 5 4 6" xfId="35754"/>
    <cellStyle name="Ergebnis 2 5 4 7" xfId="42570"/>
    <cellStyle name="Ergebnis 2 5 4 8" xfId="49093"/>
    <cellStyle name="Ergebnis 2 5 5" xfId="2765"/>
    <cellStyle name="Ergebnis 2 5 5 2" xfId="9875"/>
    <cellStyle name="Ergebnis 2 5 5 3" xfId="16168"/>
    <cellStyle name="Ergebnis 2 5 5 4" xfId="23107"/>
    <cellStyle name="Ergebnis 2 5 5 5" xfId="29772"/>
    <cellStyle name="Ergebnis 2 5 5 6" xfId="36442"/>
    <cellStyle name="Ergebnis 2 5 5 7" xfId="43258"/>
    <cellStyle name="Ergebnis 2 5 5 8" xfId="49781"/>
    <cellStyle name="Ergebnis 2 5 6" xfId="3453"/>
    <cellStyle name="Ergebnis 2 5 6 2" xfId="10563"/>
    <cellStyle name="Ergebnis 2 5 6 3" xfId="16856"/>
    <cellStyle name="Ergebnis 2 5 6 4" xfId="23795"/>
    <cellStyle name="Ergebnis 2 5 6 5" xfId="30460"/>
    <cellStyle name="Ergebnis 2 5 6 6" xfId="37130"/>
    <cellStyle name="Ergebnis 2 5 6 7" xfId="43946"/>
    <cellStyle name="Ergebnis 2 5 6 8" xfId="50469"/>
    <cellStyle name="Ergebnis 2 5 7" xfId="4140"/>
    <cellStyle name="Ergebnis 2 5 7 2" xfId="11250"/>
    <cellStyle name="Ergebnis 2 5 7 3" xfId="17543"/>
    <cellStyle name="Ergebnis 2 5 7 4" xfId="24482"/>
    <cellStyle name="Ergebnis 2 5 7 5" xfId="31147"/>
    <cellStyle name="Ergebnis 2 5 7 6" xfId="37817"/>
    <cellStyle name="Ergebnis 2 5 7 7" xfId="44633"/>
    <cellStyle name="Ergebnis 2 5 7 8" xfId="51156"/>
    <cellStyle name="Ergebnis 2 5 8" xfId="4829"/>
    <cellStyle name="Ergebnis 2 5 8 2" xfId="11939"/>
    <cellStyle name="Ergebnis 2 5 8 3" xfId="18232"/>
    <cellStyle name="Ergebnis 2 5 8 4" xfId="25171"/>
    <cellStyle name="Ergebnis 2 5 8 5" xfId="31836"/>
    <cellStyle name="Ergebnis 2 5 8 6" xfId="38506"/>
    <cellStyle name="Ergebnis 2 5 8 7" xfId="45322"/>
    <cellStyle name="Ergebnis 2 5 8 8" xfId="51845"/>
    <cellStyle name="Ergebnis 2 5 9" xfId="5512"/>
    <cellStyle name="Ergebnis 2 5 9 2" xfId="12622"/>
    <cellStyle name="Ergebnis 2 5 9 3" xfId="18915"/>
    <cellStyle name="Ergebnis 2 5 9 4" xfId="25854"/>
    <cellStyle name="Ergebnis 2 5 9 5" xfId="32519"/>
    <cellStyle name="Ergebnis 2 5 9 6" xfId="39189"/>
    <cellStyle name="Ergebnis 2 5 9 7" xfId="46005"/>
    <cellStyle name="Ergebnis 2 5 9 8" xfId="52528"/>
    <cellStyle name="Ergebnis 2 6" xfId="223"/>
    <cellStyle name="Ergebnis 2 6 10" xfId="5719"/>
    <cellStyle name="Ergebnis 2 6 10 2" xfId="12829"/>
    <cellStyle name="Ergebnis 2 6 10 3" xfId="19122"/>
    <cellStyle name="Ergebnis 2 6 10 4" xfId="26061"/>
    <cellStyle name="Ergebnis 2 6 10 5" xfId="32726"/>
    <cellStyle name="Ergebnis 2 6 10 6" xfId="39396"/>
    <cellStyle name="Ergebnis 2 6 10 7" xfId="46212"/>
    <cellStyle name="Ergebnis 2 6 10 8" xfId="52735"/>
    <cellStyle name="Ergebnis 2 6 11" xfId="5685"/>
    <cellStyle name="Ergebnis 2 6 11 2" xfId="12795"/>
    <cellStyle name="Ergebnis 2 6 11 3" xfId="19088"/>
    <cellStyle name="Ergebnis 2 6 11 4" xfId="26027"/>
    <cellStyle name="Ergebnis 2 6 11 5" xfId="32692"/>
    <cellStyle name="Ergebnis 2 6 11 6" xfId="39362"/>
    <cellStyle name="Ergebnis 2 6 11 7" xfId="46178"/>
    <cellStyle name="Ergebnis 2 6 11 8" xfId="52701"/>
    <cellStyle name="Ergebnis 2 6 12" xfId="1233"/>
    <cellStyle name="Ergebnis 2 6 12 2" xfId="8343"/>
    <cellStyle name="Ergebnis 2 6 12 3" xfId="14636"/>
    <cellStyle name="Ergebnis 2 6 12 4" xfId="21575"/>
    <cellStyle name="Ergebnis 2 6 12 5" xfId="28240"/>
    <cellStyle name="Ergebnis 2 6 12 6" xfId="34910"/>
    <cellStyle name="Ergebnis 2 6 12 7" xfId="41729"/>
    <cellStyle name="Ergebnis 2 6 12 8" xfId="48252"/>
    <cellStyle name="Ergebnis 2 6 13" xfId="435"/>
    <cellStyle name="Ergebnis 2 6 14" xfId="8012"/>
    <cellStyle name="Ergebnis 2 6 15" xfId="7603"/>
    <cellStyle name="Ergebnis 2 6 16" xfId="21526"/>
    <cellStyle name="Ergebnis 2 6 17" xfId="21193"/>
    <cellStyle name="Ergebnis 2 6 2" xfId="603"/>
    <cellStyle name="Ergebnis 2 6 2 10" xfId="6671"/>
    <cellStyle name="Ergebnis 2 6 2 10 2" xfId="13781"/>
    <cellStyle name="Ergebnis 2 6 2 10 3" xfId="20074"/>
    <cellStyle name="Ergebnis 2 6 2 10 4" xfId="27013"/>
    <cellStyle name="Ergebnis 2 6 2 10 5" xfId="33678"/>
    <cellStyle name="Ergebnis 2 6 2 10 6" xfId="40348"/>
    <cellStyle name="Ergebnis 2 6 2 10 7" xfId="47164"/>
    <cellStyle name="Ergebnis 2 6 2 10 8" xfId="53687"/>
    <cellStyle name="Ergebnis 2 6 2 11" xfId="7238"/>
    <cellStyle name="Ergebnis 2 6 2 11 2" xfId="14348"/>
    <cellStyle name="Ergebnis 2 6 2 11 3" xfId="20641"/>
    <cellStyle name="Ergebnis 2 6 2 11 4" xfId="27580"/>
    <cellStyle name="Ergebnis 2 6 2 11 5" xfId="34245"/>
    <cellStyle name="Ergebnis 2 6 2 11 6" xfId="40915"/>
    <cellStyle name="Ergebnis 2 6 2 11 7" xfId="47731"/>
    <cellStyle name="Ergebnis 2 6 2 11 8" xfId="54254"/>
    <cellStyle name="Ergebnis 2 6 2 12" xfId="1356"/>
    <cellStyle name="Ergebnis 2 6 2 12 2" xfId="8466"/>
    <cellStyle name="Ergebnis 2 6 2 12 3" xfId="14759"/>
    <cellStyle name="Ergebnis 2 6 2 12 4" xfId="21698"/>
    <cellStyle name="Ergebnis 2 6 2 12 5" xfId="28363"/>
    <cellStyle name="Ergebnis 2 6 2 12 6" xfId="35033"/>
    <cellStyle name="Ergebnis 2 6 2 12 7" xfId="41849"/>
    <cellStyle name="Ergebnis 2 6 2 12 8" xfId="48372"/>
    <cellStyle name="Ergebnis 2 6 2 13" xfId="7549"/>
    <cellStyle name="Ergebnis 2 6 2 14" xfId="20982"/>
    <cellStyle name="Ergebnis 2 6 2 15" xfId="7717"/>
    <cellStyle name="Ergebnis 2 6 2 16" xfId="41232"/>
    <cellStyle name="Ergebnis 2 6 2 17" xfId="41603"/>
    <cellStyle name="Ergebnis 2 6 2 2" xfId="1119"/>
    <cellStyle name="Ergebnis 2 6 2 2 10" xfId="1792"/>
    <cellStyle name="Ergebnis 2 6 2 2 10 2" xfId="8902"/>
    <cellStyle name="Ergebnis 2 6 2 2 10 3" xfId="15195"/>
    <cellStyle name="Ergebnis 2 6 2 2 10 4" xfId="22134"/>
    <cellStyle name="Ergebnis 2 6 2 2 10 5" xfId="28799"/>
    <cellStyle name="Ergebnis 2 6 2 2 10 6" xfId="35469"/>
    <cellStyle name="Ergebnis 2 6 2 2 10 7" xfId="42285"/>
    <cellStyle name="Ergebnis 2 6 2 2 10 8" xfId="48808"/>
    <cellStyle name="Ergebnis 2 6 2 2 11" xfId="324"/>
    <cellStyle name="Ergebnis 2 6 2 2 12" xfId="21472"/>
    <cellStyle name="Ergebnis 2 6 2 2 13" xfId="28126"/>
    <cellStyle name="Ergebnis 2 6 2 2 14" xfId="34796"/>
    <cellStyle name="Ergebnis 2 6 2 2 15" xfId="48138"/>
    <cellStyle name="Ergebnis 2 6 2 2 2" xfId="2663"/>
    <cellStyle name="Ergebnis 2 6 2 2 2 2" xfId="9773"/>
    <cellStyle name="Ergebnis 2 6 2 2 2 3" xfId="16066"/>
    <cellStyle name="Ergebnis 2 6 2 2 2 4" xfId="23005"/>
    <cellStyle name="Ergebnis 2 6 2 2 2 5" xfId="29670"/>
    <cellStyle name="Ergebnis 2 6 2 2 2 6" xfId="36340"/>
    <cellStyle name="Ergebnis 2 6 2 2 2 7" xfId="43156"/>
    <cellStyle name="Ergebnis 2 6 2 2 2 8" xfId="49679"/>
    <cellStyle name="Ergebnis 2 6 2 2 3" xfId="3353"/>
    <cellStyle name="Ergebnis 2 6 2 2 3 2" xfId="10463"/>
    <cellStyle name="Ergebnis 2 6 2 2 3 3" xfId="16756"/>
    <cellStyle name="Ergebnis 2 6 2 2 3 4" xfId="23695"/>
    <cellStyle name="Ergebnis 2 6 2 2 3 5" xfId="30360"/>
    <cellStyle name="Ergebnis 2 6 2 2 3 6" xfId="37030"/>
    <cellStyle name="Ergebnis 2 6 2 2 3 7" xfId="43846"/>
    <cellStyle name="Ergebnis 2 6 2 2 3 8" xfId="50369"/>
    <cellStyle name="Ergebnis 2 6 2 2 4" xfId="4040"/>
    <cellStyle name="Ergebnis 2 6 2 2 4 2" xfId="11150"/>
    <cellStyle name="Ergebnis 2 6 2 2 4 3" xfId="17443"/>
    <cellStyle name="Ergebnis 2 6 2 2 4 4" xfId="24382"/>
    <cellStyle name="Ergebnis 2 6 2 2 4 5" xfId="31047"/>
    <cellStyle name="Ergebnis 2 6 2 2 4 6" xfId="37717"/>
    <cellStyle name="Ergebnis 2 6 2 2 4 7" xfId="44533"/>
    <cellStyle name="Ergebnis 2 6 2 2 4 8" xfId="51056"/>
    <cellStyle name="Ergebnis 2 6 2 2 5" xfId="4727"/>
    <cellStyle name="Ergebnis 2 6 2 2 5 2" xfId="11837"/>
    <cellStyle name="Ergebnis 2 6 2 2 5 3" xfId="18130"/>
    <cellStyle name="Ergebnis 2 6 2 2 5 4" xfId="25069"/>
    <cellStyle name="Ergebnis 2 6 2 2 5 5" xfId="31734"/>
    <cellStyle name="Ergebnis 2 6 2 2 5 6" xfId="38404"/>
    <cellStyle name="Ergebnis 2 6 2 2 5 7" xfId="45220"/>
    <cellStyle name="Ergebnis 2 6 2 2 5 8" xfId="51743"/>
    <cellStyle name="Ergebnis 2 6 2 2 6" xfId="5412"/>
    <cellStyle name="Ergebnis 2 6 2 2 6 2" xfId="12522"/>
    <cellStyle name="Ergebnis 2 6 2 2 6 3" xfId="18815"/>
    <cellStyle name="Ergebnis 2 6 2 2 6 4" xfId="25754"/>
    <cellStyle name="Ergebnis 2 6 2 2 6 5" xfId="32419"/>
    <cellStyle name="Ergebnis 2 6 2 2 6 6" xfId="39089"/>
    <cellStyle name="Ergebnis 2 6 2 2 6 7" xfId="45905"/>
    <cellStyle name="Ergebnis 2 6 2 2 6 8" xfId="52428"/>
    <cellStyle name="Ergebnis 2 6 2 2 7" xfId="5995"/>
    <cellStyle name="Ergebnis 2 6 2 2 7 2" xfId="13105"/>
    <cellStyle name="Ergebnis 2 6 2 2 7 3" xfId="19398"/>
    <cellStyle name="Ergebnis 2 6 2 2 7 4" xfId="26337"/>
    <cellStyle name="Ergebnis 2 6 2 2 7 5" xfId="33002"/>
    <cellStyle name="Ergebnis 2 6 2 2 7 6" xfId="39672"/>
    <cellStyle name="Ergebnis 2 6 2 2 7 7" xfId="46488"/>
    <cellStyle name="Ergebnis 2 6 2 2 7 8" xfId="53011"/>
    <cellStyle name="Ergebnis 2 6 2 2 8" xfId="6453"/>
    <cellStyle name="Ergebnis 2 6 2 2 8 2" xfId="13563"/>
    <cellStyle name="Ergebnis 2 6 2 2 8 3" xfId="19856"/>
    <cellStyle name="Ergebnis 2 6 2 2 8 4" xfId="26795"/>
    <cellStyle name="Ergebnis 2 6 2 2 8 5" xfId="33460"/>
    <cellStyle name="Ergebnis 2 6 2 2 8 6" xfId="40130"/>
    <cellStyle name="Ergebnis 2 6 2 2 8 7" xfId="46946"/>
    <cellStyle name="Ergebnis 2 6 2 2 8 8" xfId="53469"/>
    <cellStyle name="Ergebnis 2 6 2 2 9" xfId="7107"/>
    <cellStyle name="Ergebnis 2 6 2 2 9 2" xfId="14217"/>
    <cellStyle name="Ergebnis 2 6 2 2 9 3" xfId="20510"/>
    <cellStyle name="Ergebnis 2 6 2 2 9 4" xfId="27449"/>
    <cellStyle name="Ergebnis 2 6 2 2 9 5" xfId="34114"/>
    <cellStyle name="Ergebnis 2 6 2 2 9 6" xfId="40784"/>
    <cellStyle name="Ergebnis 2 6 2 2 9 7" xfId="47600"/>
    <cellStyle name="Ergebnis 2 6 2 2 9 8" xfId="54123"/>
    <cellStyle name="Ergebnis 2 6 2 3" xfId="916"/>
    <cellStyle name="Ergebnis 2 6 2 3 10" xfId="1591"/>
    <cellStyle name="Ergebnis 2 6 2 3 10 2" xfId="8701"/>
    <cellStyle name="Ergebnis 2 6 2 3 10 3" xfId="14994"/>
    <cellStyle name="Ergebnis 2 6 2 3 10 4" xfId="21933"/>
    <cellStyle name="Ergebnis 2 6 2 3 10 5" xfId="28598"/>
    <cellStyle name="Ergebnis 2 6 2 3 10 6" xfId="35268"/>
    <cellStyle name="Ergebnis 2 6 2 3 10 7" xfId="42084"/>
    <cellStyle name="Ergebnis 2 6 2 3 10 8" xfId="48607"/>
    <cellStyle name="Ergebnis 2 6 2 3 11" xfId="8080"/>
    <cellStyle name="Ergebnis 2 6 2 3 12" xfId="21288"/>
    <cellStyle name="Ergebnis 2 6 2 3 13" xfId="27923"/>
    <cellStyle name="Ergebnis 2 6 2 3 14" xfId="34595"/>
    <cellStyle name="Ergebnis 2 6 2 3 15" xfId="41469"/>
    <cellStyle name="Ergebnis 2 6 2 3 2" xfId="2462"/>
    <cellStyle name="Ergebnis 2 6 2 3 2 2" xfId="9572"/>
    <cellStyle name="Ergebnis 2 6 2 3 2 3" xfId="15865"/>
    <cellStyle name="Ergebnis 2 6 2 3 2 4" xfId="22804"/>
    <cellStyle name="Ergebnis 2 6 2 3 2 5" xfId="29469"/>
    <cellStyle name="Ergebnis 2 6 2 3 2 6" xfId="36139"/>
    <cellStyle name="Ergebnis 2 6 2 3 2 7" xfId="42955"/>
    <cellStyle name="Ergebnis 2 6 2 3 2 8" xfId="49478"/>
    <cellStyle name="Ergebnis 2 6 2 3 3" xfId="3152"/>
    <cellStyle name="Ergebnis 2 6 2 3 3 2" xfId="10262"/>
    <cellStyle name="Ergebnis 2 6 2 3 3 3" xfId="16555"/>
    <cellStyle name="Ergebnis 2 6 2 3 3 4" xfId="23494"/>
    <cellStyle name="Ergebnis 2 6 2 3 3 5" xfId="30159"/>
    <cellStyle name="Ergebnis 2 6 2 3 3 6" xfId="36829"/>
    <cellStyle name="Ergebnis 2 6 2 3 3 7" xfId="43645"/>
    <cellStyle name="Ergebnis 2 6 2 3 3 8" xfId="50168"/>
    <cellStyle name="Ergebnis 2 6 2 3 4" xfId="3839"/>
    <cellStyle name="Ergebnis 2 6 2 3 4 2" xfId="10949"/>
    <cellStyle name="Ergebnis 2 6 2 3 4 3" xfId="17242"/>
    <cellStyle name="Ergebnis 2 6 2 3 4 4" xfId="24181"/>
    <cellStyle name="Ergebnis 2 6 2 3 4 5" xfId="30846"/>
    <cellStyle name="Ergebnis 2 6 2 3 4 6" xfId="37516"/>
    <cellStyle name="Ergebnis 2 6 2 3 4 7" xfId="44332"/>
    <cellStyle name="Ergebnis 2 6 2 3 4 8" xfId="50855"/>
    <cellStyle name="Ergebnis 2 6 2 3 5" xfId="4526"/>
    <cellStyle name="Ergebnis 2 6 2 3 5 2" xfId="11636"/>
    <cellStyle name="Ergebnis 2 6 2 3 5 3" xfId="17929"/>
    <cellStyle name="Ergebnis 2 6 2 3 5 4" xfId="24868"/>
    <cellStyle name="Ergebnis 2 6 2 3 5 5" xfId="31533"/>
    <cellStyle name="Ergebnis 2 6 2 3 5 6" xfId="38203"/>
    <cellStyle name="Ergebnis 2 6 2 3 5 7" xfId="45019"/>
    <cellStyle name="Ergebnis 2 6 2 3 5 8" xfId="51542"/>
    <cellStyle name="Ergebnis 2 6 2 3 6" xfId="5211"/>
    <cellStyle name="Ergebnis 2 6 2 3 6 2" xfId="12321"/>
    <cellStyle name="Ergebnis 2 6 2 3 6 3" xfId="18614"/>
    <cellStyle name="Ergebnis 2 6 2 3 6 4" xfId="25553"/>
    <cellStyle name="Ergebnis 2 6 2 3 6 5" xfId="32218"/>
    <cellStyle name="Ergebnis 2 6 2 3 6 6" xfId="38888"/>
    <cellStyle name="Ergebnis 2 6 2 3 6 7" xfId="45704"/>
    <cellStyle name="Ergebnis 2 6 2 3 6 8" xfId="52227"/>
    <cellStyle name="Ergebnis 2 6 2 3 7" xfId="5794"/>
    <cellStyle name="Ergebnis 2 6 2 3 7 2" xfId="12904"/>
    <cellStyle name="Ergebnis 2 6 2 3 7 3" xfId="19197"/>
    <cellStyle name="Ergebnis 2 6 2 3 7 4" xfId="26136"/>
    <cellStyle name="Ergebnis 2 6 2 3 7 5" xfId="32801"/>
    <cellStyle name="Ergebnis 2 6 2 3 7 6" xfId="39471"/>
    <cellStyle name="Ergebnis 2 6 2 3 7 7" xfId="46287"/>
    <cellStyle name="Ergebnis 2 6 2 3 7 8" xfId="52810"/>
    <cellStyle name="Ergebnis 2 6 2 3 8" xfId="6252"/>
    <cellStyle name="Ergebnis 2 6 2 3 8 2" xfId="13362"/>
    <cellStyle name="Ergebnis 2 6 2 3 8 3" xfId="19655"/>
    <cellStyle name="Ergebnis 2 6 2 3 8 4" xfId="26594"/>
    <cellStyle name="Ergebnis 2 6 2 3 8 5" xfId="33259"/>
    <cellStyle name="Ergebnis 2 6 2 3 8 6" xfId="39929"/>
    <cellStyle name="Ergebnis 2 6 2 3 8 7" xfId="46745"/>
    <cellStyle name="Ergebnis 2 6 2 3 8 8" xfId="53268"/>
    <cellStyle name="Ergebnis 2 6 2 3 9" xfId="6906"/>
    <cellStyle name="Ergebnis 2 6 2 3 9 2" xfId="14016"/>
    <cellStyle name="Ergebnis 2 6 2 3 9 3" xfId="20309"/>
    <cellStyle name="Ergebnis 2 6 2 3 9 4" xfId="27248"/>
    <cellStyle name="Ergebnis 2 6 2 3 9 5" xfId="33913"/>
    <cellStyle name="Ergebnis 2 6 2 3 9 6" xfId="40583"/>
    <cellStyle name="Ergebnis 2 6 2 3 9 7" xfId="47399"/>
    <cellStyle name="Ergebnis 2 6 2 3 9 8" xfId="53922"/>
    <cellStyle name="Ergebnis 2 6 2 4" xfId="2227"/>
    <cellStyle name="Ergebnis 2 6 2 4 2" xfId="9337"/>
    <cellStyle name="Ergebnis 2 6 2 4 3" xfId="15630"/>
    <cellStyle name="Ergebnis 2 6 2 4 4" xfId="22569"/>
    <cellStyle name="Ergebnis 2 6 2 4 5" xfId="29234"/>
    <cellStyle name="Ergebnis 2 6 2 4 6" xfId="35904"/>
    <cellStyle name="Ergebnis 2 6 2 4 7" xfId="42720"/>
    <cellStyle name="Ergebnis 2 6 2 4 8" xfId="49243"/>
    <cellStyle name="Ergebnis 2 6 2 5" xfId="2917"/>
    <cellStyle name="Ergebnis 2 6 2 5 2" xfId="10027"/>
    <cellStyle name="Ergebnis 2 6 2 5 3" xfId="16320"/>
    <cellStyle name="Ergebnis 2 6 2 5 4" xfId="23259"/>
    <cellStyle name="Ergebnis 2 6 2 5 5" xfId="29924"/>
    <cellStyle name="Ergebnis 2 6 2 5 6" xfId="36594"/>
    <cellStyle name="Ergebnis 2 6 2 5 7" xfId="43410"/>
    <cellStyle name="Ergebnis 2 6 2 5 8" xfId="49933"/>
    <cellStyle name="Ergebnis 2 6 2 6" xfId="3604"/>
    <cellStyle name="Ergebnis 2 6 2 6 2" xfId="10714"/>
    <cellStyle name="Ergebnis 2 6 2 6 3" xfId="17007"/>
    <cellStyle name="Ergebnis 2 6 2 6 4" xfId="23946"/>
    <cellStyle name="Ergebnis 2 6 2 6 5" xfId="30611"/>
    <cellStyle name="Ergebnis 2 6 2 6 6" xfId="37281"/>
    <cellStyle name="Ergebnis 2 6 2 6 7" xfId="44097"/>
    <cellStyle name="Ergebnis 2 6 2 6 8" xfId="50620"/>
    <cellStyle name="Ergebnis 2 6 2 7" xfId="4291"/>
    <cellStyle name="Ergebnis 2 6 2 7 2" xfId="11401"/>
    <cellStyle name="Ergebnis 2 6 2 7 3" xfId="17694"/>
    <cellStyle name="Ergebnis 2 6 2 7 4" xfId="24633"/>
    <cellStyle name="Ergebnis 2 6 2 7 5" xfId="31298"/>
    <cellStyle name="Ergebnis 2 6 2 7 6" xfId="37968"/>
    <cellStyle name="Ergebnis 2 6 2 7 7" xfId="44784"/>
    <cellStyle name="Ergebnis 2 6 2 7 8" xfId="51307"/>
    <cellStyle name="Ergebnis 2 6 2 8" xfId="4976"/>
    <cellStyle name="Ergebnis 2 6 2 8 2" xfId="12086"/>
    <cellStyle name="Ergebnis 2 6 2 8 3" xfId="18379"/>
    <cellStyle name="Ergebnis 2 6 2 8 4" xfId="25318"/>
    <cellStyle name="Ergebnis 2 6 2 8 5" xfId="31983"/>
    <cellStyle name="Ergebnis 2 6 2 8 6" xfId="38653"/>
    <cellStyle name="Ergebnis 2 6 2 8 7" xfId="45469"/>
    <cellStyle name="Ergebnis 2 6 2 8 8" xfId="51992"/>
    <cellStyle name="Ergebnis 2 6 2 9" xfId="3522"/>
    <cellStyle name="Ergebnis 2 6 2 9 2" xfId="10632"/>
    <cellStyle name="Ergebnis 2 6 2 9 3" xfId="16925"/>
    <cellStyle name="Ergebnis 2 6 2 9 4" xfId="23864"/>
    <cellStyle name="Ergebnis 2 6 2 9 5" xfId="30529"/>
    <cellStyle name="Ergebnis 2 6 2 9 6" xfId="37199"/>
    <cellStyle name="Ergebnis 2 6 2 9 7" xfId="44015"/>
    <cellStyle name="Ergebnis 2 6 2 9 8" xfId="50538"/>
    <cellStyle name="Ergebnis 2 6 3" xfId="763"/>
    <cellStyle name="Ergebnis 2 6 3 10" xfId="6817"/>
    <cellStyle name="Ergebnis 2 6 3 10 2" xfId="13927"/>
    <cellStyle name="Ergebnis 2 6 3 10 3" xfId="20220"/>
    <cellStyle name="Ergebnis 2 6 3 10 4" xfId="27159"/>
    <cellStyle name="Ergebnis 2 6 3 10 5" xfId="33824"/>
    <cellStyle name="Ergebnis 2 6 3 10 6" xfId="40494"/>
    <cellStyle name="Ergebnis 2 6 3 10 7" xfId="47310"/>
    <cellStyle name="Ergebnis 2 6 3 10 8" xfId="53833"/>
    <cellStyle name="Ergebnis 2 6 3 11" xfId="7350"/>
    <cellStyle name="Ergebnis 2 6 3 11 2" xfId="14460"/>
    <cellStyle name="Ergebnis 2 6 3 11 3" xfId="20753"/>
    <cellStyle name="Ergebnis 2 6 3 11 4" xfId="27692"/>
    <cellStyle name="Ergebnis 2 6 3 11 5" xfId="34357"/>
    <cellStyle name="Ergebnis 2 6 3 11 6" xfId="41027"/>
    <cellStyle name="Ergebnis 2 6 3 11 7" xfId="47843"/>
    <cellStyle name="Ergebnis 2 6 3 11 8" xfId="54366"/>
    <cellStyle name="Ergebnis 2 6 3 12" xfId="1502"/>
    <cellStyle name="Ergebnis 2 6 3 12 2" xfId="8612"/>
    <cellStyle name="Ergebnis 2 6 3 12 3" xfId="14905"/>
    <cellStyle name="Ergebnis 2 6 3 12 4" xfId="21844"/>
    <cellStyle name="Ergebnis 2 6 3 12 5" xfId="28509"/>
    <cellStyle name="Ergebnis 2 6 3 12 6" xfId="35179"/>
    <cellStyle name="Ergebnis 2 6 3 12 7" xfId="41995"/>
    <cellStyle name="Ergebnis 2 6 3 12 8" xfId="48518"/>
    <cellStyle name="Ergebnis 2 6 3 13" xfId="7623"/>
    <cellStyle name="Ergebnis 2 6 3 14" xfId="21142"/>
    <cellStyle name="Ergebnis 2 6 3 15" xfId="27865"/>
    <cellStyle name="Ergebnis 2 6 3 16" xfId="41388"/>
    <cellStyle name="Ergebnis 2 6 3 17" xfId="41179"/>
    <cellStyle name="Ergebnis 2 6 3 2" xfId="1215"/>
    <cellStyle name="Ergebnis 2 6 3 2 10" xfId="1888"/>
    <cellStyle name="Ergebnis 2 6 3 2 10 2" xfId="8998"/>
    <cellStyle name="Ergebnis 2 6 3 2 10 3" xfId="15291"/>
    <cellStyle name="Ergebnis 2 6 3 2 10 4" xfId="22230"/>
    <cellStyle name="Ergebnis 2 6 3 2 10 5" xfId="28895"/>
    <cellStyle name="Ergebnis 2 6 3 2 10 6" xfId="35565"/>
    <cellStyle name="Ergebnis 2 6 3 2 10 7" xfId="42381"/>
    <cellStyle name="Ergebnis 2 6 3 2 10 8" xfId="48904"/>
    <cellStyle name="Ergebnis 2 6 3 2 11" xfId="14618"/>
    <cellStyle name="Ergebnis 2 6 3 2 12" xfId="21557"/>
    <cellStyle name="Ergebnis 2 6 3 2 13" xfId="28222"/>
    <cellStyle name="Ergebnis 2 6 3 2 14" xfId="34892"/>
    <cellStyle name="Ergebnis 2 6 3 2 15" xfId="48234"/>
    <cellStyle name="Ergebnis 2 6 3 2 2" xfId="2759"/>
    <cellStyle name="Ergebnis 2 6 3 2 2 2" xfId="9869"/>
    <cellStyle name="Ergebnis 2 6 3 2 2 3" xfId="16162"/>
    <cellStyle name="Ergebnis 2 6 3 2 2 4" xfId="23101"/>
    <cellStyle name="Ergebnis 2 6 3 2 2 5" xfId="29766"/>
    <cellStyle name="Ergebnis 2 6 3 2 2 6" xfId="36436"/>
    <cellStyle name="Ergebnis 2 6 3 2 2 7" xfId="43252"/>
    <cellStyle name="Ergebnis 2 6 3 2 2 8" xfId="49775"/>
    <cellStyle name="Ergebnis 2 6 3 2 3" xfId="3449"/>
    <cellStyle name="Ergebnis 2 6 3 2 3 2" xfId="10559"/>
    <cellStyle name="Ergebnis 2 6 3 2 3 3" xfId="16852"/>
    <cellStyle name="Ergebnis 2 6 3 2 3 4" xfId="23791"/>
    <cellStyle name="Ergebnis 2 6 3 2 3 5" xfId="30456"/>
    <cellStyle name="Ergebnis 2 6 3 2 3 6" xfId="37126"/>
    <cellStyle name="Ergebnis 2 6 3 2 3 7" xfId="43942"/>
    <cellStyle name="Ergebnis 2 6 3 2 3 8" xfId="50465"/>
    <cellStyle name="Ergebnis 2 6 3 2 4" xfId="4136"/>
    <cellStyle name="Ergebnis 2 6 3 2 4 2" xfId="11246"/>
    <cellStyle name="Ergebnis 2 6 3 2 4 3" xfId="17539"/>
    <cellStyle name="Ergebnis 2 6 3 2 4 4" xfId="24478"/>
    <cellStyle name="Ergebnis 2 6 3 2 4 5" xfId="31143"/>
    <cellStyle name="Ergebnis 2 6 3 2 4 6" xfId="37813"/>
    <cellStyle name="Ergebnis 2 6 3 2 4 7" xfId="44629"/>
    <cellStyle name="Ergebnis 2 6 3 2 4 8" xfId="51152"/>
    <cellStyle name="Ergebnis 2 6 3 2 5" xfId="4823"/>
    <cellStyle name="Ergebnis 2 6 3 2 5 2" xfId="11933"/>
    <cellStyle name="Ergebnis 2 6 3 2 5 3" xfId="18226"/>
    <cellStyle name="Ergebnis 2 6 3 2 5 4" xfId="25165"/>
    <cellStyle name="Ergebnis 2 6 3 2 5 5" xfId="31830"/>
    <cellStyle name="Ergebnis 2 6 3 2 5 6" xfId="38500"/>
    <cellStyle name="Ergebnis 2 6 3 2 5 7" xfId="45316"/>
    <cellStyle name="Ergebnis 2 6 3 2 5 8" xfId="51839"/>
    <cellStyle name="Ergebnis 2 6 3 2 6" xfId="5508"/>
    <cellStyle name="Ergebnis 2 6 3 2 6 2" xfId="12618"/>
    <cellStyle name="Ergebnis 2 6 3 2 6 3" xfId="18911"/>
    <cellStyle name="Ergebnis 2 6 3 2 6 4" xfId="25850"/>
    <cellStyle name="Ergebnis 2 6 3 2 6 5" xfId="32515"/>
    <cellStyle name="Ergebnis 2 6 3 2 6 6" xfId="39185"/>
    <cellStyle name="Ergebnis 2 6 3 2 6 7" xfId="46001"/>
    <cellStyle name="Ergebnis 2 6 3 2 6 8" xfId="52524"/>
    <cellStyle name="Ergebnis 2 6 3 2 7" xfId="6091"/>
    <cellStyle name="Ergebnis 2 6 3 2 7 2" xfId="13201"/>
    <cellStyle name="Ergebnis 2 6 3 2 7 3" xfId="19494"/>
    <cellStyle name="Ergebnis 2 6 3 2 7 4" xfId="26433"/>
    <cellStyle name="Ergebnis 2 6 3 2 7 5" xfId="33098"/>
    <cellStyle name="Ergebnis 2 6 3 2 7 6" xfId="39768"/>
    <cellStyle name="Ergebnis 2 6 3 2 7 7" xfId="46584"/>
    <cellStyle name="Ergebnis 2 6 3 2 7 8" xfId="53107"/>
    <cellStyle name="Ergebnis 2 6 3 2 8" xfId="6549"/>
    <cellStyle name="Ergebnis 2 6 3 2 8 2" xfId="13659"/>
    <cellStyle name="Ergebnis 2 6 3 2 8 3" xfId="19952"/>
    <cellStyle name="Ergebnis 2 6 3 2 8 4" xfId="26891"/>
    <cellStyle name="Ergebnis 2 6 3 2 8 5" xfId="33556"/>
    <cellStyle name="Ergebnis 2 6 3 2 8 6" xfId="40226"/>
    <cellStyle name="Ergebnis 2 6 3 2 8 7" xfId="47042"/>
    <cellStyle name="Ergebnis 2 6 3 2 8 8" xfId="53565"/>
    <cellStyle name="Ergebnis 2 6 3 2 9" xfId="7203"/>
    <cellStyle name="Ergebnis 2 6 3 2 9 2" xfId="14313"/>
    <cellStyle name="Ergebnis 2 6 3 2 9 3" xfId="20606"/>
    <cellStyle name="Ergebnis 2 6 3 2 9 4" xfId="27545"/>
    <cellStyle name="Ergebnis 2 6 3 2 9 5" xfId="34210"/>
    <cellStyle name="Ergebnis 2 6 3 2 9 6" xfId="40880"/>
    <cellStyle name="Ergebnis 2 6 3 2 9 7" xfId="47696"/>
    <cellStyle name="Ergebnis 2 6 3 2 9 8" xfId="54219"/>
    <cellStyle name="Ergebnis 2 6 3 3" xfId="1059"/>
    <cellStyle name="Ergebnis 2 6 3 3 10" xfId="1732"/>
    <cellStyle name="Ergebnis 2 6 3 3 10 2" xfId="8842"/>
    <cellStyle name="Ergebnis 2 6 3 3 10 3" xfId="15135"/>
    <cellStyle name="Ergebnis 2 6 3 3 10 4" xfId="22074"/>
    <cellStyle name="Ergebnis 2 6 3 3 10 5" xfId="28739"/>
    <cellStyle name="Ergebnis 2 6 3 3 10 6" xfId="35409"/>
    <cellStyle name="Ergebnis 2 6 3 3 10 7" xfId="42225"/>
    <cellStyle name="Ergebnis 2 6 3 3 10 8" xfId="48748"/>
    <cellStyle name="Ergebnis 2 6 3 3 11" xfId="333"/>
    <cellStyle name="Ergebnis 2 6 3 3 12" xfId="21416"/>
    <cellStyle name="Ergebnis 2 6 3 3 13" xfId="28066"/>
    <cellStyle name="Ergebnis 2 6 3 3 14" xfId="34736"/>
    <cellStyle name="Ergebnis 2 6 3 3 15" xfId="48078"/>
    <cellStyle name="Ergebnis 2 6 3 3 2" xfId="2603"/>
    <cellStyle name="Ergebnis 2 6 3 3 2 2" xfId="9713"/>
    <cellStyle name="Ergebnis 2 6 3 3 2 3" xfId="16006"/>
    <cellStyle name="Ergebnis 2 6 3 3 2 4" xfId="22945"/>
    <cellStyle name="Ergebnis 2 6 3 3 2 5" xfId="29610"/>
    <cellStyle name="Ergebnis 2 6 3 3 2 6" xfId="36280"/>
    <cellStyle name="Ergebnis 2 6 3 3 2 7" xfId="43096"/>
    <cellStyle name="Ergebnis 2 6 3 3 2 8" xfId="49619"/>
    <cellStyle name="Ergebnis 2 6 3 3 3" xfId="3293"/>
    <cellStyle name="Ergebnis 2 6 3 3 3 2" xfId="10403"/>
    <cellStyle name="Ergebnis 2 6 3 3 3 3" xfId="16696"/>
    <cellStyle name="Ergebnis 2 6 3 3 3 4" xfId="23635"/>
    <cellStyle name="Ergebnis 2 6 3 3 3 5" xfId="30300"/>
    <cellStyle name="Ergebnis 2 6 3 3 3 6" xfId="36970"/>
    <cellStyle name="Ergebnis 2 6 3 3 3 7" xfId="43786"/>
    <cellStyle name="Ergebnis 2 6 3 3 3 8" xfId="50309"/>
    <cellStyle name="Ergebnis 2 6 3 3 4" xfId="3980"/>
    <cellStyle name="Ergebnis 2 6 3 3 4 2" xfId="11090"/>
    <cellStyle name="Ergebnis 2 6 3 3 4 3" xfId="17383"/>
    <cellStyle name="Ergebnis 2 6 3 3 4 4" xfId="24322"/>
    <cellStyle name="Ergebnis 2 6 3 3 4 5" xfId="30987"/>
    <cellStyle name="Ergebnis 2 6 3 3 4 6" xfId="37657"/>
    <cellStyle name="Ergebnis 2 6 3 3 4 7" xfId="44473"/>
    <cellStyle name="Ergebnis 2 6 3 3 4 8" xfId="50996"/>
    <cellStyle name="Ergebnis 2 6 3 3 5" xfId="4667"/>
    <cellStyle name="Ergebnis 2 6 3 3 5 2" xfId="11777"/>
    <cellStyle name="Ergebnis 2 6 3 3 5 3" xfId="18070"/>
    <cellStyle name="Ergebnis 2 6 3 3 5 4" xfId="25009"/>
    <cellStyle name="Ergebnis 2 6 3 3 5 5" xfId="31674"/>
    <cellStyle name="Ergebnis 2 6 3 3 5 6" xfId="38344"/>
    <cellStyle name="Ergebnis 2 6 3 3 5 7" xfId="45160"/>
    <cellStyle name="Ergebnis 2 6 3 3 5 8" xfId="51683"/>
    <cellStyle name="Ergebnis 2 6 3 3 6" xfId="5352"/>
    <cellStyle name="Ergebnis 2 6 3 3 6 2" xfId="12462"/>
    <cellStyle name="Ergebnis 2 6 3 3 6 3" xfId="18755"/>
    <cellStyle name="Ergebnis 2 6 3 3 6 4" xfId="25694"/>
    <cellStyle name="Ergebnis 2 6 3 3 6 5" xfId="32359"/>
    <cellStyle name="Ergebnis 2 6 3 3 6 6" xfId="39029"/>
    <cellStyle name="Ergebnis 2 6 3 3 6 7" xfId="45845"/>
    <cellStyle name="Ergebnis 2 6 3 3 6 8" xfId="52368"/>
    <cellStyle name="Ergebnis 2 6 3 3 7" xfId="5935"/>
    <cellStyle name="Ergebnis 2 6 3 3 7 2" xfId="13045"/>
    <cellStyle name="Ergebnis 2 6 3 3 7 3" xfId="19338"/>
    <cellStyle name="Ergebnis 2 6 3 3 7 4" xfId="26277"/>
    <cellStyle name="Ergebnis 2 6 3 3 7 5" xfId="32942"/>
    <cellStyle name="Ergebnis 2 6 3 3 7 6" xfId="39612"/>
    <cellStyle name="Ergebnis 2 6 3 3 7 7" xfId="46428"/>
    <cellStyle name="Ergebnis 2 6 3 3 7 8" xfId="52951"/>
    <cellStyle name="Ergebnis 2 6 3 3 8" xfId="6393"/>
    <cellStyle name="Ergebnis 2 6 3 3 8 2" xfId="13503"/>
    <cellStyle name="Ergebnis 2 6 3 3 8 3" xfId="19796"/>
    <cellStyle name="Ergebnis 2 6 3 3 8 4" xfId="26735"/>
    <cellStyle name="Ergebnis 2 6 3 3 8 5" xfId="33400"/>
    <cellStyle name="Ergebnis 2 6 3 3 8 6" xfId="40070"/>
    <cellStyle name="Ergebnis 2 6 3 3 8 7" xfId="46886"/>
    <cellStyle name="Ergebnis 2 6 3 3 8 8" xfId="53409"/>
    <cellStyle name="Ergebnis 2 6 3 3 9" xfId="7047"/>
    <cellStyle name="Ergebnis 2 6 3 3 9 2" xfId="14157"/>
    <cellStyle name="Ergebnis 2 6 3 3 9 3" xfId="20450"/>
    <cellStyle name="Ergebnis 2 6 3 3 9 4" xfId="27389"/>
    <cellStyle name="Ergebnis 2 6 3 3 9 5" xfId="34054"/>
    <cellStyle name="Ergebnis 2 6 3 3 9 6" xfId="40724"/>
    <cellStyle name="Ergebnis 2 6 3 3 9 7" xfId="47540"/>
    <cellStyle name="Ergebnis 2 6 3 3 9 8" xfId="54063"/>
    <cellStyle name="Ergebnis 2 6 3 4" xfId="2373"/>
    <cellStyle name="Ergebnis 2 6 3 4 2" xfId="9483"/>
    <cellStyle name="Ergebnis 2 6 3 4 3" xfId="15776"/>
    <cellStyle name="Ergebnis 2 6 3 4 4" xfId="22715"/>
    <cellStyle name="Ergebnis 2 6 3 4 5" xfId="29380"/>
    <cellStyle name="Ergebnis 2 6 3 4 6" xfId="36050"/>
    <cellStyle name="Ergebnis 2 6 3 4 7" xfId="42866"/>
    <cellStyle name="Ergebnis 2 6 3 4 8" xfId="49389"/>
    <cellStyle name="Ergebnis 2 6 3 5" xfId="3063"/>
    <cellStyle name="Ergebnis 2 6 3 5 2" xfId="10173"/>
    <cellStyle name="Ergebnis 2 6 3 5 3" xfId="16466"/>
    <cellStyle name="Ergebnis 2 6 3 5 4" xfId="23405"/>
    <cellStyle name="Ergebnis 2 6 3 5 5" xfId="30070"/>
    <cellStyle name="Ergebnis 2 6 3 5 6" xfId="36740"/>
    <cellStyle name="Ergebnis 2 6 3 5 7" xfId="43556"/>
    <cellStyle name="Ergebnis 2 6 3 5 8" xfId="50079"/>
    <cellStyle name="Ergebnis 2 6 3 6" xfId="3750"/>
    <cellStyle name="Ergebnis 2 6 3 6 2" xfId="10860"/>
    <cellStyle name="Ergebnis 2 6 3 6 3" xfId="17153"/>
    <cellStyle name="Ergebnis 2 6 3 6 4" xfId="24092"/>
    <cellStyle name="Ergebnis 2 6 3 6 5" xfId="30757"/>
    <cellStyle name="Ergebnis 2 6 3 6 6" xfId="37427"/>
    <cellStyle name="Ergebnis 2 6 3 6 7" xfId="44243"/>
    <cellStyle name="Ergebnis 2 6 3 6 8" xfId="50766"/>
    <cellStyle name="Ergebnis 2 6 3 7" xfId="4437"/>
    <cellStyle name="Ergebnis 2 6 3 7 2" xfId="11547"/>
    <cellStyle name="Ergebnis 2 6 3 7 3" xfId="17840"/>
    <cellStyle name="Ergebnis 2 6 3 7 4" xfId="24779"/>
    <cellStyle name="Ergebnis 2 6 3 7 5" xfId="31444"/>
    <cellStyle name="Ergebnis 2 6 3 7 6" xfId="38114"/>
    <cellStyle name="Ergebnis 2 6 3 7 7" xfId="44930"/>
    <cellStyle name="Ergebnis 2 6 3 7 8" xfId="51453"/>
    <cellStyle name="Ergebnis 2 6 3 8" xfId="5122"/>
    <cellStyle name="Ergebnis 2 6 3 8 2" xfId="12232"/>
    <cellStyle name="Ergebnis 2 6 3 8 3" xfId="18525"/>
    <cellStyle name="Ergebnis 2 6 3 8 4" xfId="25464"/>
    <cellStyle name="Ergebnis 2 6 3 8 5" xfId="32129"/>
    <cellStyle name="Ergebnis 2 6 3 8 6" xfId="38799"/>
    <cellStyle name="Ergebnis 2 6 3 8 7" xfId="45615"/>
    <cellStyle name="Ergebnis 2 6 3 8 8" xfId="52138"/>
    <cellStyle name="Ergebnis 2 6 3 9" xfId="6163"/>
    <cellStyle name="Ergebnis 2 6 3 9 2" xfId="13273"/>
    <cellStyle name="Ergebnis 2 6 3 9 3" xfId="19566"/>
    <cellStyle name="Ergebnis 2 6 3 9 4" xfId="26505"/>
    <cellStyle name="Ergebnis 2 6 3 9 5" xfId="33170"/>
    <cellStyle name="Ergebnis 2 6 3 9 6" xfId="39840"/>
    <cellStyle name="Ergebnis 2 6 3 9 7" xfId="46656"/>
    <cellStyle name="Ergebnis 2 6 3 9 8" xfId="53179"/>
    <cellStyle name="Ergebnis 2 6 4" xfId="2061"/>
    <cellStyle name="Ergebnis 2 6 4 2" xfId="9171"/>
    <cellStyle name="Ergebnis 2 6 4 3" xfId="15464"/>
    <cellStyle name="Ergebnis 2 6 4 4" xfId="22403"/>
    <cellStyle name="Ergebnis 2 6 4 5" xfId="29068"/>
    <cellStyle name="Ergebnis 2 6 4 6" xfId="35738"/>
    <cellStyle name="Ergebnis 2 6 4 7" xfId="42554"/>
    <cellStyle name="Ergebnis 2 6 4 8" xfId="49077"/>
    <cellStyle name="Ergebnis 2 6 5" xfId="2135"/>
    <cellStyle name="Ergebnis 2 6 5 2" xfId="9245"/>
    <cellStyle name="Ergebnis 2 6 5 3" xfId="15538"/>
    <cellStyle name="Ergebnis 2 6 5 4" xfId="22477"/>
    <cellStyle name="Ergebnis 2 6 5 5" xfId="29142"/>
    <cellStyle name="Ergebnis 2 6 5 6" xfId="35812"/>
    <cellStyle name="Ergebnis 2 6 5 7" xfId="42628"/>
    <cellStyle name="Ergebnis 2 6 5 8" xfId="49151"/>
    <cellStyle name="Ergebnis 2 6 6" xfId="2153"/>
    <cellStyle name="Ergebnis 2 6 6 2" xfId="9263"/>
    <cellStyle name="Ergebnis 2 6 6 3" xfId="15556"/>
    <cellStyle name="Ergebnis 2 6 6 4" xfId="22495"/>
    <cellStyle name="Ergebnis 2 6 6 5" xfId="29160"/>
    <cellStyle name="Ergebnis 2 6 6 6" xfId="35830"/>
    <cellStyle name="Ergebnis 2 6 6 7" xfId="42646"/>
    <cellStyle name="Ergebnis 2 6 6 8" xfId="49169"/>
    <cellStyle name="Ergebnis 2 6 7" xfId="2843"/>
    <cellStyle name="Ergebnis 2 6 7 2" xfId="9953"/>
    <cellStyle name="Ergebnis 2 6 7 3" xfId="16246"/>
    <cellStyle name="Ergebnis 2 6 7 4" xfId="23185"/>
    <cellStyle name="Ergebnis 2 6 7 5" xfId="29850"/>
    <cellStyle name="Ergebnis 2 6 7 6" xfId="36520"/>
    <cellStyle name="Ergebnis 2 6 7 7" xfId="43336"/>
    <cellStyle name="Ergebnis 2 6 7 8" xfId="49859"/>
    <cellStyle name="Ergebnis 2 6 8" xfId="4198"/>
    <cellStyle name="Ergebnis 2 6 8 2" xfId="11308"/>
    <cellStyle name="Ergebnis 2 6 8 3" xfId="17601"/>
    <cellStyle name="Ergebnis 2 6 8 4" xfId="24540"/>
    <cellStyle name="Ergebnis 2 6 8 5" xfId="31205"/>
    <cellStyle name="Ergebnis 2 6 8 6" xfId="37875"/>
    <cellStyle name="Ergebnis 2 6 8 7" xfId="44691"/>
    <cellStyle name="Ergebnis 2 6 8 8" xfId="51214"/>
    <cellStyle name="Ergebnis 2 6 9" xfId="4215"/>
    <cellStyle name="Ergebnis 2 6 9 2" xfId="11325"/>
    <cellStyle name="Ergebnis 2 6 9 3" xfId="17618"/>
    <cellStyle name="Ergebnis 2 6 9 4" xfId="24557"/>
    <cellStyle name="Ergebnis 2 6 9 5" xfId="31222"/>
    <cellStyle name="Ergebnis 2 6 9 6" xfId="37892"/>
    <cellStyle name="Ergebnis 2 6 9 7" xfId="44708"/>
    <cellStyle name="Ergebnis 2 6 9 8" xfId="51231"/>
    <cellStyle name="Ergebnis 2 7" xfId="213"/>
    <cellStyle name="Ergebnis 2 7 10" xfId="5647"/>
    <cellStyle name="Ergebnis 2 7 10 2" xfId="12757"/>
    <cellStyle name="Ergebnis 2 7 10 3" xfId="19050"/>
    <cellStyle name="Ergebnis 2 7 10 4" xfId="25989"/>
    <cellStyle name="Ergebnis 2 7 10 5" xfId="32654"/>
    <cellStyle name="Ergebnis 2 7 10 6" xfId="39324"/>
    <cellStyle name="Ergebnis 2 7 10 7" xfId="46140"/>
    <cellStyle name="Ergebnis 2 7 10 8" xfId="52663"/>
    <cellStyle name="Ergebnis 2 7 11" xfId="6567"/>
    <cellStyle name="Ergebnis 2 7 11 2" xfId="13677"/>
    <cellStyle name="Ergebnis 2 7 11 3" xfId="19970"/>
    <cellStyle name="Ergebnis 2 7 11 4" xfId="26909"/>
    <cellStyle name="Ergebnis 2 7 11 5" xfId="33574"/>
    <cellStyle name="Ergebnis 2 7 11 6" xfId="40244"/>
    <cellStyle name="Ergebnis 2 7 11 7" xfId="47060"/>
    <cellStyle name="Ergebnis 2 7 11 8" xfId="53583"/>
    <cellStyle name="Ergebnis 2 7 12" xfId="1261"/>
    <cellStyle name="Ergebnis 2 7 12 2" xfId="8371"/>
    <cellStyle name="Ergebnis 2 7 12 3" xfId="14664"/>
    <cellStyle name="Ergebnis 2 7 12 4" xfId="21603"/>
    <cellStyle name="Ergebnis 2 7 12 5" xfId="28268"/>
    <cellStyle name="Ergebnis 2 7 12 6" xfId="34938"/>
    <cellStyle name="Ergebnis 2 7 12 7" xfId="41757"/>
    <cellStyle name="Ergebnis 2 7 12 8" xfId="48280"/>
    <cellStyle name="Ergebnis 2 7 13" xfId="8187"/>
    <cellStyle name="Ergebnis 2 7 14" xfId="8002"/>
    <cellStyle name="Ergebnis 2 7 15" xfId="14709"/>
    <cellStyle name="Ergebnis 2 7 16" xfId="41635"/>
    <cellStyle name="Ergebnis 2 7 2" xfId="602"/>
    <cellStyle name="Ergebnis 2 7 2 10" xfId="6670"/>
    <cellStyle name="Ergebnis 2 7 2 10 2" xfId="13780"/>
    <cellStyle name="Ergebnis 2 7 2 10 3" xfId="20073"/>
    <cellStyle name="Ergebnis 2 7 2 10 4" xfId="27012"/>
    <cellStyle name="Ergebnis 2 7 2 10 5" xfId="33677"/>
    <cellStyle name="Ergebnis 2 7 2 10 6" xfId="40347"/>
    <cellStyle name="Ergebnis 2 7 2 10 7" xfId="47163"/>
    <cellStyle name="Ergebnis 2 7 2 10 8" xfId="53686"/>
    <cellStyle name="Ergebnis 2 7 2 11" xfId="7407"/>
    <cellStyle name="Ergebnis 2 7 2 11 2" xfId="14517"/>
    <cellStyle name="Ergebnis 2 7 2 11 3" xfId="20810"/>
    <cellStyle name="Ergebnis 2 7 2 11 4" xfId="27749"/>
    <cellStyle name="Ergebnis 2 7 2 11 5" xfId="34414"/>
    <cellStyle name="Ergebnis 2 7 2 11 6" xfId="41084"/>
    <cellStyle name="Ergebnis 2 7 2 11 7" xfId="47900"/>
    <cellStyle name="Ergebnis 2 7 2 11 8" xfId="54423"/>
    <cellStyle name="Ergebnis 2 7 2 12" xfId="1355"/>
    <cellStyle name="Ergebnis 2 7 2 12 2" xfId="8465"/>
    <cellStyle name="Ergebnis 2 7 2 12 3" xfId="14758"/>
    <cellStyle name="Ergebnis 2 7 2 12 4" xfId="21697"/>
    <cellStyle name="Ergebnis 2 7 2 12 5" xfId="28362"/>
    <cellStyle name="Ergebnis 2 7 2 12 6" xfId="35032"/>
    <cellStyle name="Ergebnis 2 7 2 12 7" xfId="41848"/>
    <cellStyle name="Ergebnis 2 7 2 12 8" xfId="48371"/>
    <cellStyle name="Ergebnis 2 7 2 13" xfId="7729"/>
    <cellStyle name="Ergebnis 2 7 2 14" xfId="20981"/>
    <cellStyle name="Ergebnis 2 7 2 15" xfId="7840"/>
    <cellStyle name="Ergebnis 2 7 2 16" xfId="41231"/>
    <cellStyle name="Ergebnis 2 7 2 17" xfId="41181"/>
    <cellStyle name="Ergebnis 2 7 2 2" xfId="1118"/>
    <cellStyle name="Ergebnis 2 7 2 2 10" xfId="1791"/>
    <cellStyle name="Ergebnis 2 7 2 2 10 2" xfId="8901"/>
    <cellStyle name="Ergebnis 2 7 2 2 10 3" xfId="15194"/>
    <cellStyle name="Ergebnis 2 7 2 2 10 4" xfId="22133"/>
    <cellStyle name="Ergebnis 2 7 2 2 10 5" xfId="28798"/>
    <cellStyle name="Ergebnis 2 7 2 2 10 6" xfId="35468"/>
    <cellStyle name="Ergebnis 2 7 2 2 10 7" xfId="42284"/>
    <cellStyle name="Ergebnis 2 7 2 2 10 8" xfId="48807"/>
    <cellStyle name="Ergebnis 2 7 2 2 11" xfId="7526"/>
    <cellStyle name="Ergebnis 2 7 2 2 12" xfId="21471"/>
    <cellStyle name="Ergebnis 2 7 2 2 13" xfId="28125"/>
    <cellStyle name="Ergebnis 2 7 2 2 14" xfId="34795"/>
    <cellStyle name="Ergebnis 2 7 2 2 15" xfId="48137"/>
    <cellStyle name="Ergebnis 2 7 2 2 2" xfId="2662"/>
    <cellStyle name="Ergebnis 2 7 2 2 2 2" xfId="9772"/>
    <cellStyle name="Ergebnis 2 7 2 2 2 3" xfId="16065"/>
    <cellStyle name="Ergebnis 2 7 2 2 2 4" xfId="23004"/>
    <cellStyle name="Ergebnis 2 7 2 2 2 5" xfId="29669"/>
    <cellStyle name="Ergebnis 2 7 2 2 2 6" xfId="36339"/>
    <cellStyle name="Ergebnis 2 7 2 2 2 7" xfId="43155"/>
    <cellStyle name="Ergebnis 2 7 2 2 2 8" xfId="49678"/>
    <cellStyle name="Ergebnis 2 7 2 2 3" xfId="3352"/>
    <cellStyle name="Ergebnis 2 7 2 2 3 2" xfId="10462"/>
    <cellStyle name="Ergebnis 2 7 2 2 3 3" xfId="16755"/>
    <cellStyle name="Ergebnis 2 7 2 2 3 4" xfId="23694"/>
    <cellStyle name="Ergebnis 2 7 2 2 3 5" xfId="30359"/>
    <cellStyle name="Ergebnis 2 7 2 2 3 6" xfId="37029"/>
    <cellStyle name="Ergebnis 2 7 2 2 3 7" xfId="43845"/>
    <cellStyle name="Ergebnis 2 7 2 2 3 8" xfId="50368"/>
    <cellStyle name="Ergebnis 2 7 2 2 4" xfId="4039"/>
    <cellStyle name="Ergebnis 2 7 2 2 4 2" xfId="11149"/>
    <cellStyle name="Ergebnis 2 7 2 2 4 3" xfId="17442"/>
    <cellStyle name="Ergebnis 2 7 2 2 4 4" xfId="24381"/>
    <cellStyle name="Ergebnis 2 7 2 2 4 5" xfId="31046"/>
    <cellStyle name="Ergebnis 2 7 2 2 4 6" xfId="37716"/>
    <cellStyle name="Ergebnis 2 7 2 2 4 7" xfId="44532"/>
    <cellStyle name="Ergebnis 2 7 2 2 4 8" xfId="51055"/>
    <cellStyle name="Ergebnis 2 7 2 2 5" xfId="4726"/>
    <cellStyle name="Ergebnis 2 7 2 2 5 2" xfId="11836"/>
    <cellStyle name="Ergebnis 2 7 2 2 5 3" xfId="18129"/>
    <cellStyle name="Ergebnis 2 7 2 2 5 4" xfId="25068"/>
    <cellStyle name="Ergebnis 2 7 2 2 5 5" xfId="31733"/>
    <cellStyle name="Ergebnis 2 7 2 2 5 6" xfId="38403"/>
    <cellStyle name="Ergebnis 2 7 2 2 5 7" xfId="45219"/>
    <cellStyle name="Ergebnis 2 7 2 2 5 8" xfId="51742"/>
    <cellStyle name="Ergebnis 2 7 2 2 6" xfId="5411"/>
    <cellStyle name="Ergebnis 2 7 2 2 6 2" xfId="12521"/>
    <cellStyle name="Ergebnis 2 7 2 2 6 3" xfId="18814"/>
    <cellStyle name="Ergebnis 2 7 2 2 6 4" xfId="25753"/>
    <cellStyle name="Ergebnis 2 7 2 2 6 5" xfId="32418"/>
    <cellStyle name="Ergebnis 2 7 2 2 6 6" xfId="39088"/>
    <cellStyle name="Ergebnis 2 7 2 2 6 7" xfId="45904"/>
    <cellStyle name="Ergebnis 2 7 2 2 6 8" xfId="52427"/>
    <cellStyle name="Ergebnis 2 7 2 2 7" xfId="5994"/>
    <cellStyle name="Ergebnis 2 7 2 2 7 2" xfId="13104"/>
    <cellStyle name="Ergebnis 2 7 2 2 7 3" xfId="19397"/>
    <cellStyle name="Ergebnis 2 7 2 2 7 4" xfId="26336"/>
    <cellStyle name="Ergebnis 2 7 2 2 7 5" xfId="33001"/>
    <cellStyle name="Ergebnis 2 7 2 2 7 6" xfId="39671"/>
    <cellStyle name="Ergebnis 2 7 2 2 7 7" xfId="46487"/>
    <cellStyle name="Ergebnis 2 7 2 2 7 8" xfId="53010"/>
    <cellStyle name="Ergebnis 2 7 2 2 8" xfId="6452"/>
    <cellStyle name="Ergebnis 2 7 2 2 8 2" xfId="13562"/>
    <cellStyle name="Ergebnis 2 7 2 2 8 3" xfId="19855"/>
    <cellStyle name="Ergebnis 2 7 2 2 8 4" xfId="26794"/>
    <cellStyle name="Ergebnis 2 7 2 2 8 5" xfId="33459"/>
    <cellStyle name="Ergebnis 2 7 2 2 8 6" xfId="40129"/>
    <cellStyle name="Ergebnis 2 7 2 2 8 7" xfId="46945"/>
    <cellStyle name="Ergebnis 2 7 2 2 8 8" xfId="53468"/>
    <cellStyle name="Ergebnis 2 7 2 2 9" xfId="7106"/>
    <cellStyle name="Ergebnis 2 7 2 2 9 2" xfId="14216"/>
    <cellStyle name="Ergebnis 2 7 2 2 9 3" xfId="20509"/>
    <cellStyle name="Ergebnis 2 7 2 2 9 4" xfId="27448"/>
    <cellStyle name="Ergebnis 2 7 2 2 9 5" xfId="34113"/>
    <cellStyle name="Ergebnis 2 7 2 2 9 6" xfId="40783"/>
    <cellStyle name="Ergebnis 2 7 2 2 9 7" xfId="47599"/>
    <cellStyle name="Ergebnis 2 7 2 2 9 8" xfId="54122"/>
    <cellStyle name="Ergebnis 2 7 2 3" xfId="915"/>
    <cellStyle name="Ergebnis 2 7 2 3 10" xfId="1590"/>
    <cellStyle name="Ergebnis 2 7 2 3 10 2" xfId="8700"/>
    <cellStyle name="Ergebnis 2 7 2 3 10 3" xfId="14993"/>
    <cellStyle name="Ergebnis 2 7 2 3 10 4" xfId="21932"/>
    <cellStyle name="Ergebnis 2 7 2 3 10 5" xfId="28597"/>
    <cellStyle name="Ergebnis 2 7 2 3 10 6" xfId="35267"/>
    <cellStyle name="Ergebnis 2 7 2 3 10 7" xfId="42083"/>
    <cellStyle name="Ergebnis 2 7 2 3 10 8" xfId="48606"/>
    <cellStyle name="Ergebnis 2 7 2 3 11" xfId="7833"/>
    <cellStyle name="Ergebnis 2 7 2 3 12" xfId="21287"/>
    <cellStyle name="Ergebnis 2 7 2 3 13" xfId="27922"/>
    <cellStyle name="Ergebnis 2 7 2 3 14" xfId="34594"/>
    <cellStyle name="Ergebnis 2 7 2 3 15" xfId="27828"/>
    <cellStyle name="Ergebnis 2 7 2 3 2" xfId="2461"/>
    <cellStyle name="Ergebnis 2 7 2 3 2 2" xfId="9571"/>
    <cellStyle name="Ergebnis 2 7 2 3 2 3" xfId="15864"/>
    <cellStyle name="Ergebnis 2 7 2 3 2 4" xfId="22803"/>
    <cellStyle name="Ergebnis 2 7 2 3 2 5" xfId="29468"/>
    <cellStyle name="Ergebnis 2 7 2 3 2 6" xfId="36138"/>
    <cellStyle name="Ergebnis 2 7 2 3 2 7" xfId="42954"/>
    <cellStyle name="Ergebnis 2 7 2 3 2 8" xfId="49477"/>
    <cellStyle name="Ergebnis 2 7 2 3 3" xfId="3151"/>
    <cellStyle name="Ergebnis 2 7 2 3 3 2" xfId="10261"/>
    <cellStyle name="Ergebnis 2 7 2 3 3 3" xfId="16554"/>
    <cellStyle name="Ergebnis 2 7 2 3 3 4" xfId="23493"/>
    <cellStyle name="Ergebnis 2 7 2 3 3 5" xfId="30158"/>
    <cellStyle name="Ergebnis 2 7 2 3 3 6" xfId="36828"/>
    <cellStyle name="Ergebnis 2 7 2 3 3 7" xfId="43644"/>
    <cellStyle name="Ergebnis 2 7 2 3 3 8" xfId="50167"/>
    <cellStyle name="Ergebnis 2 7 2 3 4" xfId="3838"/>
    <cellStyle name="Ergebnis 2 7 2 3 4 2" xfId="10948"/>
    <cellStyle name="Ergebnis 2 7 2 3 4 3" xfId="17241"/>
    <cellStyle name="Ergebnis 2 7 2 3 4 4" xfId="24180"/>
    <cellStyle name="Ergebnis 2 7 2 3 4 5" xfId="30845"/>
    <cellStyle name="Ergebnis 2 7 2 3 4 6" xfId="37515"/>
    <cellStyle name="Ergebnis 2 7 2 3 4 7" xfId="44331"/>
    <cellStyle name="Ergebnis 2 7 2 3 4 8" xfId="50854"/>
    <cellStyle name="Ergebnis 2 7 2 3 5" xfId="4525"/>
    <cellStyle name="Ergebnis 2 7 2 3 5 2" xfId="11635"/>
    <cellStyle name="Ergebnis 2 7 2 3 5 3" xfId="17928"/>
    <cellStyle name="Ergebnis 2 7 2 3 5 4" xfId="24867"/>
    <cellStyle name="Ergebnis 2 7 2 3 5 5" xfId="31532"/>
    <cellStyle name="Ergebnis 2 7 2 3 5 6" xfId="38202"/>
    <cellStyle name="Ergebnis 2 7 2 3 5 7" xfId="45018"/>
    <cellStyle name="Ergebnis 2 7 2 3 5 8" xfId="51541"/>
    <cellStyle name="Ergebnis 2 7 2 3 6" xfId="5210"/>
    <cellStyle name="Ergebnis 2 7 2 3 6 2" xfId="12320"/>
    <cellStyle name="Ergebnis 2 7 2 3 6 3" xfId="18613"/>
    <cellStyle name="Ergebnis 2 7 2 3 6 4" xfId="25552"/>
    <cellStyle name="Ergebnis 2 7 2 3 6 5" xfId="32217"/>
    <cellStyle name="Ergebnis 2 7 2 3 6 6" xfId="38887"/>
    <cellStyle name="Ergebnis 2 7 2 3 6 7" xfId="45703"/>
    <cellStyle name="Ergebnis 2 7 2 3 6 8" xfId="52226"/>
    <cellStyle name="Ergebnis 2 7 2 3 7" xfId="5793"/>
    <cellStyle name="Ergebnis 2 7 2 3 7 2" xfId="12903"/>
    <cellStyle name="Ergebnis 2 7 2 3 7 3" xfId="19196"/>
    <cellStyle name="Ergebnis 2 7 2 3 7 4" xfId="26135"/>
    <cellStyle name="Ergebnis 2 7 2 3 7 5" xfId="32800"/>
    <cellStyle name="Ergebnis 2 7 2 3 7 6" xfId="39470"/>
    <cellStyle name="Ergebnis 2 7 2 3 7 7" xfId="46286"/>
    <cellStyle name="Ergebnis 2 7 2 3 7 8" xfId="52809"/>
    <cellStyle name="Ergebnis 2 7 2 3 8" xfId="6251"/>
    <cellStyle name="Ergebnis 2 7 2 3 8 2" xfId="13361"/>
    <cellStyle name="Ergebnis 2 7 2 3 8 3" xfId="19654"/>
    <cellStyle name="Ergebnis 2 7 2 3 8 4" xfId="26593"/>
    <cellStyle name="Ergebnis 2 7 2 3 8 5" xfId="33258"/>
    <cellStyle name="Ergebnis 2 7 2 3 8 6" xfId="39928"/>
    <cellStyle name="Ergebnis 2 7 2 3 8 7" xfId="46744"/>
    <cellStyle name="Ergebnis 2 7 2 3 8 8" xfId="53267"/>
    <cellStyle name="Ergebnis 2 7 2 3 9" xfId="6905"/>
    <cellStyle name="Ergebnis 2 7 2 3 9 2" xfId="14015"/>
    <cellStyle name="Ergebnis 2 7 2 3 9 3" xfId="20308"/>
    <cellStyle name="Ergebnis 2 7 2 3 9 4" xfId="27247"/>
    <cellStyle name="Ergebnis 2 7 2 3 9 5" xfId="33912"/>
    <cellStyle name="Ergebnis 2 7 2 3 9 6" xfId="40582"/>
    <cellStyle name="Ergebnis 2 7 2 3 9 7" xfId="47398"/>
    <cellStyle name="Ergebnis 2 7 2 3 9 8" xfId="53921"/>
    <cellStyle name="Ergebnis 2 7 2 4" xfId="2226"/>
    <cellStyle name="Ergebnis 2 7 2 4 2" xfId="9336"/>
    <cellStyle name="Ergebnis 2 7 2 4 3" xfId="15629"/>
    <cellStyle name="Ergebnis 2 7 2 4 4" xfId="22568"/>
    <cellStyle name="Ergebnis 2 7 2 4 5" xfId="29233"/>
    <cellStyle name="Ergebnis 2 7 2 4 6" xfId="35903"/>
    <cellStyle name="Ergebnis 2 7 2 4 7" xfId="42719"/>
    <cellStyle name="Ergebnis 2 7 2 4 8" xfId="49242"/>
    <cellStyle name="Ergebnis 2 7 2 5" xfId="2916"/>
    <cellStyle name="Ergebnis 2 7 2 5 2" xfId="10026"/>
    <cellStyle name="Ergebnis 2 7 2 5 3" xfId="16319"/>
    <cellStyle name="Ergebnis 2 7 2 5 4" xfId="23258"/>
    <cellStyle name="Ergebnis 2 7 2 5 5" xfId="29923"/>
    <cellStyle name="Ergebnis 2 7 2 5 6" xfId="36593"/>
    <cellStyle name="Ergebnis 2 7 2 5 7" xfId="43409"/>
    <cellStyle name="Ergebnis 2 7 2 5 8" xfId="49932"/>
    <cellStyle name="Ergebnis 2 7 2 6" xfId="3603"/>
    <cellStyle name="Ergebnis 2 7 2 6 2" xfId="10713"/>
    <cellStyle name="Ergebnis 2 7 2 6 3" xfId="17006"/>
    <cellStyle name="Ergebnis 2 7 2 6 4" xfId="23945"/>
    <cellStyle name="Ergebnis 2 7 2 6 5" xfId="30610"/>
    <cellStyle name="Ergebnis 2 7 2 6 6" xfId="37280"/>
    <cellStyle name="Ergebnis 2 7 2 6 7" xfId="44096"/>
    <cellStyle name="Ergebnis 2 7 2 6 8" xfId="50619"/>
    <cellStyle name="Ergebnis 2 7 2 7" xfId="4290"/>
    <cellStyle name="Ergebnis 2 7 2 7 2" xfId="11400"/>
    <cellStyle name="Ergebnis 2 7 2 7 3" xfId="17693"/>
    <cellStyle name="Ergebnis 2 7 2 7 4" xfId="24632"/>
    <cellStyle name="Ergebnis 2 7 2 7 5" xfId="31297"/>
    <cellStyle name="Ergebnis 2 7 2 7 6" xfId="37967"/>
    <cellStyle name="Ergebnis 2 7 2 7 7" xfId="44783"/>
    <cellStyle name="Ergebnis 2 7 2 7 8" xfId="51306"/>
    <cellStyle name="Ergebnis 2 7 2 8" xfId="4975"/>
    <cellStyle name="Ergebnis 2 7 2 8 2" xfId="12085"/>
    <cellStyle name="Ergebnis 2 7 2 8 3" xfId="18378"/>
    <cellStyle name="Ergebnis 2 7 2 8 4" xfId="25317"/>
    <cellStyle name="Ergebnis 2 7 2 8 5" xfId="31982"/>
    <cellStyle name="Ergebnis 2 7 2 8 6" xfId="38652"/>
    <cellStyle name="Ergebnis 2 7 2 8 7" xfId="45468"/>
    <cellStyle name="Ergebnis 2 7 2 8 8" xfId="51991"/>
    <cellStyle name="Ergebnis 2 7 2 9" xfId="4195"/>
    <cellStyle name="Ergebnis 2 7 2 9 2" xfId="11305"/>
    <cellStyle name="Ergebnis 2 7 2 9 3" xfId="17598"/>
    <cellStyle name="Ergebnis 2 7 2 9 4" xfId="24537"/>
    <cellStyle name="Ergebnis 2 7 2 9 5" xfId="31202"/>
    <cellStyle name="Ergebnis 2 7 2 9 6" xfId="37872"/>
    <cellStyle name="Ergebnis 2 7 2 9 7" xfId="44688"/>
    <cellStyle name="Ergebnis 2 7 2 9 8" xfId="51211"/>
    <cellStyle name="Ergebnis 2 7 3" xfId="764"/>
    <cellStyle name="Ergebnis 2 7 3 10" xfId="6818"/>
    <cellStyle name="Ergebnis 2 7 3 10 2" xfId="13928"/>
    <cellStyle name="Ergebnis 2 7 3 10 3" xfId="20221"/>
    <cellStyle name="Ergebnis 2 7 3 10 4" xfId="27160"/>
    <cellStyle name="Ergebnis 2 7 3 10 5" xfId="33825"/>
    <cellStyle name="Ergebnis 2 7 3 10 6" xfId="40495"/>
    <cellStyle name="Ergebnis 2 7 3 10 7" xfId="47311"/>
    <cellStyle name="Ergebnis 2 7 3 10 8" xfId="53834"/>
    <cellStyle name="Ergebnis 2 7 3 11" xfId="7437"/>
    <cellStyle name="Ergebnis 2 7 3 11 2" xfId="14547"/>
    <cellStyle name="Ergebnis 2 7 3 11 3" xfId="20840"/>
    <cellStyle name="Ergebnis 2 7 3 11 4" xfId="27779"/>
    <cellStyle name="Ergebnis 2 7 3 11 5" xfId="34444"/>
    <cellStyle name="Ergebnis 2 7 3 11 6" xfId="41114"/>
    <cellStyle name="Ergebnis 2 7 3 11 7" xfId="47930"/>
    <cellStyle name="Ergebnis 2 7 3 11 8" xfId="54453"/>
    <cellStyle name="Ergebnis 2 7 3 12" xfId="1503"/>
    <cellStyle name="Ergebnis 2 7 3 12 2" xfId="8613"/>
    <cellStyle name="Ergebnis 2 7 3 12 3" xfId="14906"/>
    <cellStyle name="Ergebnis 2 7 3 12 4" xfId="21845"/>
    <cellStyle name="Ergebnis 2 7 3 12 5" xfId="28510"/>
    <cellStyle name="Ergebnis 2 7 3 12 6" xfId="35180"/>
    <cellStyle name="Ergebnis 2 7 3 12 7" xfId="41996"/>
    <cellStyle name="Ergebnis 2 7 3 12 8" xfId="48519"/>
    <cellStyle name="Ergebnis 2 7 3 13" xfId="8143"/>
    <cellStyle name="Ergebnis 2 7 3 14" xfId="21143"/>
    <cellStyle name="Ergebnis 2 7 3 15" xfId="21540"/>
    <cellStyle name="Ergebnis 2 7 3 16" xfId="41389"/>
    <cellStyle name="Ergebnis 2 7 3 17" xfId="41568"/>
    <cellStyle name="Ergebnis 2 7 3 2" xfId="1216"/>
    <cellStyle name="Ergebnis 2 7 3 2 10" xfId="1889"/>
    <cellStyle name="Ergebnis 2 7 3 2 10 2" xfId="8999"/>
    <cellStyle name="Ergebnis 2 7 3 2 10 3" xfId="15292"/>
    <cellStyle name="Ergebnis 2 7 3 2 10 4" xfId="22231"/>
    <cellStyle name="Ergebnis 2 7 3 2 10 5" xfId="28896"/>
    <cellStyle name="Ergebnis 2 7 3 2 10 6" xfId="35566"/>
    <cellStyle name="Ergebnis 2 7 3 2 10 7" xfId="42382"/>
    <cellStyle name="Ergebnis 2 7 3 2 10 8" xfId="48905"/>
    <cellStyle name="Ergebnis 2 7 3 2 11" xfId="14619"/>
    <cellStyle name="Ergebnis 2 7 3 2 12" xfId="21558"/>
    <cellStyle name="Ergebnis 2 7 3 2 13" xfId="28223"/>
    <cellStyle name="Ergebnis 2 7 3 2 14" xfId="34893"/>
    <cellStyle name="Ergebnis 2 7 3 2 15" xfId="48235"/>
    <cellStyle name="Ergebnis 2 7 3 2 2" xfId="2760"/>
    <cellStyle name="Ergebnis 2 7 3 2 2 2" xfId="9870"/>
    <cellStyle name="Ergebnis 2 7 3 2 2 3" xfId="16163"/>
    <cellStyle name="Ergebnis 2 7 3 2 2 4" xfId="23102"/>
    <cellStyle name="Ergebnis 2 7 3 2 2 5" xfId="29767"/>
    <cellStyle name="Ergebnis 2 7 3 2 2 6" xfId="36437"/>
    <cellStyle name="Ergebnis 2 7 3 2 2 7" xfId="43253"/>
    <cellStyle name="Ergebnis 2 7 3 2 2 8" xfId="49776"/>
    <cellStyle name="Ergebnis 2 7 3 2 3" xfId="3450"/>
    <cellStyle name="Ergebnis 2 7 3 2 3 2" xfId="10560"/>
    <cellStyle name="Ergebnis 2 7 3 2 3 3" xfId="16853"/>
    <cellStyle name="Ergebnis 2 7 3 2 3 4" xfId="23792"/>
    <cellStyle name="Ergebnis 2 7 3 2 3 5" xfId="30457"/>
    <cellStyle name="Ergebnis 2 7 3 2 3 6" xfId="37127"/>
    <cellStyle name="Ergebnis 2 7 3 2 3 7" xfId="43943"/>
    <cellStyle name="Ergebnis 2 7 3 2 3 8" xfId="50466"/>
    <cellStyle name="Ergebnis 2 7 3 2 4" xfId="4137"/>
    <cellStyle name="Ergebnis 2 7 3 2 4 2" xfId="11247"/>
    <cellStyle name="Ergebnis 2 7 3 2 4 3" xfId="17540"/>
    <cellStyle name="Ergebnis 2 7 3 2 4 4" xfId="24479"/>
    <cellStyle name="Ergebnis 2 7 3 2 4 5" xfId="31144"/>
    <cellStyle name="Ergebnis 2 7 3 2 4 6" xfId="37814"/>
    <cellStyle name="Ergebnis 2 7 3 2 4 7" xfId="44630"/>
    <cellStyle name="Ergebnis 2 7 3 2 4 8" xfId="51153"/>
    <cellStyle name="Ergebnis 2 7 3 2 5" xfId="4824"/>
    <cellStyle name="Ergebnis 2 7 3 2 5 2" xfId="11934"/>
    <cellStyle name="Ergebnis 2 7 3 2 5 3" xfId="18227"/>
    <cellStyle name="Ergebnis 2 7 3 2 5 4" xfId="25166"/>
    <cellStyle name="Ergebnis 2 7 3 2 5 5" xfId="31831"/>
    <cellStyle name="Ergebnis 2 7 3 2 5 6" xfId="38501"/>
    <cellStyle name="Ergebnis 2 7 3 2 5 7" xfId="45317"/>
    <cellStyle name="Ergebnis 2 7 3 2 5 8" xfId="51840"/>
    <cellStyle name="Ergebnis 2 7 3 2 6" xfId="5509"/>
    <cellStyle name="Ergebnis 2 7 3 2 6 2" xfId="12619"/>
    <cellStyle name="Ergebnis 2 7 3 2 6 3" xfId="18912"/>
    <cellStyle name="Ergebnis 2 7 3 2 6 4" xfId="25851"/>
    <cellStyle name="Ergebnis 2 7 3 2 6 5" xfId="32516"/>
    <cellStyle name="Ergebnis 2 7 3 2 6 6" xfId="39186"/>
    <cellStyle name="Ergebnis 2 7 3 2 6 7" xfId="46002"/>
    <cellStyle name="Ergebnis 2 7 3 2 6 8" xfId="52525"/>
    <cellStyle name="Ergebnis 2 7 3 2 7" xfId="6092"/>
    <cellStyle name="Ergebnis 2 7 3 2 7 2" xfId="13202"/>
    <cellStyle name="Ergebnis 2 7 3 2 7 3" xfId="19495"/>
    <cellStyle name="Ergebnis 2 7 3 2 7 4" xfId="26434"/>
    <cellStyle name="Ergebnis 2 7 3 2 7 5" xfId="33099"/>
    <cellStyle name="Ergebnis 2 7 3 2 7 6" xfId="39769"/>
    <cellStyle name="Ergebnis 2 7 3 2 7 7" xfId="46585"/>
    <cellStyle name="Ergebnis 2 7 3 2 7 8" xfId="53108"/>
    <cellStyle name="Ergebnis 2 7 3 2 8" xfId="6550"/>
    <cellStyle name="Ergebnis 2 7 3 2 8 2" xfId="13660"/>
    <cellStyle name="Ergebnis 2 7 3 2 8 3" xfId="19953"/>
    <cellStyle name="Ergebnis 2 7 3 2 8 4" xfId="26892"/>
    <cellStyle name="Ergebnis 2 7 3 2 8 5" xfId="33557"/>
    <cellStyle name="Ergebnis 2 7 3 2 8 6" xfId="40227"/>
    <cellStyle name="Ergebnis 2 7 3 2 8 7" xfId="47043"/>
    <cellStyle name="Ergebnis 2 7 3 2 8 8" xfId="53566"/>
    <cellStyle name="Ergebnis 2 7 3 2 9" xfId="7204"/>
    <cellStyle name="Ergebnis 2 7 3 2 9 2" xfId="14314"/>
    <cellStyle name="Ergebnis 2 7 3 2 9 3" xfId="20607"/>
    <cellStyle name="Ergebnis 2 7 3 2 9 4" xfId="27546"/>
    <cellStyle name="Ergebnis 2 7 3 2 9 5" xfId="34211"/>
    <cellStyle name="Ergebnis 2 7 3 2 9 6" xfId="40881"/>
    <cellStyle name="Ergebnis 2 7 3 2 9 7" xfId="47697"/>
    <cellStyle name="Ergebnis 2 7 3 2 9 8" xfId="54220"/>
    <cellStyle name="Ergebnis 2 7 3 3" xfId="1060"/>
    <cellStyle name="Ergebnis 2 7 3 3 10" xfId="1733"/>
    <cellStyle name="Ergebnis 2 7 3 3 10 2" xfId="8843"/>
    <cellStyle name="Ergebnis 2 7 3 3 10 3" xfId="15136"/>
    <cellStyle name="Ergebnis 2 7 3 3 10 4" xfId="22075"/>
    <cellStyle name="Ergebnis 2 7 3 3 10 5" xfId="28740"/>
    <cellStyle name="Ergebnis 2 7 3 3 10 6" xfId="35410"/>
    <cellStyle name="Ergebnis 2 7 3 3 10 7" xfId="42226"/>
    <cellStyle name="Ergebnis 2 7 3 3 10 8" xfId="48749"/>
    <cellStyle name="Ergebnis 2 7 3 3 11" xfId="7968"/>
    <cellStyle name="Ergebnis 2 7 3 3 12" xfId="21417"/>
    <cellStyle name="Ergebnis 2 7 3 3 13" xfId="28067"/>
    <cellStyle name="Ergebnis 2 7 3 3 14" xfId="34737"/>
    <cellStyle name="Ergebnis 2 7 3 3 15" xfId="48079"/>
    <cellStyle name="Ergebnis 2 7 3 3 2" xfId="2604"/>
    <cellStyle name="Ergebnis 2 7 3 3 2 2" xfId="9714"/>
    <cellStyle name="Ergebnis 2 7 3 3 2 3" xfId="16007"/>
    <cellStyle name="Ergebnis 2 7 3 3 2 4" xfId="22946"/>
    <cellStyle name="Ergebnis 2 7 3 3 2 5" xfId="29611"/>
    <cellStyle name="Ergebnis 2 7 3 3 2 6" xfId="36281"/>
    <cellStyle name="Ergebnis 2 7 3 3 2 7" xfId="43097"/>
    <cellStyle name="Ergebnis 2 7 3 3 2 8" xfId="49620"/>
    <cellStyle name="Ergebnis 2 7 3 3 3" xfId="3294"/>
    <cellStyle name="Ergebnis 2 7 3 3 3 2" xfId="10404"/>
    <cellStyle name="Ergebnis 2 7 3 3 3 3" xfId="16697"/>
    <cellStyle name="Ergebnis 2 7 3 3 3 4" xfId="23636"/>
    <cellStyle name="Ergebnis 2 7 3 3 3 5" xfId="30301"/>
    <cellStyle name="Ergebnis 2 7 3 3 3 6" xfId="36971"/>
    <cellStyle name="Ergebnis 2 7 3 3 3 7" xfId="43787"/>
    <cellStyle name="Ergebnis 2 7 3 3 3 8" xfId="50310"/>
    <cellStyle name="Ergebnis 2 7 3 3 4" xfId="3981"/>
    <cellStyle name="Ergebnis 2 7 3 3 4 2" xfId="11091"/>
    <cellStyle name="Ergebnis 2 7 3 3 4 3" xfId="17384"/>
    <cellStyle name="Ergebnis 2 7 3 3 4 4" xfId="24323"/>
    <cellStyle name="Ergebnis 2 7 3 3 4 5" xfId="30988"/>
    <cellStyle name="Ergebnis 2 7 3 3 4 6" xfId="37658"/>
    <cellStyle name="Ergebnis 2 7 3 3 4 7" xfId="44474"/>
    <cellStyle name="Ergebnis 2 7 3 3 4 8" xfId="50997"/>
    <cellStyle name="Ergebnis 2 7 3 3 5" xfId="4668"/>
    <cellStyle name="Ergebnis 2 7 3 3 5 2" xfId="11778"/>
    <cellStyle name="Ergebnis 2 7 3 3 5 3" xfId="18071"/>
    <cellStyle name="Ergebnis 2 7 3 3 5 4" xfId="25010"/>
    <cellStyle name="Ergebnis 2 7 3 3 5 5" xfId="31675"/>
    <cellStyle name="Ergebnis 2 7 3 3 5 6" xfId="38345"/>
    <cellStyle name="Ergebnis 2 7 3 3 5 7" xfId="45161"/>
    <cellStyle name="Ergebnis 2 7 3 3 5 8" xfId="51684"/>
    <cellStyle name="Ergebnis 2 7 3 3 6" xfId="5353"/>
    <cellStyle name="Ergebnis 2 7 3 3 6 2" xfId="12463"/>
    <cellStyle name="Ergebnis 2 7 3 3 6 3" xfId="18756"/>
    <cellStyle name="Ergebnis 2 7 3 3 6 4" xfId="25695"/>
    <cellStyle name="Ergebnis 2 7 3 3 6 5" xfId="32360"/>
    <cellStyle name="Ergebnis 2 7 3 3 6 6" xfId="39030"/>
    <cellStyle name="Ergebnis 2 7 3 3 6 7" xfId="45846"/>
    <cellStyle name="Ergebnis 2 7 3 3 6 8" xfId="52369"/>
    <cellStyle name="Ergebnis 2 7 3 3 7" xfId="5936"/>
    <cellStyle name="Ergebnis 2 7 3 3 7 2" xfId="13046"/>
    <cellStyle name="Ergebnis 2 7 3 3 7 3" xfId="19339"/>
    <cellStyle name="Ergebnis 2 7 3 3 7 4" xfId="26278"/>
    <cellStyle name="Ergebnis 2 7 3 3 7 5" xfId="32943"/>
    <cellStyle name="Ergebnis 2 7 3 3 7 6" xfId="39613"/>
    <cellStyle name="Ergebnis 2 7 3 3 7 7" xfId="46429"/>
    <cellStyle name="Ergebnis 2 7 3 3 7 8" xfId="52952"/>
    <cellStyle name="Ergebnis 2 7 3 3 8" xfId="6394"/>
    <cellStyle name="Ergebnis 2 7 3 3 8 2" xfId="13504"/>
    <cellStyle name="Ergebnis 2 7 3 3 8 3" xfId="19797"/>
    <cellStyle name="Ergebnis 2 7 3 3 8 4" xfId="26736"/>
    <cellStyle name="Ergebnis 2 7 3 3 8 5" xfId="33401"/>
    <cellStyle name="Ergebnis 2 7 3 3 8 6" xfId="40071"/>
    <cellStyle name="Ergebnis 2 7 3 3 8 7" xfId="46887"/>
    <cellStyle name="Ergebnis 2 7 3 3 8 8" xfId="53410"/>
    <cellStyle name="Ergebnis 2 7 3 3 9" xfId="7048"/>
    <cellStyle name="Ergebnis 2 7 3 3 9 2" xfId="14158"/>
    <cellStyle name="Ergebnis 2 7 3 3 9 3" xfId="20451"/>
    <cellStyle name="Ergebnis 2 7 3 3 9 4" xfId="27390"/>
    <cellStyle name="Ergebnis 2 7 3 3 9 5" xfId="34055"/>
    <cellStyle name="Ergebnis 2 7 3 3 9 6" xfId="40725"/>
    <cellStyle name="Ergebnis 2 7 3 3 9 7" xfId="47541"/>
    <cellStyle name="Ergebnis 2 7 3 3 9 8" xfId="54064"/>
    <cellStyle name="Ergebnis 2 7 3 4" xfId="2374"/>
    <cellStyle name="Ergebnis 2 7 3 4 2" xfId="9484"/>
    <cellStyle name="Ergebnis 2 7 3 4 3" xfId="15777"/>
    <cellStyle name="Ergebnis 2 7 3 4 4" xfId="22716"/>
    <cellStyle name="Ergebnis 2 7 3 4 5" xfId="29381"/>
    <cellStyle name="Ergebnis 2 7 3 4 6" xfId="36051"/>
    <cellStyle name="Ergebnis 2 7 3 4 7" xfId="42867"/>
    <cellStyle name="Ergebnis 2 7 3 4 8" xfId="49390"/>
    <cellStyle name="Ergebnis 2 7 3 5" xfId="3064"/>
    <cellStyle name="Ergebnis 2 7 3 5 2" xfId="10174"/>
    <cellStyle name="Ergebnis 2 7 3 5 3" xfId="16467"/>
    <cellStyle name="Ergebnis 2 7 3 5 4" xfId="23406"/>
    <cellStyle name="Ergebnis 2 7 3 5 5" xfId="30071"/>
    <cellStyle name="Ergebnis 2 7 3 5 6" xfId="36741"/>
    <cellStyle name="Ergebnis 2 7 3 5 7" xfId="43557"/>
    <cellStyle name="Ergebnis 2 7 3 5 8" xfId="50080"/>
    <cellStyle name="Ergebnis 2 7 3 6" xfId="3751"/>
    <cellStyle name="Ergebnis 2 7 3 6 2" xfId="10861"/>
    <cellStyle name="Ergebnis 2 7 3 6 3" xfId="17154"/>
    <cellStyle name="Ergebnis 2 7 3 6 4" xfId="24093"/>
    <cellStyle name="Ergebnis 2 7 3 6 5" xfId="30758"/>
    <cellStyle name="Ergebnis 2 7 3 6 6" xfId="37428"/>
    <cellStyle name="Ergebnis 2 7 3 6 7" xfId="44244"/>
    <cellStyle name="Ergebnis 2 7 3 6 8" xfId="50767"/>
    <cellStyle name="Ergebnis 2 7 3 7" xfId="4438"/>
    <cellStyle name="Ergebnis 2 7 3 7 2" xfId="11548"/>
    <cellStyle name="Ergebnis 2 7 3 7 3" xfId="17841"/>
    <cellStyle name="Ergebnis 2 7 3 7 4" xfId="24780"/>
    <cellStyle name="Ergebnis 2 7 3 7 5" xfId="31445"/>
    <cellStyle name="Ergebnis 2 7 3 7 6" xfId="38115"/>
    <cellStyle name="Ergebnis 2 7 3 7 7" xfId="44931"/>
    <cellStyle name="Ergebnis 2 7 3 7 8" xfId="51454"/>
    <cellStyle name="Ergebnis 2 7 3 8" xfId="5123"/>
    <cellStyle name="Ergebnis 2 7 3 8 2" xfId="12233"/>
    <cellStyle name="Ergebnis 2 7 3 8 3" xfId="18526"/>
    <cellStyle name="Ergebnis 2 7 3 8 4" xfId="25465"/>
    <cellStyle name="Ergebnis 2 7 3 8 5" xfId="32130"/>
    <cellStyle name="Ergebnis 2 7 3 8 6" xfId="38800"/>
    <cellStyle name="Ergebnis 2 7 3 8 7" xfId="45616"/>
    <cellStyle name="Ergebnis 2 7 3 8 8" xfId="52139"/>
    <cellStyle name="Ergebnis 2 7 3 9" xfId="6164"/>
    <cellStyle name="Ergebnis 2 7 3 9 2" xfId="13274"/>
    <cellStyle name="Ergebnis 2 7 3 9 3" xfId="19567"/>
    <cellStyle name="Ergebnis 2 7 3 9 4" xfId="26506"/>
    <cellStyle name="Ergebnis 2 7 3 9 5" xfId="33171"/>
    <cellStyle name="Ergebnis 2 7 3 9 6" xfId="39841"/>
    <cellStyle name="Ergebnis 2 7 3 9 7" xfId="46657"/>
    <cellStyle name="Ergebnis 2 7 3 9 8" xfId="53180"/>
    <cellStyle name="Ergebnis 2 7 4" xfId="2089"/>
    <cellStyle name="Ergebnis 2 7 4 2" xfId="9199"/>
    <cellStyle name="Ergebnis 2 7 4 3" xfId="15492"/>
    <cellStyle name="Ergebnis 2 7 4 4" xfId="22431"/>
    <cellStyle name="Ergebnis 2 7 4 5" xfId="29096"/>
    <cellStyle name="Ergebnis 2 7 4 6" xfId="35766"/>
    <cellStyle name="Ergebnis 2 7 4 7" xfId="42582"/>
    <cellStyle name="Ergebnis 2 7 4 8" xfId="49105"/>
    <cellStyle name="Ergebnis 2 7 5" xfId="2777"/>
    <cellStyle name="Ergebnis 2 7 5 2" xfId="9887"/>
    <cellStyle name="Ergebnis 2 7 5 3" xfId="16180"/>
    <cellStyle name="Ergebnis 2 7 5 4" xfId="23119"/>
    <cellStyle name="Ergebnis 2 7 5 5" xfId="29784"/>
    <cellStyle name="Ergebnis 2 7 5 6" xfId="36454"/>
    <cellStyle name="Ergebnis 2 7 5 7" xfId="43270"/>
    <cellStyle name="Ergebnis 2 7 5 8" xfId="49793"/>
    <cellStyle name="Ergebnis 2 7 6" xfId="3465"/>
    <cellStyle name="Ergebnis 2 7 6 2" xfId="10575"/>
    <cellStyle name="Ergebnis 2 7 6 3" xfId="16868"/>
    <cellStyle name="Ergebnis 2 7 6 4" xfId="23807"/>
    <cellStyle name="Ergebnis 2 7 6 5" xfId="30472"/>
    <cellStyle name="Ergebnis 2 7 6 6" xfId="37142"/>
    <cellStyle name="Ergebnis 2 7 6 7" xfId="43958"/>
    <cellStyle name="Ergebnis 2 7 6 8" xfId="50481"/>
    <cellStyle name="Ergebnis 2 7 7" xfId="4152"/>
    <cellStyle name="Ergebnis 2 7 7 2" xfId="11262"/>
    <cellStyle name="Ergebnis 2 7 7 3" xfId="17555"/>
    <cellStyle name="Ergebnis 2 7 7 4" xfId="24494"/>
    <cellStyle name="Ergebnis 2 7 7 5" xfId="31159"/>
    <cellStyle name="Ergebnis 2 7 7 6" xfId="37829"/>
    <cellStyle name="Ergebnis 2 7 7 7" xfId="44645"/>
    <cellStyle name="Ergebnis 2 7 7 8" xfId="51168"/>
    <cellStyle name="Ergebnis 2 7 8" xfId="4841"/>
    <cellStyle name="Ergebnis 2 7 8 2" xfId="11951"/>
    <cellStyle name="Ergebnis 2 7 8 3" xfId="18244"/>
    <cellStyle name="Ergebnis 2 7 8 4" xfId="25183"/>
    <cellStyle name="Ergebnis 2 7 8 5" xfId="31848"/>
    <cellStyle name="Ergebnis 2 7 8 6" xfId="38518"/>
    <cellStyle name="Ergebnis 2 7 8 7" xfId="45334"/>
    <cellStyle name="Ergebnis 2 7 8 8" xfId="51857"/>
    <cellStyle name="Ergebnis 2 7 9" xfId="5524"/>
    <cellStyle name="Ergebnis 2 7 9 2" xfId="12634"/>
    <cellStyle name="Ergebnis 2 7 9 3" xfId="18927"/>
    <cellStyle name="Ergebnis 2 7 9 4" xfId="25866"/>
    <cellStyle name="Ergebnis 2 7 9 5" xfId="32531"/>
    <cellStyle name="Ergebnis 2 7 9 6" xfId="39201"/>
    <cellStyle name="Ergebnis 2 7 9 7" xfId="46017"/>
    <cellStyle name="Ergebnis 2 7 9 8" xfId="52540"/>
    <cellStyle name="Ergebnis 2 8" xfId="489"/>
    <cellStyle name="Ergebnis 2 8 10" xfId="5668"/>
    <cellStyle name="Ergebnis 2 8 10 2" xfId="12778"/>
    <cellStyle name="Ergebnis 2 8 10 3" xfId="19071"/>
    <cellStyle name="Ergebnis 2 8 10 4" xfId="26010"/>
    <cellStyle name="Ergebnis 2 8 10 5" xfId="32675"/>
    <cellStyle name="Ergebnis 2 8 10 6" xfId="39345"/>
    <cellStyle name="Ergebnis 2 8 10 7" xfId="46161"/>
    <cellStyle name="Ergebnis 2 8 10 8" xfId="52684"/>
    <cellStyle name="Ergebnis 2 8 11" xfId="6593"/>
    <cellStyle name="Ergebnis 2 8 11 2" xfId="13703"/>
    <cellStyle name="Ergebnis 2 8 11 3" xfId="19996"/>
    <cellStyle name="Ergebnis 2 8 11 4" xfId="26935"/>
    <cellStyle name="Ergebnis 2 8 11 5" xfId="33600"/>
    <cellStyle name="Ergebnis 2 8 11 6" xfId="40270"/>
    <cellStyle name="Ergebnis 2 8 11 7" xfId="47086"/>
    <cellStyle name="Ergebnis 2 8 11 8" xfId="53609"/>
    <cellStyle name="Ergebnis 2 8 12" xfId="1287"/>
    <cellStyle name="Ergebnis 2 8 12 2" xfId="8397"/>
    <cellStyle name="Ergebnis 2 8 12 3" xfId="14690"/>
    <cellStyle name="Ergebnis 2 8 12 4" xfId="21629"/>
    <cellStyle name="Ergebnis 2 8 12 5" xfId="28294"/>
    <cellStyle name="Ergebnis 2 8 12 6" xfId="34964"/>
    <cellStyle name="Ergebnis 2 8 12 7" xfId="41783"/>
    <cellStyle name="Ergebnis 2 8 12 8" xfId="48306"/>
    <cellStyle name="Ergebnis 2 8 13" xfId="7894"/>
    <cellStyle name="Ergebnis 2 8 14" xfId="7690"/>
    <cellStyle name="Ergebnis 2 8 15" xfId="21319"/>
    <cellStyle name="Ergebnis 2 8 16" xfId="21369"/>
    <cellStyle name="Ergebnis 2 8 2" xfId="601"/>
    <cellStyle name="Ergebnis 2 8 2 10" xfId="6669"/>
    <cellStyle name="Ergebnis 2 8 2 10 2" xfId="13779"/>
    <cellStyle name="Ergebnis 2 8 2 10 3" xfId="20072"/>
    <cellStyle name="Ergebnis 2 8 2 10 4" xfId="27011"/>
    <cellStyle name="Ergebnis 2 8 2 10 5" xfId="33676"/>
    <cellStyle name="Ergebnis 2 8 2 10 6" xfId="40346"/>
    <cellStyle name="Ergebnis 2 8 2 10 7" xfId="47162"/>
    <cellStyle name="Ergebnis 2 8 2 10 8" xfId="53685"/>
    <cellStyle name="Ergebnis 2 8 2 11" xfId="7322"/>
    <cellStyle name="Ergebnis 2 8 2 11 2" xfId="14432"/>
    <cellStyle name="Ergebnis 2 8 2 11 3" xfId="20725"/>
    <cellStyle name="Ergebnis 2 8 2 11 4" xfId="27664"/>
    <cellStyle name="Ergebnis 2 8 2 11 5" xfId="34329"/>
    <cellStyle name="Ergebnis 2 8 2 11 6" xfId="40999"/>
    <cellStyle name="Ergebnis 2 8 2 11 7" xfId="47815"/>
    <cellStyle name="Ergebnis 2 8 2 11 8" xfId="54338"/>
    <cellStyle name="Ergebnis 2 8 2 12" xfId="1354"/>
    <cellStyle name="Ergebnis 2 8 2 12 2" xfId="8464"/>
    <cellStyle name="Ergebnis 2 8 2 12 3" xfId="14757"/>
    <cellStyle name="Ergebnis 2 8 2 12 4" xfId="21696"/>
    <cellStyle name="Ergebnis 2 8 2 12 5" xfId="28361"/>
    <cellStyle name="Ergebnis 2 8 2 12 6" xfId="35031"/>
    <cellStyle name="Ergebnis 2 8 2 12 7" xfId="41847"/>
    <cellStyle name="Ergebnis 2 8 2 12 8" xfId="48370"/>
    <cellStyle name="Ergebnis 2 8 2 13" xfId="8233"/>
    <cellStyle name="Ergebnis 2 8 2 14" xfId="20980"/>
    <cellStyle name="Ergebnis 2 8 2 15" xfId="21468"/>
    <cellStyle name="Ergebnis 2 8 2 16" xfId="41230"/>
    <cellStyle name="Ergebnis 2 8 2 17" xfId="41652"/>
    <cellStyle name="Ergebnis 2 8 2 2" xfId="1117"/>
    <cellStyle name="Ergebnis 2 8 2 2 10" xfId="1790"/>
    <cellStyle name="Ergebnis 2 8 2 2 10 2" xfId="8900"/>
    <cellStyle name="Ergebnis 2 8 2 2 10 3" xfId="15193"/>
    <cellStyle name="Ergebnis 2 8 2 2 10 4" xfId="22132"/>
    <cellStyle name="Ergebnis 2 8 2 2 10 5" xfId="28797"/>
    <cellStyle name="Ergebnis 2 8 2 2 10 6" xfId="35467"/>
    <cellStyle name="Ergebnis 2 8 2 2 10 7" xfId="42283"/>
    <cellStyle name="Ergebnis 2 8 2 2 10 8" xfId="48806"/>
    <cellStyle name="Ergebnis 2 8 2 2 11" xfId="7482"/>
    <cellStyle name="Ergebnis 2 8 2 2 12" xfId="21470"/>
    <cellStyle name="Ergebnis 2 8 2 2 13" xfId="28124"/>
    <cellStyle name="Ergebnis 2 8 2 2 14" xfId="34794"/>
    <cellStyle name="Ergebnis 2 8 2 2 15" xfId="48136"/>
    <cellStyle name="Ergebnis 2 8 2 2 2" xfId="2661"/>
    <cellStyle name="Ergebnis 2 8 2 2 2 2" xfId="9771"/>
    <cellStyle name="Ergebnis 2 8 2 2 2 3" xfId="16064"/>
    <cellStyle name="Ergebnis 2 8 2 2 2 4" xfId="23003"/>
    <cellStyle name="Ergebnis 2 8 2 2 2 5" xfId="29668"/>
    <cellStyle name="Ergebnis 2 8 2 2 2 6" xfId="36338"/>
    <cellStyle name="Ergebnis 2 8 2 2 2 7" xfId="43154"/>
    <cellStyle name="Ergebnis 2 8 2 2 2 8" xfId="49677"/>
    <cellStyle name="Ergebnis 2 8 2 2 3" xfId="3351"/>
    <cellStyle name="Ergebnis 2 8 2 2 3 2" xfId="10461"/>
    <cellStyle name="Ergebnis 2 8 2 2 3 3" xfId="16754"/>
    <cellStyle name="Ergebnis 2 8 2 2 3 4" xfId="23693"/>
    <cellStyle name="Ergebnis 2 8 2 2 3 5" xfId="30358"/>
    <cellStyle name="Ergebnis 2 8 2 2 3 6" xfId="37028"/>
    <cellStyle name="Ergebnis 2 8 2 2 3 7" xfId="43844"/>
    <cellStyle name="Ergebnis 2 8 2 2 3 8" xfId="50367"/>
    <cellStyle name="Ergebnis 2 8 2 2 4" xfId="4038"/>
    <cellStyle name="Ergebnis 2 8 2 2 4 2" xfId="11148"/>
    <cellStyle name="Ergebnis 2 8 2 2 4 3" xfId="17441"/>
    <cellStyle name="Ergebnis 2 8 2 2 4 4" xfId="24380"/>
    <cellStyle name="Ergebnis 2 8 2 2 4 5" xfId="31045"/>
    <cellStyle name="Ergebnis 2 8 2 2 4 6" xfId="37715"/>
    <cellStyle name="Ergebnis 2 8 2 2 4 7" xfId="44531"/>
    <cellStyle name="Ergebnis 2 8 2 2 4 8" xfId="51054"/>
    <cellStyle name="Ergebnis 2 8 2 2 5" xfId="4725"/>
    <cellStyle name="Ergebnis 2 8 2 2 5 2" xfId="11835"/>
    <cellStyle name="Ergebnis 2 8 2 2 5 3" xfId="18128"/>
    <cellStyle name="Ergebnis 2 8 2 2 5 4" xfId="25067"/>
    <cellStyle name="Ergebnis 2 8 2 2 5 5" xfId="31732"/>
    <cellStyle name="Ergebnis 2 8 2 2 5 6" xfId="38402"/>
    <cellStyle name="Ergebnis 2 8 2 2 5 7" xfId="45218"/>
    <cellStyle name="Ergebnis 2 8 2 2 5 8" xfId="51741"/>
    <cellStyle name="Ergebnis 2 8 2 2 6" xfId="5410"/>
    <cellStyle name="Ergebnis 2 8 2 2 6 2" xfId="12520"/>
    <cellStyle name="Ergebnis 2 8 2 2 6 3" xfId="18813"/>
    <cellStyle name="Ergebnis 2 8 2 2 6 4" xfId="25752"/>
    <cellStyle name="Ergebnis 2 8 2 2 6 5" xfId="32417"/>
    <cellStyle name="Ergebnis 2 8 2 2 6 6" xfId="39087"/>
    <cellStyle name="Ergebnis 2 8 2 2 6 7" xfId="45903"/>
    <cellStyle name="Ergebnis 2 8 2 2 6 8" xfId="52426"/>
    <cellStyle name="Ergebnis 2 8 2 2 7" xfId="5993"/>
    <cellStyle name="Ergebnis 2 8 2 2 7 2" xfId="13103"/>
    <cellStyle name="Ergebnis 2 8 2 2 7 3" xfId="19396"/>
    <cellStyle name="Ergebnis 2 8 2 2 7 4" xfId="26335"/>
    <cellStyle name="Ergebnis 2 8 2 2 7 5" xfId="33000"/>
    <cellStyle name="Ergebnis 2 8 2 2 7 6" xfId="39670"/>
    <cellStyle name="Ergebnis 2 8 2 2 7 7" xfId="46486"/>
    <cellStyle name="Ergebnis 2 8 2 2 7 8" xfId="53009"/>
    <cellStyle name="Ergebnis 2 8 2 2 8" xfId="6451"/>
    <cellStyle name="Ergebnis 2 8 2 2 8 2" xfId="13561"/>
    <cellStyle name="Ergebnis 2 8 2 2 8 3" xfId="19854"/>
    <cellStyle name="Ergebnis 2 8 2 2 8 4" xfId="26793"/>
    <cellStyle name="Ergebnis 2 8 2 2 8 5" xfId="33458"/>
    <cellStyle name="Ergebnis 2 8 2 2 8 6" xfId="40128"/>
    <cellStyle name="Ergebnis 2 8 2 2 8 7" xfId="46944"/>
    <cellStyle name="Ergebnis 2 8 2 2 8 8" xfId="53467"/>
    <cellStyle name="Ergebnis 2 8 2 2 9" xfId="7105"/>
    <cellStyle name="Ergebnis 2 8 2 2 9 2" xfId="14215"/>
    <cellStyle name="Ergebnis 2 8 2 2 9 3" xfId="20508"/>
    <cellStyle name="Ergebnis 2 8 2 2 9 4" xfId="27447"/>
    <cellStyle name="Ergebnis 2 8 2 2 9 5" xfId="34112"/>
    <cellStyle name="Ergebnis 2 8 2 2 9 6" xfId="40782"/>
    <cellStyle name="Ergebnis 2 8 2 2 9 7" xfId="47598"/>
    <cellStyle name="Ergebnis 2 8 2 2 9 8" xfId="54121"/>
    <cellStyle name="Ergebnis 2 8 2 3" xfId="914"/>
    <cellStyle name="Ergebnis 2 8 2 3 10" xfId="1589"/>
    <cellStyle name="Ergebnis 2 8 2 3 10 2" xfId="8699"/>
    <cellStyle name="Ergebnis 2 8 2 3 10 3" xfId="14992"/>
    <cellStyle name="Ergebnis 2 8 2 3 10 4" xfId="21931"/>
    <cellStyle name="Ergebnis 2 8 2 3 10 5" xfId="28596"/>
    <cellStyle name="Ergebnis 2 8 2 3 10 6" xfId="35266"/>
    <cellStyle name="Ergebnis 2 8 2 3 10 7" xfId="42082"/>
    <cellStyle name="Ergebnis 2 8 2 3 10 8" xfId="48605"/>
    <cellStyle name="Ergebnis 2 8 2 3 11" xfId="8283"/>
    <cellStyle name="Ergebnis 2 8 2 3 12" xfId="21286"/>
    <cellStyle name="Ergebnis 2 8 2 3 13" xfId="27921"/>
    <cellStyle name="Ergebnis 2 8 2 3 14" xfId="34593"/>
    <cellStyle name="Ergebnis 2 8 2 3 15" xfId="21529"/>
    <cellStyle name="Ergebnis 2 8 2 3 2" xfId="2460"/>
    <cellStyle name="Ergebnis 2 8 2 3 2 2" xfId="9570"/>
    <cellStyle name="Ergebnis 2 8 2 3 2 3" xfId="15863"/>
    <cellStyle name="Ergebnis 2 8 2 3 2 4" xfId="22802"/>
    <cellStyle name="Ergebnis 2 8 2 3 2 5" xfId="29467"/>
    <cellStyle name="Ergebnis 2 8 2 3 2 6" xfId="36137"/>
    <cellStyle name="Ergebnis 2 8 2 3 2 7" xfId="42953"/>
    <cellStyle name="Ergebnis 2 8 2 3 2 8" xfId="49476"/>
    <cellStyle name="Ergebnis 2 8 2 3 3" xfId="3150"/>
    <cellStyle name="Ergebnis 2 8 2 3 3 2" xfId="10260"/>
    <cellStyle name="Ergebnis 2 8 2 3 3 3" xfId="16553"/>
    <cellStyle name="Ergebnis 2 8 2 3 3 4" xfId="23492"/>
    <cellStyle name="Ergebnis 2 8 2 3 3 5" xfId="30157"/>
    <cellStyle name="Ergebnis 2 8 2 3 3 6" xfId="36827"/>
    <cellStyle name="Ergebnis 2 8 2 3 3 7" xfId="43643"/>
    <cellStyle name="Ergebnis 2 8 2 3 3 8" xfId="50166"/>
    <cellStyle name="Ergebnis 2 8 2 3 4" xfId="3837"/>
    <cellStyle name="Ergebnis 2 8 2 3 4 2" xfId="10947"/>
    <cellStyle name="Ergebnis 2 8 2 3 4 3" xfId="17240"/>
    <cellStyle name="Ergebnis 2 8 2 3 4 4" xfId="24179"/>
    <cellStyle name="Ergebnis 2 8 2 3 4 5" xfId="30844"/>
    <cellStyle name="Ergebnis 2 8 2 3 4 6" xfId="37514"/>
    <cellStyle name="Ergebnis 2 8 2 3 4 7" xfId="44330"/>
    <cellStyle name="Ergebnis 2 8 2 3 4 8" xfId="50853"/>
    <cellStyle name="Ergebnis 2 8 2 3 5" xfId="4524"/>
    <cellStyle name="Ergebnis 2 8 2 3 5 2" xfId="11634"/>
    <cellStyle name="Ergebnis 2 8 2 3 5 3" xfId="17927"/>
    <cellStyle name="Ergebnis 2 8 2 3 5 4" xfId="24866"/>
    <cellStyle name="Ergebnis 2 8 2 3 5 5" xfId="31531"/>
    <cellStyle name="Ergebnis 2 8 2 3 5 6" xfId="38201"/>
    <cellStyle name="Ergebnis 2 8 2 3 5 7" xfId="45017"/>
    <cellStyle name="Ergebnis 2 8 2 3 5 8" xfId="51540"/>
    <cellStyle name="Ergebnis 2 8 2 3 6" xfId="5209"/>
    <cellStyle name="Ergebnis 2 8 2 3 6 2" xfId="12319"/>
    <cellStyle name="Ergebnis 2 8 2 3 6 3" xfId="18612"/>
    <cellStyle name="Ergebnis 2 8 2 3 6 4" xfId="25551"/>
    <cellStyle name="Ergebnis 2 8 2 3 6 5" xfId="32216"/>
    <cellStyle name="Ergebnis 2 8 2 3 6 6" xfId="38886"/>
    <cellStyle name="Ergebnis 2 8 2 3 6 7" xfId="45702"/>
    <cellStyle name="Ergebnis 2 8 2 3 6 8" xfId="52225"/>
    <cellStyle name="Ergebnis 2 8 2 3 7" xfId="5792"/>
    <cellStyle name="Ergebnis 2 8 2 3 7 2" xfId="12902"/>
    <cellStyle name="Ergebnis 2 8 2 3 7 3" xfId="19195"/>
    <cellStyle name="Ergebnis 2 8 2 3 7 4" xfId="26134"/>
    <cellStyle name="Ergebnis 2 8 2 3 7 5" xfId="32799"/>
    <cellStyle name="Ergebnis 2 8 2 3 7 6" xfId="39469"/>
    <cellStyle name="Ergebnis 2 8 2 3 7 7" xfId="46285"/>
    <cellStyle name="Ergebnis 2 8 2 3 7 8" xfId="52808"/>
    <cellStyle name="Ergebnis 2 8 2 3 8" xfId="6250"/>
    <cellStyle name="Ergebnis 2 8 2 3 8 2" xfId="13360"/>
    <cellStyle name="Ergebnis 2 8 2 3 8 3" xfId="19653"/>
    <cellStyle name="Ergebnis 2 8 2 3 8 4" xfId="26592"/>
    <cellStyle name="Ergebnis 2 8 2 3 8 5" xfId="33257"/>
    <cellStyle name="Ergebnis 2 8 2 3 8 6" xfId="39927"/>
    <cellStyle name="Ergebnis 2 8 2 3 8 7" xfId="46743"/>
    <cellStyle name="Ergebnis 2 8 2 3 8 8" xfId="53266"/>
    <cellStyle name="Ergebnis 2 8 2 3 9" xfId="6904"/>
    <cellStyle name="Ergebnis 2 8 2 3 9 2" xfId="14014"/>
    <cellStyle name="Ergebnis 2 8 2 3 9 3" xfId="20307"/>
    <cellStyle name="Ergebnis 2 8 2 3 9 4" xfId="27246"/>
    <cellStyle name="Ergebnis 2 8 2 3 9 5" xfId="33911"/>
    <cellStyle name="Ergebnis 2 8 2 3 9 6" xfId="40581"/>
    <cellStyle name="Ergebnis 2 8 2 3 9 7" xfId="47397"/>
    <cellStyle name="Ergebnis 2 8 2 3 9 8" xfId="53920"/>
    <cellStyle name="Ergebnis 2 8 2 4" xfId="2225"/>
    <cellStyle name="Ergebnis 2 8 2 4 2" xfId="9335"/>
    <cellStyle name="Ergebnis 2 8 2 4 3" xfId="15628"/>
    <cellStyle name="Ergebnis 2 8 2 4 4" xfId="22567"/>
    <cellStyle name="Ergebnis 2 8 2 4 5" xfId="29232"/>
    <cellStyle name="Ergebnis 2 8 2 4 6" xfId="35902"/>
    <cellStyle name="Ergebnis 2 8 2 4 7" xfId="42718"/>
    <cellStyle name="Ergebnis 2 8 2 4 8" xfId="49241"/>
    <cellStyle name="Ergebnis 2 8 2 5" xfId="2915"/>
    <cellStyle name="Ergebnis 2 8 2 5 2" xfId="10025"/>
    <cellStyle name="Ergebnis 2 8 2 5 3" xfId="16318"/>
    <cellStyle name="Ergebnis 2 8 2 5 4" xfId="23257"/>
    <cellStyle name="Ergebnis 2 8 2 5 5" xfId="29922"/>
    <cellStyle name="Ergebnis 2 8 2 5 6" xfId="36592"/>
    <cellStyle name="Ergebnis 2 8 2 5 7" xfId="43408"/>
    <cellStyle name="Ergebnis 2 8 2 5 8" xfId="49931"/>
    <cellStyle name="Ergebnis 2 8 2 6" xfId="3602"/>
    <cellStyle name="Ergebnis 2 8 2 6 2" xfId="10712"/>
    <cellStyle name="Ergebnis 2 8 2 6 3" xfId="17005"/>
    <cellStyle name="Ergebnis 2 8 2 6 4" xfId="23944"/>
    <cellStyle name="Ergebnis 2 8 2 6 5" xfId="30609"/>
    <cellStyle name="Ergebnis 2 8 2 6 6" xfId="37279"/>
    <cellStyle name="Ergebnis 2 8 2 6 7" xfId="44095"/>
    <cellStyle name="Ergebnis 2 8 2 6 8" xfId="50618"/>
    <cellStyle name="Ergebnis 2 8 2 7" xfId="4289"/>
    <cellStyle name="Ergebnis 2 8 2 7 2" xfId="11399"/>
    <cellStyle name="Ergebnis 2 8 2 7 3" xfId="17692"/>
    <cellStyle name="Ergebnis 2 8 2 7 4" xfId="24631"/>
    <cellStyle name="Ergebnis 2 8 2 7 5" xfId="31296"/>
    <cellStyle name="Ergebnis 2 8 2 7 6" xfId="37966"/>
    <cellStyle name="Ergebnis 2 8 2 7 7" xfId="44782"/>
    <cellStyle name="Ergebnis 2 8 2 7 8" xfId="51305"/>
    <cellStyle name="Ergebnis 2 8 2 8" xfId="4974"/>
    <cellStyle name="Ergebnis 2 8 2 8 2" xfId="12084"/>
    <cellStyle name="Ergebnis 2 8 2 8 3" xfId="18377"/>
    <cellStyle name="Ergebnis 2 8 2 8 4" xfId="25316"/>
    <cellStyle name="Ergebnis 2 8 2 8 5" xfId="31981"/>
    <cellStyle name="Ergebnis 2 8 2 8 6" xfId="38651"/>
    <cellStyle name="Ergebnis 2 8 2 8 7" xfId="45467"/>
    <cellStyle name="Ergebnis 2 8 2 8 8" xfId="51990"/>
    <cellStyle name="Ergebnis 2 8 2 9" xfId="2145"/>
    <cellStyle name="Ergebnis 2 8 2 9 2" xfId="9255"/>
    <cellStyle name="Ergebnis 2 8 2 9 3" xfId="15548"/>
    <cellStyle name="Ergebnis 2 8 2 9 4" xfId="22487"/>
    <cellStyle name="Ergebnis 2 8 2 9 5" xfId="29152"/>
    <cellStyle name="Ergebnis 2 8 2 9 6" xfId="35822"/>
    <cellStyle name="Ergebnis 2 8 2 9 7" xfId="42638"/>
    <cellStyle name="Ergebnis 2 8 2 9 8" xfId="49161"/>
    <cellStyle name="Ergebnis 2 8 3" xfId="765"/>
    <cellStyle name="Ergebnis 2 8 3 10" xfId="6819"/>
    <cellStyle name="Ergebnis 2 8 3 10 2" xfId="13929"/>
    <cellStyle name="Ergebnis 2 8 3 10 3" xfId="20222"/>
    <cellStyle name="Ergebnis 2 8 3 10 4" xfId="27161"/>
    <cellStyle name="Ergebnis 2 8 3 10 5" xfId="33826"/>
    <cellStyle name="Ergebnis 2 8 3 10 6" xfId="40496"/>
    <cellStyle name="Ergebnis 2 8 3 10 7" xfId="47312"/>
    <cellStyle name="Ergebnis 2 8 3 10 8" xfId="53835"/>
    <cellStyle name="Ergebnis 2 8 3 11" xfId="7271"/>
    <cellStyle name="Ergebnis 2 8 3 11 2" xfId="14381"/>
    <cellStyle name="Ergebnis 2 8 3 11 3" xfId="20674"/>
    <cellStyle name="Ergebnis 2 8 3 11 4" xfId="27613"/>
    <cellStyle name="Ergebnis 2 8 3 11 5" xfId="34278"/>
    <cellStyle name="Ergebnis 2 8 3 11 6" xfId="40948"/>
    <cellStyle name="Ergebnis 2 8 3 11 7" xfId="47764"/>
    <cellStyle name="Ergebnis 2 8 3 11 8" xfId="54287"/>
    <cellStyle name="Ergebnis 2 8 3 12" xfId="1504"/>
    <cellStyle name="Ergebnis 2 8 3 12 2" xfId="8614"/>
    <cellStyle name="Ergebnis 2 8 3 12 3" xfId="14907"/>
    <cellStyle name="Ergebnis 2 8 3 12 4" xfId="21846"/>
    <cellStyle name="Ergebnis 2 8 3 12 5" xfId="28511"/>
    <cellStyle name="Ergebnis 2 8 3 12 6" xfId="35181"/>
    <cellStyle name="Ergebnis 2 8 3 12 7" xfId="41997"/>
    <cellStyle name="Ergebnis 2 8 3 12 8" xfId="48520"/>
    <cellStyle name="Ergebnis 2 8 3 13" xfId="8304"/>
    <cellStyle name="Ergebnis 2 8 3 14" xfId="21144"/>
    <cellStyle name="Ergebnis 2 8 3 15" xfId="7913"/>
    <cellStyle name="Ergebnis 2 8 3 16" xfId="41390"/>
    <cellStyle name="Ergebnis 2 8 3 17" xfId="41551"/>
    <cellStyle name="Ergebnis 2 8 3 2" xfId="1217"/>
    <cellStyle name="Ergebnis 2 8 3 2 10" xfId="1890"/>
    <cellStyle name="Ergebnis 2 8 3 2 10 2" xfId="9000"/>
    <cellStyle name="Ergebnis 2 8 3 2 10 3" xfId="15293"/>
    <cellStyle name="Ergebnis 2 8 3 2 10 4" xfId="22232"/>
    <cellStyle name="Ergebnis 2 8 3 2 10 5" xfId="28897"/>
    <cellStyle name="Ergebnis 2 8 3 2 10 6" xfId="35567"/>
    <cellStyle name="Ergebnis 2 8 3 2 10 7" xfId="42383"/>
    <cellStyle name="Ergebnis 2 8 3 2 10 8" xfId="48906"/>
    <cellStyle name="Ergebnis 2 8 3 2 11" xfId="14620"/>
    <cellStyle name="Ergebnis 2 8 3 2 12" xfId="21559"/>
    <cellStyle name="Ergebnis 2 8 3 2 13" xfId="28224"/>
    <cellStyle name="Ergebnis 2 8 3 2 14" xfId="34894"/>
    <cellStyle name="Ergebnis 2 8 3 2 15" xfId="48236"/>
    <cellStyle name="Ergebnis 2 8 3 2 2" xfId="2761"/>
    <cellStyle name="Ergebnis 2 8 3 2 2 2" xfId="9871"/>
    <cellStyle name="Ergebnis 2 8 3 2 2 3" xfId="16164"/>
    <cellStyle name="Ergebnis 2 8 3 2 2 4" xfId="23103"/>
    <cellStyle name="Ergebnis 2 8 3 2 2 5" xfId="29768"/>
    <cellStyle name="Ergebnis 2 8 3 2 2 6" xfId="36438"/>
    <cellStyle name="Ergebnis 2 8 3 2 2 7" xfId="43254"/>
    <cellStyle name="Ergebnis 2 8 3 2 2 8" xfId="49777"/>
    <cellStyle name="Ergebnis 2 8 3 2 3" xfId="3451"/>
    <cellStyle name="Ergebnis 2 8 3 2 3 2" xfId="10561"/>
    <cellStyle name="Ergebnis 2 8 3 2 3 3" xfId="16854"/>
    <cellStyle name="Ergebnis 2 8 3 2 3 4" xfId="23793"/>
    <cellStyle name="Ergebnis 2 8 3 2 3 5" xfId="30458"/>
    <cellStyle name="Ergebnis 2 8 3 2 3 6" xfId="37128"/>
    <cellStyle name="Ergebnis 2 8 3 2 3 7" xfId="43944"/>
    <cellStyle name="Ergebnis 2 8 3 2 3 8" xfId="50467"/>
    <cellStyle name="Ergebnis 2 8 3 2 4" xfId="4138"/>
    <cellStyle name="Ergebnis 2 8 3 2 4 2" xfId="11248"/>
    <cellStyle name="Ergebnis 2 8 3 2 4 3" xfId="17541"/>
    <cellStyle name="Ergebnis 2 8 3 2 4 4" xfId="24480"/>
    <cellStyle name="Ergebnis 2 8 3 2 4 5" xfId="31145"/>
    <cellStyle name="Ergebnis 2 8 3 2 4 6" xfId="37815"/>
    <cellStyle name="Ergebnis 2 8 3 2 4 7" xfId="44631"/>
    <cellStyle name="Ergebnis 2 8 3 2 4 8" xfId="51154"/>
    <cellStyle name="Ergebnis 2 8 3 2 5" xfId="4825"/>
    <cellStyle name="Ergebnis 2 8 3 2 5 2" xfId="11935"/>
    <cellStyle name="Ergebnis 2 8 3 2 5 3" xfId="18228"/>
    <cellStyle name="Ergebnis 2 8 3 2 5 4" xfId="25167"/>
    <cellStyle name="Ergebnis 2 8 3 2 5 5" xfId="31832"/>
    <cellStyle name="Ergebnis 2 8 3 2 5 6" xfId="38502"/>
    <cellStyle name="Ergebnis 2 8 3 2 5 7" xfId="45318"/>
    <cellStyle name="Ergebnis 2 8 3 2 5 8" xfId="51841"/>
    <cellStyle name="Ergebnis 2 8 3 2 6" xfId="5510"/>
    <cellStyle name="Ergebnis 2 8 3 2 6 2" xfId="12620"/>
    <cellStyle name="Ergebnis 2 8 3 2 6 3" xfId="18913"/>
    <cellStyle name="Ergebnis 2 8 3 2 6 4" xfId="25852"/>
    <cellStyle name="Ergebnis 2 8 3 2 6 5" xfId="32517"/>
    <cellStyle name="Ergebnis 2 8 3 2 6 6" xfId="39187"/>
    <cellStyle name="Ergebnis 2 8 3 2 6 7" xfId="46003"/>
    <cellStyle name="Ergebnis 2 8 3 2 6 8" xfId="52526"/>
    <cellStyle name="Ergebnis 2 8 3 2 7" xfId="6093"/>
    <cellStyle name="Ergebnis 2 8 3 2 7 2" xfId="13203"/>
    <cellStyle name="Ergebnis 2 8 3 2 7 3" xfId="19496"/>
    <cellStyle name="Ergebnis 2 8 3 2 7 4" xfId="26435"/>
    <cellStyle name="Ergebnis 2 8 3 2 7 5" xfId="33100"/>
    <cellStyle name="Ergebnis 2 8 3 2 7 6" xfId="39770"/>
    <cellStyle name="Ergebnis 2 8 3 2 7 7" xfId="46586"/>
    <cellStyle name="Ergebnis 2 8 3 2 7 8" xfId="53109"/>
    <cellStyle name="Ergebnis 2 8 3 2 8" xfId="6551"/>
    <cellStyle name="Ergebnis 2 8 3 2 8 2" xfId="13661"/>
    <cellStyle name="Ergebnis 2 8 3 2 8 3" xfId="19954"/>
    <cellStyle name="Ergebnis 2 8 3 2 8 4" xfId="26893"/>
    <cellStyle name="Ergebnis 2 8 3 2 8 5" xfId="33558"/>
    <cellStyle name="Ergebnis 2 8 3 2 8 6" xfId="40228"/>
    <cellStyle name="Ergebnis 2 8 3 2 8 7" xfId="47044"/>
    <cellStyle name="Ergebnis 2 8 3 2 8 8" xfId="53567"/>
    <cellStyle name="Ergebnis 2 8 3 2 9" xfId="7205"/>
    <cellStyle name="Ergebnis 2 8 3 2 9 2" xfId="14315"/>
    <cellStyle name="Ergebnis 2 8 3 2 9 3" xfId="20608"/>
    <cellStyle name="Ergebnis 2 8 3 2 9 4" xfId="27547"/>
    <cellStyle name="Ergebnis 2 8 3 2 9 5" xfId="34212"/>
    <cellStyle name="Ergebnis 2 8 3 2 9 6" xfId="40882"/>
    <cellStyle name="Ergebnis 2 8 3 2 9 7" xfId="47698"/>
    <cellStyle name="Ergebnis 2 8 3 2 9 8" xfId="54221"/>
    <cellStyle name="Ergebnis 2 8 3 3" xfId="1061"/>
    <cellStyle name="Ergebnis 2 8 3 3 10" xfId="1734"/>
    <cellStyle name="Ergebnis 2 8 3 3 10 2" xfId="8844"/>
    <cellStyle name="Ergebnis 2 8 3 3 10 3" xfId="15137"/>
    <cellStyle name="Ergebnis 2 8 3 3 10 4" xfId="22076"/>
    <cellStyle name="Ergebnis 2 8 3 3 10 5" xfId="28741"/>
    <cellStyle name="Ergebnis 2 8 3 3 10 6" xfId="35411"/>
    <cellStyle name="Ergebnis 2 8 3 3 10 7" xfId="42227"/>
    <cellStyle name="Ergebnis 2 8 3 3 10 8" xfId="48750"/>
    <cellStyle name="Ergebnis 2 8 3 3 11" xfId="7639"/>
    <cellStyle name="Ergebnis 2 8 3 3 12" xfId="21418"/>
    <cellStyle name="Ergebnis 2 8 3 3 13" xfId="28068"/>
    <cellStyle name="Ergebnis 2 8 3 3 14" xfId="34738"/>
    <cellStyle name="Ergebnis 2 8 3 3 15" xfId="48080"/>
    <cellStyle name="Ergebnis 2 8 3 3 2" xfId="2605"/>
    <cellStyle name="Ergebnis 2 8 3 3 2 2" xfId="9715"/>
    <cellStyle name="Ergebnis 2 8 3 3 2 3" xfId="16008"/>
    <cellStyle name="Ergebnis 2 8 3 3 2 4" xfId="22947"/>
    <cellStyle name="Ergebnis 2 8 3 3 2 5" xfId="29612"/>
    <cellStyle name="Ergebnis 2 8 3 3 2 6" xfId="36282"/>
    <cellStyle name="Ergebnis 2 8 3 3 2 7" xfId="43098"/>
    <cellStyle name="Ergebnis 2 8 3 3 2 8" xfId="49621"/>
    <cellStyle name="Ergebnis 2 8 3 3 3" xfId="3295"/>
    <cellStyle name="Ergebnis 2 8 3 3 3 2" xfId="10405"/>
    <cellStyle name="Ergebnis 2 8 3 3 3 3" xfId="16698"/>
    <cellStyle name="Ergebnis 2 8 3 3 3 4" xfId="23637"/>
    <cellStyle name="Ergebnis 2 8 3 3 3 5" xfId="30302"/>
    <cellStyle name="Ergebnis 2 8 3 3 3 6" xfId="36972"/>
    <cellStyle name="Ergebnis 2 8 3 3 3 7" xfId="43788"/>
    <cellStyle name="Ergebnis 2 8 3 3 3 8" xfId="50311"/>
    <cellStyle name="Ergebnis 2 8 3 3 4" xfId="3982"/>
    <cellStyle name="Ergebnis 2 8 3 3 4 2" xfId="11092"/>
    <cellStyle name="Ergebnis 2 8 3 3 4 3" xfId="17385"/>
    <cellStyle name="Ergebnis 2 8 3 3 4 4" xfId="24324"/>
    <cellStyle name="Ergebnis 2 8 3 3 4 5" xfId="30989"/>
    <cellStyle name="Ergebnis 2 8 3 3 4 6" xfId="37659"/>
    <cellStyle name="Ergebnis 2 8 3 3 4 7" xfId="44475"/>
    <cellStyle name="Ergebnis 2 8 3 3 4 8" xfId="50998"/>
    <cellStyle name="Ergebnis 2 8 3 3 5" xfId="4669"/>
    <cellStyle name="Ergebnis 2 8 3 3 5 2" xfId="11779"/>
    <cellStyle name="Ergebnis 2 8 3 3 5 3" xfId="18072"/>
    <cellStyle name="Ergebnis 2 8 3 3 5 4" xfId="25011"/>
    <cellStyle name="Ergebnis 2 8 3 3 5 5" xfId="31676"/>
    <cellStyle name="Ergebnis 2 8 3 3 5 6" xfId="38346"/>
    <cellStyle name="Ergebnis 2 8 3 3 5 7" xfId="45162"/>
    <cellStyle name="Ergebnis 2 8 3 3 5 8" xfId="51685"/>
    <cellStyle name="Ergebnis 2 8 3 3 6" xfId="5354"/>
    <cellStyle name="Ergebnis 2 8 3 3 6 2" xfId="12464"/>
    <cellStyle name="Ergebnis 2 8 3 3 6 3" xfId="18757"/>
    <cellStyle name="Ergebnis 2 8 3 3 6 4" xfId="25696"/>
    <cellStyle name="Ergebnis 2 8 3 3 6 5" xfId="32361"/>
    <cellStyle name="Ergebnis 2 8 3 3 6 6" xfId="39031"/>
    <cellStyle name="Ergebnis 2 8 3 3 6 7" xfId="45847"/>
    <cellStyle name="Ergebnis 2 8 3 3 6 8" xfId="52370"/>
    <cellStyle name="Ergebnis 2 8 3 3 7" xfId="5937"/>
    <cellStyle name="Ergebnis 2 8 3 3 7 2" xfId="13047"/>
    <cellStyle name="Ergebnis 2 8 3 3 7 3" xfId="19340"/>
    <cellStyle name="Ergebnis 2 8 3 3 7 4" xfId="26279"/>
    <cellStyle name="Ergebnis 2 8 3 3 7 5" xfId="32944"/>
    <cellStyle name="Ergebnis 2 8 3 3 7 6" xfId="39614"/>
    <cellStyle name="Ergebnis 2 8 3 3 7 7" xfId="46430"/>
    <cellStyle name="Ergebnis 2 8 3 3 7 8" xfId="52953"/>
    <cellStyle name="Ergebnis 2 8 3 3 8" xfId="6395"/>
    <cellStyle name="Ergebnis 2 8 3 3 8 2" xfId="13505"/>
    <cellStyle name="Ergebnis 2 8 3 3 8 3" xfId="19798"/>
    <cellStyle name="Ergebnis 2 8 3 3 8 4" xfId="26737"/>
    <cellStyle name="Ergebnis 2 8 3 3 8 5" xfId="33402"/>
    <cellStyle name="Ergebnis 2 8 3 3 8 6" xfId="40072"/>
    <cellStyle name="Ergebnis 2 8 3 3 8 7" xfId="46888"/>
    <cellStyle name="Ergebnis 2 8 3 3 8 8" xfId="53411"/>
    <cellStyle name="Ergebnis 2 8 3 3 9" xfId="7049"/>
    <cellStyle name="Ergebnis 2 8 3 3 9 2" xfId="14159"/>
    <cellStyle name="Ergebnis 2 8 3 3 9 3" xfId="20452"/>
    <cellStyle name="Ergebnis 2 8 3 3 9 4" xfId="27391"/>
    <cellStyle name="Ergebnis 2 8 3 3 9 5" xfId="34056"/>
    <cellStyle name="Ergebnis 2 8 3 3 9 6" xfId="40726"/>
    <cellStyle name="Ergebnis 2 8 3 3 9 7" xfId="47542"/>
    <cellStyle name="Ergebnis 2 8 3 3 9 8" xfId="54065"/>
    <cellStyle name="Ergebnis 2 8 3 4" xfId="2375"/>
    <cellStyle name="Ergebnis 2 8 3 4 2" xfId="9485"/>
    <cellStyle name="Ergebnis 2 8 3 4 3" xfId="15778"/>
    <cellStyle name="Ergebnis 2 8 3 4 4" xfId="22717"/>
    <cellStyle name="Ergebnis 2 8 3 4 5" xfId="29382"/>
    <cellStyle name="Ergebnis 2 8 3 4 6" xfId="36052"/>
    <cellStyle name="Ergebnis 2 8 3 4 7" xfId="42868"/>
    <cellStyle name="Ergebnis 2 8 3 4 8" xfId="49391"/>
    <cellStyle name="Ergebnis 2 8 3 5" xfId="3065"/>
    <cellStyle name="Ergebnis 2 8 3 5 2" xfId="10175"/>
    <cellStyle name="Ergebnis 2 8 3 5 3" xfId="16468"/>
    <cellStyle name="Ergebnis 2 8 3 5 4" xfId="23407"/>
    <cellStyle name="Ergebnis 2 8 3 5 5" xfId="30072"/>
    <cellStyle name="Ergebnis 2 8 3 5 6" xfId="36742"/>
    <cellStyle name="Ergebnis 2 8 3 5 7" xfId="43558"/>
    <cellStyle name="Ergebnis 2 8 3 5 8" xfId="50081"/>
    <cellStyle name="Ergebnis 2 8 3 6" xfId="3752"/>
    <cellStyle name="Ergebnis 2 8 3 6 2" xfId="10862"/>
    <cellStyle name="Ergebnis 2 8 3 6 3" xfId="17155"/>
    <cellStyle name="Ergebnis 2 8 3 6 4" xfId="24094"/>
    <cellStyle name="Ergebnis 2 8 3 6 5" xfId="30759"/>
    <cellStyle name="Ergebnis 2 8 3 6 6" xfId="37429"/>
    <cellStyle name="Ergebnis 2 8 3 6 7" xfId="44245"/>
    <cellStyle name="Ergebnis 2 8 3 6 8" xfId="50768"/>
    <cellStyle name="Ergebnis 2 8 3 7" xfId="4439"/>
    <cellStyle name="Ergebnis 2 8 3 7 2" xfId="11549"/>
    <cellStyle name="Ergebnis 2 8 3 7 3" xfId="17842"/>
    <cellStyle name="Ergebnis 2 8 3 7 4" xfId="24781"/>
    <cellStyle name="Ergebnis 2 8 3 7 5" xfId="31446"/>
    <cellStyle name="Ergebnis 2 8 3 7 6" xfId="38116"/>
    <cellStyle name="Ergebnis 2 8 3 7 7" xfId="44932"/>
    <cellStyle name="Ergebnis 2 8 3 7 8" xfId="51455"/>
    <cellStyle name="Ergebnis 2 8 3 8" xfId="5124"/>
    <cellStyle name="Ergebnis 2 8 3 8 2" xfId="12234"/>
    <cellStyle name="Ergebnis 2 8 3 8 3" xfId="18527"/>
    <cellStyle name="Ergebnis 2 8 3 8 4" xfId="25466"/>
    <cellStyle name="Ergebnis 2 8 3 8 5" xfId="32131"/>
    <cellStyle name="Ergebnis 2 8 3 8 6" xfId="38801"/>
    <cellStyle name="Ergebnis 2 8 3 8 7" xfId="45617"/>
    <cellStyle name="Ergebnis 2 8 3 8 8" xfId="52140"/>
    <cellStyle name="Ergebnis 2 8 3 9" xfId="6165"/>
    <cellStyle name="Ergebnis 2 8 3 9 2" xfId="13275"/>
    <cellStyle name="Ergebnis 2 8 3 9 3" xfId="19568"/>
    <cellStyle name="Ergebnis 2 8 3 9 4" xfId="26507"/>
    <cellStyle name="Ergebnis 2 8 3 9 5" xfId="33172"/>
    <cellStyle name="Ergebnis 2 8 3 9 6" xfId="39842"/>
    <cellStyle name="Ergebnis 2 8 3 9 7" xfId="46658"/>
    <cellStyle name="Ergebnis 2 8 3 9 8" xfId="53181"/>
    <cellStyle name="Ergebnis 2 8 4" xfId="2115"/>
    <cellStyle name="Ergebnis 2 8 4 2" xfId="9225"/>
    <cellStyle name="Ergebnis 2 8 4 3" xfId="15518"/>
    <cellStyle name="Ergebnis 2 8 4 4" xfId="22457"/>
    <cellStyle name="Ergebnis 2 8 4 5" xfId="29122"/>
    <cellStyle name="Ergebnis 2 8 4 6" xfId="35792"/>
    <cellStyle name="Ergebnis 2 8 4 7" xfId="42608"/>
    <cellStyle name="Ergebnis 2 8 4 8" xfId="49131"/>
    <cellStyle name="Ergebnis 2 8 5" xfId="2803"/>
    <cellStyle name="Ergebnis 2 8 5 2" xfId="9913"/>
    <cellStyle name="Ergebnis 2 8 5 3" xfId="16206"/>
    <cellStyle name="Ergebnis 2 8 5 4" xfId="23145"/>
    <cellStyle name="Ergebnis 2 8 5 5" xfId="29810"/>
    <cellStyle name="Ergebnis 2 8 5 6" xfId="36480"/>
    <cellStyle name="Ergebnis 2 8 5 7" xfId="43296"/>
    <cellStyle name="Ergebnis 2 8 5 8" xfId="49819"/>
    <cellStyle name="Ergebnis 2 8 6" xfId="3491"/>
    <cellStyle name="Ergebnis 2 8 6 2" xfId="10601"/>
    <cellStyle name="Ergebnis 2 8 6 3" xfId="16894"/>
    <cellStyle name="Ergebnis 2 8 6 4" xfId="23833"/>
    <cellStyle name="Ergebnis 2 8 6 5" xfId="30498"/>
    <cellStyle name="Ergebnis 2 8 6 6" xfId="37168"/>
    <cellStyle name="Ergebnis 2 8 6 7" xfId="43984"/>
    <cellStyle name="Ergebnis 2 8 6 8" xfId="50507"/>
    <cellStyle name="Ergebnis 2 8 7" xfId="4178"/>
    <cellStyle name="Ergebnis 2 8 7 2" xfId="11288"/>
    <cellStyle name="Ergebnis 2 8 7 3" xfId="17581"/>
    <cellStyle name="Ergebnis 2 8 7 4" xfId="24520"/>
    <cellStyle name="Ergebnis 2 8 7 5" xfId="31185"/>
    <cellStyle name="Ergebnis 2 8 7 6" xfId="37855"/>
    <cellStyle name="Ergebnis 2 8 7 7" xfId="44671"/>
    <cellStyle name="Ergebnis 2 8 7 8" xfId="51194"/>
    <cellStyle name="Ergebnis 2 8 8" xfId="4867"/>
    <cellStyle name="Ergebnis 2 8 8 2" xfId="11977"/>
    <cellStyle name="Ergebnis 2 8 8 3" xfId="18270"/>
    <cellStyle name="Ergebnis 2 8 8 4" xfId="25209"/>
    <cellStyle name="Ergebnis 2 8 8 5" xfId="31874"/>
    <cellStyle name="Ergebnis 2 8 8 6" xfId="38544"/>
    <cellStyle name="Ergebnis 2 8 8 7" xfId="45360"/>
    <cellStyle name="Ergebnis 2 8 8 8" xfId="51883"/>
    <cellStyle name="Ergebnis 2 8 9" xfId="5550"/>
    <cellStyle name="Ergebnis 2 8 9 2" xfId="12660"/>
    <cellStyle name="Ergebnis 2 8 9 3" xfId="18953"/>
    <cellStyle name="Ergebnis 2 8 9 4" xfId="25892"/>
    <cellStyle name="Ergebnis 2 8 9 5" xfId="32557"/>
    <cellStyle name="Ergebnis 2 8 9 6" xfId="39227"/>
    <cellStyle name="Ergebnis 2 8 9 7" xfId="46043"/>
    <cellStyle name="Ergebnis 2 8 9 8" xfId="52566"/>
    <cellStyle name="Ergebnis 2 9" xfId="449"/>
    <cellStyle name="Ergebnis 2 9 10" xfId="5702"/>
    <cellStyle name="Ergebnis 2 9 10 2" xfId="12812"/>
    <cellStyle name="Ergebnis 2 9 10 3" xfId="19105"/>
    <cellStyle name="Ergebnis 2 9 10 4" xfId="26044"/>
    <cellStyle name="Ergebnis 2 9 10 5" xfId="32709"/>
    <cellStyle name="Ergebnis 2 9 10 6" xfId="39379"/>
    <cellStyle name="Ergebnis 2 9 10 7" xfId="46195"/>
    <cellStyle name="Ergebnis 2 9 10 8" xfId="52718"/>
    <cellStyle name="Ergebnis 2 9 11" xfId="6553"/>
    <cellStyle name="Ergebnis 2 9 11 2" xfId="13663"/>
    <cellStyle name="Ergebnis 2 9 11 3" xfId="19956"/>
    <cellStyle name="Ergebnis 2 9 11 4" xfId="26895"/>
    <cellStyle name="Ergebnis 2 9 11 5" xfId="33560"/>
    <cellStyle name="Ergebnis 2 9 11 6" xfId="40230"/>
    <cellStyle name="Ergebnis 2 9 11 7" xfId="47046"/>
    <cellStyle name="Ergebnis 2 9 11 8" xfId="53569"/>
    <cellStyle name="Ergebnis 2 9 12" xfId="1247"/>
    <cellStyle name="Ergebnis 2 9 12 2" xfId="8357"/>
    <cellStyle name="Ergebnis 2 9 12 3" xfId="14650"/>
    <cellStyle name="Ergebnis 2 9 12 4" xfId="21589"/>
    <cellStyle name="Ergebnis 2 9 12 5" xfId="28254"/>
    <cellStyle name="Ergebnis 2 9 12 6" xfId="34924"/>
    <cellStyle name="Ergebnis 2 9 12 7" xfId="41743"/>
    <cellStyle name="Ergebnis 2 9 12 8" xfId="48266"/>
    <cellStyle name="Ergebnis 2 9 13" xfId="7887"/>
    <cellStyle name="Ergebnis 2 9 14" xfId="8205"/>
    <cellStyle name="Ergebnis 2 9 15" xfId="7924"/>
    <cellStyle name="Ergebnis 2 9 16" xfId="34983"/>
    <cellStyle name="Ergebnis 2 9 2" xfId="600"/>
    <cellStyle name="Ergebnis 2 9 2 10" xfId="6668"/>
    <cellStyle name="Ergebnis 2 9 2 10 2" xfId="13778"/>
    <cellStyle name="Ergebnis 2 9 2 10 3" xfId="20071"/>
    <cellStyle name="Ergebnis 2 9 2 10 4" xfId="27010"/>
    <cellStyle name="Ergebnis 2 9 2 10 5" xfId="33675"/>
    <cellStyle name="Ergebnis 2 9 2 10 6" xfId="40345"/>
    <cellStyle name="Ergebnis 2 9 2 10 7" xfId="47161"/>
    <cellStyle name="Ergebnis 2 9 2 10 8" xfId="53684"/>
    <cellStyle name="Ergebnis 2 9 2 11" xfId="5671"/>
    <cellStyle name="Ergebnis 2 9 2 11 2" xfId="12781"/>
    <cellStyle name="Ergebnis 2 9 2 11 3" xfId="19074"/>
    <cellStyle name="Ergebnis 2 9 2 11 4" xfId="26013"/>
    <cellStyle name="Ergebnis 2 9 2 11 5" xfId="32678"/>
    <cellStyle name="Ergebnis 2 9 2 11 6" xfId="39348"/>
    <cellStyle name="Ergebnis 2 9 2 11 7" xfId="46164"/>
    <cellStyle name="Ergebnis 2 9 2 11 8" xfId="52687"/>
    <cellStyle name="Ergebnis 2 9 2 12" xfId="1353"/>
    <cellStyle name="Ergebnis 2 9 2 12 2" xfId="8463"/>
    <cellStyle name="Ergebnis 2 9 2 12 3" xfId="14756"/>
    <cellStyle name="Ergebnis 2 9 2 12 4" xfId="21695"/>
    <cellStyle name="Ergebnis 2 9 2 12 5" xfId="28360"/>
    <cellStyle name="Ergebnis 2 9 2 12 6" xfId="35030"/>
    <cellStyle name="Ergebnis 2 9 2 12 7" xfId="41846"/>
    <cellStyle name="Ergebnis 2 9 2 12 8" xfId="48369"/>
    <cellStyle name="Ergebnis 2 9 2 13" xfId="8036"/>
    <cellStyle name="Ergebnis 2 9 2 14" xfId="20979"/>
    <cellStyle name="Ergebnis 2 9 2 15" xfId="20906"/>
    <cellStyle name="Ergebnis 2 9 2 16" xfId="41229"/>
    <cellStyle name="Ergebnis 2 9 2 17" xfId="41515"/>
    <cellStyle name="Ergebnis 2 9 2 2" xfId="1116"/>
    <cellStyle name="Ergebnis 2 9 2 2 10" xfId="1789"/>
    <cellStyle name="Ergebnis 2 9 2 2 10 2" xfId="8899"/>
    <cellStyle name="Ergebnis 2 9 2 2 10 3" xfId="15192"/>
    <cellStyle name="Ergebnis 2 9 2 2 10 4" xfId="22131"/>
    <cellStyle name="Ergebnis 2 9 2 2 10 5" xfId="28796"/>
    <cellStyle name="Ergebnis 2 9 2 2 10 6" xfId="35466"/>
    <cellStyle name="Ergebnis 2 9 2 2 10 7" xfId="42282"/>
    <cellStyle name="Ergebnis 2 9 2 2 10 8" xfId="48805"/>
    <cellStyle name="Ergebnis 2 9 2 2 11" xfId="7633"/>
    <cellStyle name="Ergebnis 2 9 2 2 12" xfId="21469"/>
    <cellStyle name="Ergebnis 2 9 2 2 13" xfId="28123"/>
    <cellStyle name="Ergebnis 2 9 2 2 14" xfId="34793"/>
    <cellStyle name="Ergebnis 2 9 2 2 15" xfId="48135"/>
    <cellStyle name="Ergebnis 2 9 2 2 2" xfId="2660"/>
    <cellStyle name="Ergebnis 2 9 2 2 2 2" xfId="9770"/>
    <cellStyle name="Ergebnis 2 9 2 2 2 3" xfId="16063"/>
    <cellStyle name="Ergebnis 2 9 2 2 2 4" xfId="23002"/>
    <cellStyle name="Ergebnis 2 9 2 2 2 5" xfId="29667"/>
    <cellStyle name="Ergebnis 2 9 2 2 2 6" xfId="36337"/>
    <cellStyle name="Ergebnis 2 9 2 2 2 7" xfId="43153"/>
    <cellStyle name="Ergebnis 2 9 2 2 2 8" xfId="49676"/>
    <cellStyle name="Ergebnis 2 9 2 2 3" xfId="3350"/>
    <cellStyle name="Ergebnis 2 9 2 2 3 2" xfId="10460"/>
    <cellStyle name="Ergebnis 2 9 2 2 3 3" xfId="16753"/>
    <cellStyle name="Ergebnis 2 9 2 2 3 4" xfId="23692"/>
    <cellStyle name="Ergebnis 2 9 2 2 3 5" xfId="30357"/>
    <cellStyle name="Ergebnis 2 9 2 2 3 6" xfId="37027"/>
    <cellStyle name="Ergebnis 2 9 2 2 3 7" xfId="43843"/>
    <cellStyle name="Ergebnis 2 9 2 2 3 8" xfId="50366"/>
    <cellStyle name="Ergebnis 2 9 2 2 4" xfId="4037"/>
    <cellStyle name="Ergebnis 2 9 2 2 4 2" xfId="11147"/>
    <cellStyle name="Ergebnis 2 9 2 2 4 3" xfId="17440"/>
    <cellStyle name="Ergebnis 2 9 2 2 4 4" xfId="24379"/>
    <cellStyle name="Ergebnis 2 9 2 2 4 5" xfId="31044"/>
    <cellStyle name="Ergebnis 2 9 2 2 4 6" xfId="37714"/>
    <cellStyle name="Ergebnis 2 9 2 2 4 7" xfId="44530"/>
    <cellStyle name="Ergebnis 2 9 2 2 4 8" xfId="51053"/>
    <cellStyle name="Ergebnis 2 9 2 2 5" xfId="4724"/>
    <cellStyle name="Ergebnis 2 9 2 2 5 2" xfId="11834"/>
    <cellStyle name="Ergebnis 2 9 2 2 5 3" xfId="18127"/>
    <cellStyle name="Ergebnis 2 9 2 2 5 4" xfId="25066"/>
    <cellStyle name="Ergebnis 2 9 2 2 5 5" xfId="31731"/>
    <cellStyle name="Ergebnis 2 9 2 2 5 6" xfId="38401"/>
    <cellStyle name="Ergebnis 2 9 2 2 5 7" xfId="45217"/>
    <cellStyle name="Ergebnis 2 9 2 2 5 8" xfId="51740"/>
    <cellStyle name="Ergebnis 2 9 2 2 6" xfId="5409"/>
    <cellStyle name="Ergebnis 2 9 2 2 6 2" xfId="12519"/>
    <cellStyle name="Ergebnis 2 9 2 2 6 3" xfId="18812"/>
    <cellStyle name="Ergebnis 2 9 2 2 6 4" xfId="25751"/>
    <cellStyle name="Ergebnis 2 9 2 2 6 5" xfId="32416"/>
    <cellStyle name="Ergebnis 2 9 2 2 6 6" xfId="39086"/>
    <cellStyle name="Ergebnis 2 9 2 2 6 7" xfId="45902"/>
    <cellStyle name="Ergebnis 2 9 2 2 6 8" xfId="52425"/>
    <cellStyle name="Ergebnis 2 9 2 2 7" xfId="5992"/>
    <cellStyle name="Ergebnis 2 9 2 2 7 2" xfId="13102"/>
    <cellStyle name="Ergebnis 2 9 2 2 7 3" xfId="19395"/>
    <cellStyle name="Ergebnis 2 9 2 2 7 4" xfId="26334"/>
    <cellStyle name="Ergebnis 2 9 2 2 7 5" xfId="32999"/>
    <cellStyle name="Ergebnis 2 9 2 2 7 6" xfId="39669"/>
    <cellStyle name="Ergebnis 2 9 2 2 7 7" xfId="46485"/>
    <cellStyle name="Ergebnis 2 9 2 2 7 8" xfId="53008"/>
    <cellStyle name="Ergebnis 2 9 2 2 8" xfId="6450"/>
    <cellStyle name="Ergebnis 2 9 2 2 8 2" xfId="13560"/>
    <cellStyle name="Ergebnis 2 9 2 2 8 3" xfId="19853"/>
    <cellStyle name="Ergebnis 2 9 2 2 8 4" xfId="26792"/>
    <cellStyle name="Ergebnis 2 9 2 2 8 5" xfId="33457"/>
    <cellStyle name="Ergebnis 2 9 2 2 8 6" xfId="40127"/>
    <cellStyle name="Ergebnis 2 9 2 2 8 7" xfId="46943"/>
    <cellStyle name="Ergebnis 2 9 2 2 8 8" xfId="53466"/>
    <cellStyle name="Ergebnis 2 9 2 2 9" xfId="7104"/>
    <cellStyle name="Ergebnis 2 9 2 2 9 2" xfId="14214"/>
    <cellStyle name="Ergebnis 2 9 2 2 9 3" xfId="20507"/>
    <cellStyle name="Ergebnis 2 9 2 2 9 4" xfId="27446"/>
    <cellStyle name="Ergebnis 2 9 2 2 9 5" xfId="34111"/>
    <cellStyle name="Ergebnis 2 9 2 2 9 6" xfId="40781"/>
    <cellStyle name="Ergebnis 2 9 2 2 9 7" xfId="47597"/>
    <cellStyle name="Ergebnis 2 9 2 2 9 8" xfId="54120"/>
    <cellStyle name="Ergebnis 2 9 2 3" xfId="913"/>
    <cellStyle name="Ergebnis 2 9 2 3 10" xfId="1588"/>
    <cellStyle name="Ergebnis 2 9 2 3 10 2" xfId="8698"/>
    <cellStyle name="Ergebnis 2 9 2 3 10 3" xfId="14991"/>
    <cellStyle name="Ergebnis 2 9 2 3 10 4" xfId="21930"/>
    <cellStyle name="Ergebnis 2 9 2 3 10 5" xfId="28595"/>
    <cellStyle name="Ergebnis 2 9 2 3 10 6" xfId="35265"/>
    <cellStyle name="Ergebnis 2 9 2 3 10 7" xfId="42081"/>
    <cellStyle name="Ergebnis 2 9 2 3 10 8" xfId="48604"/>
    <cellStyle name="Ergebnis 2 9 2 3 11" xfId="8123"/>
    <cellStyle name="Ergebnis 2 9 2 3 12" xfId="21285"/>
    <cellStyle name="Ergebnis 2 9 2 3 13" xfId="27920"/>
    <cellStyle name="Ergebnis 2 9 2 3 14" xfId="34592"/>
    <cellStyle name="Ergebnis 2 9 2 3 15" xfId="21248"/>
    <cellStyle name="Ergebnis 2 9 2 3 2" xfId="2459"/>
    <cellStyle name="Ergebnis 2 9 2 3 2 2" xfId="9569"/>
    <cellStyle name="Ergebnis 2 9 2 3 2 3" xfId="15862"/>
    <cellStyle name="Ergebnis 2 9 2 3 2 4" xfId="22801"/>
    <cellStyle name="Ergebnis 2 9 2 3 2 5" xfId="29466"/>
    <cellStyle name="Ergebnis 2 9 2 3 2 6" xfId="36136"/>
    <cellStyle name="Ergebnis 2 9 2 3 2 7" xfId="42952"/>
    <cellStyle name="Ergebnis 2 9 2 3 2 8" xfId="49475"/>
    <cellStyle name="Ergebnis 2 9 2 3 3" xfId="3149"/>
    <cellStyle name="Ergebnis 2 9 2 3 3 2" xfId="10259"/>
    <cellStyle name="Ergebnis 2 9 2 3 3 3" xfId="16552"/>
    <cellStyle name="Ergebnis 2 9 2 3 3 4" xfId="23491"/>
    <cellStyle name="Ergebnis 2 9 2 3 3 5" xfId="30156"/>
    <cellStyle name="Ergebnis 2 9 2 3 3 6" xfId="36826"/>
    <cellStyle name="Ergebnis 2 9 2 3 3 7" xfId="43642"/>
    <cellStyle name="Ergebnis 2 9 2 3 3 8" xfId="50165"/>
    <cellStyle name="Ergebnis 2 9 2 3 4" xfId="3836"/>
    <cellStyle name="Ergebnis 2 9 2 3 4 2" xfId="10946"/>
    <cellStyle name="Ergebnis 2 9 2 3 4 3" xfId="17239"/>
    <cellStyle name="Ergebnis 2 9 2 3 4 4" xfId="24178"/>
    <cellStyle name="Ergebnis 2 9 2 3 4 5" xfId="30843"/>
    <cellStyle name="Ergebnis 2 9 2 3 4 6" xfId="37513"/>
    <cellStyle name="Ergebnis 2 9 2 3 4 7" xfId="44329"/>
    <cellStyle name="Ergebnis 2 9 2 3 4 8" xfId="50852"/>
    <cellStyle name="Ergebnis 2 9 2 3 5" xfId="4523"/>
    <cellStyle name="Ergebnis 2 9 2 3 5 2" xfId="11633"/>
    <cellStyle name="Ergebnis 2 9 2 3 5 3" xfId="17926"/>
    <cellStyle name="Ergebnis 2 9 2 3 5 4" xfId="24865"/>
    <cellStyle name="Ergebnis 2 9 2 3 5 5" xfId="31530"/>
    <cellStyle name="Ergebnis 2 9 2 3 5 6" xfId="38200"/>
    <cellStyle name="Ergebnis 2 9 2 3 5 7" xfId="45016"/>
    <cellStyle name="Ergebnis 2 9 2 3 5 8" xfId="51539"/>
    <cellStyle name="Ergebnis 2 9 2 3 6" xfId="5208"/>
    <cellStyle name="Ergebnis 2 9 2 3 6 2" xfId="12318"/>
    <cellStyle name="Ergebnis 2 9 2 3 6 3" xfId="18611"/>
    <cellStyle name="Ergebnis 2 9 2 3 6 4" xfId="25550"/>
    <cellStyle name="Ergebnis 2 9 2 3 6 5" xfId="32215"/>
    <cellStyle name="Ergebnis 2 9 2 3 6 6" xfId="38885"/>
    <cellStyle name="Ergebnis 2 9 2 3 6 7" xfId="45701"/>
    <cellStyle name="Ergebnis 2 9 2 3 6 8" xfId="52224"/>
    <cellStyle name="Ergebnis 2 9 2 3 7" xfId="5791"/>
    <cellStyle name="Ergebnis 2 9 2 3 7 2" xfId="12901"/>
    <cellStyle name="Ergebnis 2 9 2 3 7 3" xfId="19194"/>
    <cellStyle name="Ergebnis 2 9 2 3 7 4" xfId="26133"/>
    <cellStyle name="Ergebnis 2 9 2 3 7 5" xfId="32798"/>
    <cellStyle name="Ergebnis 2 9 2 3 7 6" xfId="39468"/>
    <cellStyle name="Ergebnis 2 9 2 3 7 7" xfId="46284"/>
    <cellStyle name="Ergebnis 2 9 2 3 7 8" xfId="52807"/>
    <cellStyle name="Ergebnis 2 9 2 3 8" xfId="6249"/>
    <cellStyle name="Ergebnis 2 9 2 3 8 2" xfId="13359"/>
    <cellStyle name="Ergebnis 2 9 2 3 8 3" xfId="19652"/>
    <cellStyle name="Ergebnis 2 9 2 3 8 4" xfId="26591"/>
    <cellStyle name="Ergebnis 2 9 2 3 8 5" xfId="33256"/>
    <cellStyle name="Ergebnis 2 9 2 3 8 6" xfId="39926"/>
    <cellStyle name="Ergebnis 2 9 2 3 8 7" xfId="46742"/>
    <cellStyle name="Ergebnis 2 9 2 3 8 8" xfId="53265"/>
    <cellStyle name="Ergebnis 2 9 2 3 9" xfId="6903"/>
    <cellStyle name="Ergebnis 2 9 2 3 9 2" xfId="14013"/>
    <cellStyle name="Ergebnis 2 9 2 3 9 3" xfId="20306"/>
    <cellStyle name="Ergebnis 2 9 2 3 9 4" xfId="27245"/>
    <cellStyle name="Ergebnis 2 9 2 3 9 5" xfId="33910"/>
    <cellStyle name="Ergebnis 2 9 2 3 9 6" xfId="40580"/>
    <cellStyle name="Ergebnis 2 9 2 3 9 7" xfId="47396"/>
    <cellStyle name="Ergebnis 2 9 2 3 9 8" xfId="53919"/>
    <cellStyle name="Ergebnis 2 9 2 4" xfId="2224"/>
    <cellStyle name="Ergebnis 2 9 2 4 2" xfId="9334"/>
    <cellStyle name="Ergebnis 2 9 2 4 3" xfId="15627"/>
    <cellStyle name="Ergebnis 2 9 2 4 4" xfId="22566"/>
    <cellStyle name="Ergebnis 2 9 2 4 5" xfId="29231"/>
    <cellStyle name="Ergebnis 2 9 2 4 6" xfId="35901"/>
    <cellStyle name="Ergebnis 2 9 2 4 7" xfId="42717"/>
    <cellStyle name="Ergebnis 2 9 2 4 8" xfId="49240"/>
    <cellStyle name="Ergebnis 2 9 2 5" xfId="2914"/>
    <cellStyle name="Ergebnis 2 9 2 5 2" xfId="10024"/>
    <cellStyle name="Ergebnis 2 9 2 5 3" xfId="16317"/>
    <cellStyle name="Ergebnis 2 9 2 5 4" xfId="23256"/>
    <cellStyle name="Ergebnis 2 9 2 5 5" xfId="29921"/>
    <cellStyle name="Ergebnis 2 9 2 5 6" xfId="36591"/>
    <cellStyle name="Ergebnis 2 9 2 5 7" xfId="43407"/>
    <cellStyle name="Ergebnis 2 9 2 5 8" xfId="49930"/>
    <cellStyle name="Ergebnis 2 9 2 6" xfId="3601"/>
    <cellStyle name="Ergebnis 2 9 2 6 2" xfId="10711"/>
    <cellStyle name="Ergebnis 2 9 2 6 3" xfId="17004"/>
    <cellStyle name="Ergebnis 2 9 2 6 4" xfId="23943"/>
    <cellStyle name="Ergebnis 2 9 2 6 5" xfId="30608"/>
    <cellStyle name="Ergebnis 2 9 2 6 6" xfId="37278"/>
    <cellStyle name="Ergebnis 2 9 2 6 7" xfId="44094"/>
    <cellStyle name="Ergebnis 2 9 2 6 8" xfId="50617"/>
    <cellStyle name="Ergebnis 2 9 2 7" xfId="4288"/>
    <cellStyle name="Ergebnis 2 9 2 7 2" xfId="11398"/>
    <cellStyle name="Ergebnis 2 9 2 7 3" xfId="17691"/>
    <cellStyle name="Ergebnis 2 9 2 7 4" xfId="24630"/>
    <cellStyle name="Ergebnis 2 9 2 7 5" xfId="31295"/>
    <cellStyle name="Ergebnis 2 9 2 7 6" xfId="37965"/>
    <cellStyle name="Ergebnis 2 9 2 7 7" xfId="44781"/>
    <cellStyle name="Ergebnis 2 9 2 7 8" xfId="51304"/>
    <cellStyle name="Ergebnis 2 9 2 8" xfId="4973"/>
    <cellStyle name="Ergebnis 2 9 2 8 2" xfId="12083"/>
    <cellStyle name="Ergebnis 2 9 2 8 3" xfId="18376"/>
    <cellStyle name="Ergebnis 2 9 2 8 4" xfId="25315"/>
    <cellStyle name="Ergebnis 2 9 2 8 5" xfId="31980"/>
    <cellStyle name="Ergebnis 2 9 2 8 6" xfId="38650"/>
    <cellStyle name="Ergebnis 2 9 2 8 7" xfId="45466"/>
    <cellStyle name="Ergebnis 2 9 2 8 8" xfId="51989"/>
    <cellStyle name="Ergebnis 2 9 2 9" xfId="2841"/>
    <cellStyle name="Ergebnis 2 9 2 9 2" xfId="9951"/>
    <cellStyle name="Ergebnis 2 9 2 9 3" xfId="16244"/>
    <cellStyle name="Ergebnis 2 9 2 9 4" xfId="23183"/>
    <cellStyle name="Ergebnis 2 9 2 9 5" xfId="29848"/>
    <cellStyle name="Ergebnis 2 9 2 9 6" xfId="36518"/>
    <cellStyle name="Ergebnis 2 9 2 9 7" xfId="43334"/>
    <cellStyle name="Ergebnis 2 9 2 9 8" xfId="49857"/>
    <cellStyle name="Ergebnis 2 9 3" xfId="766"/>
    <cellStyle name="Ergebnis 2 9 3 10" xfId="6820"/>
    <cellStyle name="Ergebnis 2 9 3 10 2" xfId="13930"/>
    <cellStyle name="Ergebnis 2 9 3 10 3" xfId="20223"/>
    <cellStyle name="Ergebnis 2 9 3 10 4" xfId="27162"/>
    <cellStyle name="Ergebnis 2 9 3 10 5" xfId="33827"/>
    <cellStyle name="Ergebnis 2 9 3 10 6" xfId="40497"/>
    <cellStyle name="Ergebnis 2 9 3 10 7" xfId="47313"/>
    <cellStyle name="Ergebnis 2 9 3 10 8" xfId="53836"/>
    <cellStyle name="Ergebnis 2 9 3 11" xfId="5619"/>
    <cellStyle name="Ergebnis 2 9 3 11 2" xfId="12729"/>
    <cellStyle name="Ergebnis 2 9 3 11 3" xfId="19022"/>
    <cellStyle name="Ergebnis 2 9 3 11 4" xfId="25961"/>
    <cellStyle name="Ergebnis 2 9 3 11 5" xfId="32626"/>
    <cellStyle name="Ergebnis 2 9 3 11 6" xfId="39296"/>
    <cellStyle name="Ergebnis 2 9 3 11 7" xfId="46112"/>
    <cellStyle name="Ergebnis 2 9 3 11 8" xfId="52635"/>
    <cellStyle name="Ergebnis 2 9 3 12" xfId="1505"/>
    <cellStyle name="Ergebnis 2 9 3 12 2" xfId="8615"/>
    <cellStyle name="Ergebnis 2 9 3 12 3" xfId="14908"/>
    <cellStyle name="Ergebnis 2 9 3 12 4" xfId="21847"/>
    <cellStyle name="Ergebnis 2 9 3 12 5" xfId="28512"/>
    <cellStyle name="Ergebnis 2 9 3 12 6" xfId="35182"/>
    <cellStyle name="Ergebnis 2 9 3 12 7" xfId="41998"/>
    <cellStyle name="Ergebnis 2 9 3 12 8" xfId="48521"/>
    <cellStyle name="Ergebnis 2 9 3 13" xfId="7854"/>
    <cellStyle name="Ergebnis 2 9 3 14" xfId="21145"/>
    <cellStyle name="Ergebnis 2 9 3 15" xfId="21272"/>
    <cellStyle name="Ergebnis 2 9 3 16" xfId="41391"/>
    <cellStyle name="Ergebnis 2 9 3 17" xfId="34531"/>
    <cellStyle name="Ergebnis 2 9 3 2" xfId="1218"/>
    <cellStyle name="Ergebnis 2 9 3 2 10" xfId="1891"/>
    <cellStyle name="Ergebnis 2 9 3 2 10 2" xfId="9001"/>
    <cellStyle name="Ergebnis 2 9 3 2 10 3" xfId="15294"/>
    <cellStyle name="Ergebnis 2 9 3 2 10 4" xfId="22233"/>
    <cellStyle name="Ergebnis 2 9 3 2 10 5" xfId="28898"/>
    <cellStyle name="Ergebnis 2 9 3 2 10 6" xfId="35568"/>
    <cellStyle name="Ergebnis 2 9 3 2 10 7" xfId="42384"/>
    <cellStyle name="Ergebnis 2 9 3 2 10 8" xfId="48907"/>
    <cellStyle name="Ergebnis 2 9 3 2 11" xfId="14621"/>
    <cellStyle name="Ergebnis 2 9 3 2 12" xfId="21560"/>
    <cellStyle name="Ergebnis 2 9 3 2 13" xfId="28225"/>
    <cellStyle name="Ergebnis 2 9 3 2 14" xfId="34895"/>
    <cellStyle name="Ergebnis 2 9 3 2 15" xfId="48237"/>
    <cellStyle name="Ergebnis 2 9 3 2 2" xfId="2762"/>
    <cellStyle name="Ergebnis 2 9 3 2 2 2" xfId="9872"/>
    <cellStyle name="Ergebnis 2 9 3 2 2 3" xfId="16165"/>
    <cellStyle name="Ergebnis 2 9 3 2 2 4" xfId="23104"/>
    <cellStyle name="Ergebnis 2 9 3 2 2 5" xfId="29769"/>
    <cellStyle name="Ergebnis 2 9 3 2 2 6" xfId="36439"/>
    <cellStyle name="Ergebnis 2 9 3 2 2 7" xfId="43255"/>
    <cellStyle name="Ergebnis 2 9 3 2 2 8" xfId="49778"/>
    <cellStyle name="Ergebnis 2 9 3 2 3" xfId="3452"/>
    <cellStyle name="Ergebnis 2 9 3 2 3 2" xfId="10562"/>
    <cellStyle name="Ergebnis 2 9 3 2 3 3" xfId="16855"/>
    <cellStyle name="Ergebnis 2 9 3 2 3 4" xfId="23794"/>
    <cellStyle name="Ergebnis 2 9 3 2 3 5" xfId="30459"/>
    <cellStyle name="Ergebnis 2 9 3 2 3 6" xfId="37129"/>
    <cellStyle name="Ergebnis 2 9 3 2 3 7" xfId="43945"/>
    <cellStyle name="Ergebnis 2 9 3 2 3 8" xfId="50468"/>
    <cellStyle name="Ergebnis 2 9 3 2 4" xfId="4139"/>
    <cellStyle name="Ergebnis 2 9 3 2 4 2" xfId="11249"/>
    <cellStyle name="Ergebnis 2 9 3 2 4 3" xfId="17542"/>
    <cellStyle name="Ergebnis 2 9 3 2 4 4" xfId="24481"/>
    <cellStyle name="Ergebnis 2 9 3 2 4 5" xfId="31146"/>
    <cellStyle name="Ergebnis 2 9 3 2 4 6" xfId="37816"/>
    <cellStyle name="Ergebnis 2 9 3 2 4 7" xfId="44632"/>
    <cellStyle name="Ergebnis 2 9 3 2 4 8" xfId="51155"/>
    <cellStyle name="Ergebnis 2 9 3 2 5" xfId="4826"/>
    <cellStyle name="Ergebnis 2 9 3 2 5 2" xfId="11936"/>
    <cellStyle name="Ergebnis 2 9 3 2 5 3" xfId="18229"/>
    <cellStyle name="Ergebnis 2 9 3 2 5 4" xfId="25168"/>
    <cellStyle name="Ergebnis 2 9 3 2 5 5" xfId="31833"/>
    <cellStyle name="Ergebnis 2 9 3 2 5 6" xfId="38503"/>
    <cellStyle name="Ergebnis 2 9 3 2 5 7" xfId="45319"/>
    <cellStyle name="Ergebnis 2 9 3 2 5 8" xfId="51842"/>
    <cellStyle name="Ergebnis 2 9 3 2 6" xfId="5511"/>
    <cellStyle name="Ergebnis 2 9 3 2 6 2" xfId="12621"/>
    <cellStyle name="Ergebnis 2 9 3 2 6 3" xfId="18914"/>
    <cellStyle name="Ergebnis 2 9 3 2 6 4" xfId="25853"/>
    <cellStyle name="Ergebnis 2 9 3 2 6 5" xfId="32518"/>
    <cellStyle name="Ergebnis 2 9 3 2 6 6" xfId="39188"/>
    <cellStyle name="Ergebnis 2 9 3 2 6 7" xfId="46004"/>
    <cellStyle name="Ergebnis 2 9 3 2 6 8" xfId="52527"/>
    <cellStyle name="Ergebnis 2 9 3 2 7" xfId="6094"/>
    <cellStyle name="Ergebnis 2 9 3 2 7 2" xfId="13204"/>
    <cellStyle name="Ergebnis 2 9 3 2 7 3" xfId="19497"/>
    <cellStyle name="Ergebnis 2 9 3 2 7 4" xfId="26436"/>
    <cellStyle name="Ergebnis 2 9 3 2 7 5" xfId="33101"/>
    <cellStyle name="Ergebnis 2 9 3 2 7 6" xfId="39771"/>
    <cellStyle name="Ergebnis 2 9 3 2 7 7" xfId="46587"/>
    <cellStyle name="Ergebnis 2 9 3 2 7 8" xfId="53110"/>
    <cellStyle name="Ergebnis 2 9 3 2 8" xfId="6552"/>
    <cellStyle name="Ergebnis 2 9 3 2 8 2" xfId="13662"/>
    <cellStyle name="Ergebnis 2 9 3 2 8 3" xfId="19955"/>
    <cellStyle name="Ergebnis 2 9 3 2 8 4" xfId="26894"/>
    <cellStyle name="Ergebnis 2 9 3 2 8 5" xfId="33559"/>
    <cellStyle name="Ergebnis 2 9 3 2 8 6" xfId="40229"/>
    <cellStyle name="Ergebnis 2 9 3 2 8 7" xfId="47045"/>
    <cellStyle name="Ergebnis 2 9 3 2 8 8" xfId="53568"/>
    <cellStyle name="Ergebnis 2 9 3 2 9" xfId="7206"/>
    <cellStyle name="Ergebnis 2 9 3 2 9 2" xfId="14316"/>
    <cellStyle name="Ergebnis 2 9 3 2 9 3" xfId="20609"/>
    <cellStyle name="Ergebnis 2 9 3 2 9 4" xfId="27548"/>
    <cellStyle name="Ergebnis 2 9 3 2 9 5" xfId="34213"/>
    <cellStyle name="Ergebnis 2 9 3 2 9 6" xfId="40883"/>
    <cellStyle name="Ergebnis 2 9 3 2 9 7" xfId="47699"/>
    <cellStyle name="Ergebnis 2 9 3 2 9 8" xfId="54222"/>
    <cellStyle name="Ergebnis 2 9 3 3" xfId="1062"/>
    <cellStyle name="Ergebnis 2 9 3 3 10" xfId="1735"/>
    <cellStyle name="Ergebnis 2 9 3 3 10 2" xfId="8845"/>
    <cellStyle name="Ergebnis 2 9 3 3 10 3" xfId="15138"/>
    <cellStyle name="Ergebnis 2 9 3 3 10 4" xfId="22077"/>
    <cellStyle name="Ergebnis 2 9 3 3 10 5" xfId="28742"/>
    <cellStyle name="Ergebnis 2 9 3 3 10 6" xfId="35412"/>
    <cellStyle name="Ergebnis 2 9 3 3 10 7" xfId="42228"/>
    <cellStyle name="Ergebnis 2 9 3 3 10 8" xfId="48751"/>
    <cellStyle name="Ergebnis 2 9 3 3 11" xfId="349"/>
    <cellStyle name="Ergebnis 2 9 3 3 12" xfId="21419"/>
    <cellStyle name="Ergebnis 2 9 3 3 13" xfId="28069"/>
    <cellStyle name="Ergebnis 2 9 3 3 14" xfId="34739"/>
    <cellStyle name="Ergebnis 2 9 3 3 15" xfId="48081"/>
    <cellStyle name="Ergebnis 2 9 3 3 2" xfId="2606"/>
    <cellStyle name="Ergebnis 2 9 3 3 2 2" xfId="9716"/>
    <cellStyle name="Ergebnis 2 9 3 3 2 3" xfId="16009"/>
    <cellStyle name="Ergebnis 2 9 3 3 2 4" xfId="22948"/>
    <cellStyle name="Ergebnis 2 9 3 3 2 5" xfId="29613"/>
    <cellStyle name="Ergebnis 2 9 3 3 2 6" xfId="36283"/>
    <cellStyle name="Ergebnis 2 9 3 3 2 7" xfId="43099"/>
    <cellStyle name="Ergebnis 2 9 3 3 2 8" xfId="49622"/>
    <cellStyle name="Ergebnis 2 9 3 3 3" xfId="3296"/>
    <cellStyle name="Ergebnis 2 9 3 3 3 2" xfId="10406"/>
    <cellStyle name="Ergebnis 2 9 3 3 3 3" xfId="16699"/>
    <cellStyle name="Ergebnis 2 9 3 3 3 4" xfId="23638"/>
    <cellStyle name="Ergebnis 2 9 3 3 3 5" xfId="30303"/>
    <cellStyle name="Ergebnis 2 9 3 3 3 6" xfId="36973"/>
    <cellStyle name="Ergebnis 2 9 3 3 3 7" xfId="43789"/>
    <cellStyle name="Ergebnis 2 9 3 3 3 8" xfId="50312"/>
    <cellStyle name="Ergebnis 2 9 3 3 4" xfId="3983"/>
    <cellStyle name="Ergebnis 2 9 3 3 4 2" xfId="11093"/>
    <cellStyle name="Ergebnis 2 9 3 3 4 3" xfId="17386"/>
    <cellStyle name="Ergebnis 2 9 3 3 4 4" xfId="24325"/>
    <cellStyle name="Ergebnis 2 9 3 3 4 5" xfId="30990"/>
    <cellStyle name="Ergebnis 2 9 3 3 4 6" xfId="37660"/>
    <cellStyle name="Ergebnis 2 9 3 3 4 7" xfId="44476"/>
    <cellStyle name="Ergebnis 2 9 3 3 4 8" xfId="50999"/>
    <cellStyle name="Ergebnis 2 9 3 3 5" xfId="4670"/>
    <cellStyle name="Ergebnis 2 9 3 3 5 2" xfId="11780"/>
    <cellStyle name="Ergebnis 2 9 3 3 5 3" xfId="18073"/>
    <cellStyle name="Ergebnis 2 9 3 3 5 4" xfId="25012"/>
    <cellStyle name="Ergebnis 2 9 3 3 5 5" xfId="31677"/>
    <cellStyle name="Ergebnis 2 9 3 3 5 6" xfId="38347"/>
    <cellStyle name="Ergebnis 2 9 3 3 5 7" xfId="45163"/>
    <cellStyle name="Ergebnis 2 9 3 3 5 8" xfId="51686"/>
    <cellStyle name="Ergebnis 2 9 3 3 6" xfId="5355"/>
    <cellStyle name="Ergebnis 2 9 3 3 6 2" xfId="12465"/>
    <cellStyle name="Ergebnis 2 9 3 3 6 3" xfId="18758"/>
    <cellStyle name="Ergebnis 2 9 3 3 6 4" xfId="25697"/>
    <cellStyle name="Ergebnis 2 9 3 3 6 5" xfId="32362"/>
    <cellStyle name="Ergebnis 2 9 3 3 6 6" xfId="39032"/>
    <cellStyle name="Ergebnis 2 9 3 3 6 7" xfId="45848"/>
    <cellStyle name="Ergebnis 2 9 3 3 6 8" xfId="52371"/>
    <cellStyle name="Ergebnis 2 9 3 3 7" xfId="5938"/>
    <cellStyle name="Ergebnis 2 9 3 3 7 2" xfId="13048"/>
    <cellStyle name="Ergebnis 2 9 3 3 7 3" xfId="19341"/>
    <cellStyle name="Ergebnis 2 9 3 3 7 4" xfId="26280"/>
    <cellStyle name="Ergebnis 2 9 3 3 7 5" xfId="32945"/>
    <cellStyle name="Ergebnis 2 9 3 3 7 6" xfId="39615"/>
    <cellStyle name="Ergebnis 2 9 3 3 7 7" xfId="46431"/>
    <cellStyle name="Ergebnis 2 9 3 3 7 8" xfId="52954"/>
    <cellStyle name="Ergebnis 2 9 3 3 8" xfId="6396"/>
    <cellStyle name="Ergebnis 2 9 3 3 8 2" xfId="13506"/>
    <cellStyle name="Ergebnis 2 9 3 3 8 3" xfId="19799"/>
    <cellStyle name="Ergebnis 2 9 3 3 8 4" xfId="26738"/>
    <cellStyle name="Ergebnis 2 9 3 3 8 5" xfId="33403"/>
    <cellStyle name="Ergebnis 2 9 3 3 8 6" xfId="40073"/>
    <cellStyle name="Ergebnis 2 9 3 3 8 7" xfId="46889"/>
    <cellStyle name="Ergebnis 2 9 3 3 8 8" xfId="53412"/>
    <cellStyle name="Ergebnis 2 9 3 3 9" xfId="7050"/>
    <cellStyle name="Ergebnis 2 9 3 3 9 2" xfId="14160"/>
    <cellStyle name="Ergebnis 2 9 3 3 9 3" xfId="20453"/>
    <cellStyle name="Ergebnis 2 9 3 3 9 4" xfId="27392"/>
    <cellStyle name="Ergebnis 2 9 3 3 9 5" xfId="34057"/>
    <cellStyle name="Ergebnis 2 9 3 3 9 6" xfId="40727"/>
    <cellStyle name="Ergebnis 2 9 3 3 9 7" xfId="47543"/>
    <cellStyle name="Ergebnis 2 9 3 3 9 8" xfId="54066"/>
    <cellStyle name="Ergebnis 2 9 3 4" xfId="2376"/>
    <cellStyle name="Ergebnis 2 9 3 4 2" xfId="9486"/>
    <cellStyle name="Ergebnis 2 9 3 4 3" xfId="15779"/>
    <cellStyle name="Ergebnis 2 9 3 4 4" xfId="22718"/>
    <cellStyle name="Ergebnis 2 9 3 4 5" xfId="29383"/>
    <cellStyle name="Ergebnis 2 9 3 4 6" xfId="36053"/>
    <cellStyle name="Ergebnis 2 9 3 4 7" xfId="42869"/>
    <cellStyle name="Ergebnis 2 9 3 4 8" xfId="49392"/>
    <cellStyle name="Ergebnis 2 9 3 5" xfId="3066"/>
    <cellStyle name="Ergebnis 2 9 3 5 2" xfId="10176"/>
    <cellStyle name="Ergebnis 2 9 3 5 3" xfId="16469"/>
    <cellStyle name="Ergebnis 2 9 3 5 4" xfId="23408"/>
    <cellStyle name="Ergebnis 2 9 3 5 5" xfId="30073"/>
    <cellStyle name="Ergebnis 2 9 3 5 6" xfId="36743"/>
    <cellStyle name="Ergebnis 2 9 3 5 7" xfId="43559"/>
    <cellStyle name="Ergebnis 2 9 3 5 8" xfId="50082"/>
    <cellStyle name="Ergebnis 2 9 3 6" xfId="3753"/>
    <cellStyle name="Ergebnis 2 9 3 6 2" xfId="10863"/>
    <cellStyle name="Ergebnis 2 9 3 6 3" xfId="17156"/>
    <cellStyle name="Ergebnis 2 9 3 6 4" xfId="24095"/>
    <cellStyle name="Ergebnis 2 9 3 6 5" xfId="30760"/>
    <cellStyle name="Ergebnis 2 9 3 6 6" xfId="37430"/>
    <cellStyle name="Ergebnis 2 9 3 6 7" xfId="44246"/>
    <cellStyle name="Ergebnis 2 9 3 6 8" xfId="50769"/>
    <cellStyle name="Ergebnis 2 9 3 7" xfId="4440"/>
    <cellStyle name="Ergebnis 2 9 3 7 2" xfId="11550"/>
    <cellStyle name="Ergebnis 2 9 3 7 3" xfId="17843"/>
    <cellStyle name="Ergebnis 2 9 3 7 4" xfId="24782"/>
    <cellStyle name="Ergebnis 2 9 3 7 5" xfId="31447"/>
    <cellStyle name="Ergebnis 2 9 3 7 6" xfId="38117"/>
    <cellStyle name="Ergebnis 2 9 3 7 7" xfId="44933"/>
    <cellStyle name="Ergebnis 2 9 3 7 8" xfId="51456"/>
    <cellStyle name="Ergebnis 2 9 3 8" xfId="5125"/>
    <cellStyle name="Ergebnis 2 9 3 8 2" xfId="12235"/>
    <cellStyle name="Ergebnis 2 9 3 8 3" xfId="18528"/>
    <cellStyle name="Ergebnis 2 9 3 8 4" xfId="25467"/>
    <cellStyle name="Ergebnis 2 9 3 8 5" xfId="32132"/>
    <cellStyle name="Ergebnis 2 9 3 8 6" xfId="38802"/>
    <cellStyle name="Ergebnis 2 9 3 8 7" xfId="45618"/>
    <cellStyle name="Ergebnis 2 9 3 8 8" xfId="52141"/>
    <cellStyle name="Ergebnis 2 9 3 9" xfId="6166"/>
    <cellStyle name="Ergebnis 2 9 3 9 2" xfId="13276"/>
    <cellStyle name="Ergebnis 2 9 3 9 3" xfId="19569"/>
    <cellStyle name="Ergebnis 2 9 3 9 4" xfId="26508"/>
    <cellStyle name="Ergebnis 2 9 3 9 5" xfId="33173"/>
    <cellStyle name="Ergebnis 2 9 3 9 6" xfId="39843"/>
    <cellStyle name="Ergebnis 2 9 3 9 7" xfId="46659"/>
    <cellStyle name="Ergebnis 2 9 3 9 8" xfId="53182"/>
    <cellStyle name="Ergebnis 2 9 4" xfId="2075"/>
    <cellStyle name="Ergebnis 2 9 4 2" xfId="9185"/>
    <cellStyle name="Ergebnis 2 9 4 3" xfId="15478"/>
    <cellStyle name="Ergebnis 2 9 4 4" xfId="22417"/>
    <cellStyle name="Ergebnis 2 9 4 5" xfId="29082"/>
    <cellStyle name="Ergebnis 2 9 4 6" xfId="35752"/>
    <cellStyle name="Ergebnis 2 9 4 7" xfId="42568"/>
    <cellStyle name="Ergebnis 2 9 4 8" xfId="49091"/>
    <cellStyle name="Ergebnis 2 9 5" xfId="2763"/>
    <cellStyle name="Ergebnis 2 9 5 2" xfId="9873"/>
    <cellStyle name="Ergebnis 2 9 5 3" xfId="16166"/>
    <cellStyle name="Ergebnis 2 9 5 4" xfId="23105"/>
    <cellStyle name="Ergebnis 2 9 5 5" xfId="29770"/>
    <cellStyle name="Ergebnis 2 9 5 6" xfId="36440"/>
    <cellStyle name="Ergebnis 2 9 5 7" xfId="43256"/>
    <cellStyle name="Ergebnis 2 9 5 8" xfId="49779"/>
    <cellStyle name="Ergebnis 2 9 6" xfId="2154"/>
    <cellStyle name="Ergebnis 2 9 6 2" xfId="9264"/>
    <cellStyle name="Ergebnis 2 9 6 3" xfId="15557"/>
    <cellStyle name="Ergebnis 2 9 6 4" xfId="22496"/>
    <cellStyle name="Ergebnis 2 9 6 5" xfId="29161"/>
    <cellStyle name="Ergebnis 2 9 6 6" xfId="35831"/>
    <cellStyle name="Ergebnis 2 9 6 7" xfId="42647"/>
    <cellStyle name="Ergebnis 2 9 6 8" xfId="49170"/>
    <cellStyle name="Ergebnis 2 9 7" xfId="2844"/>
    <cellStyle name="Ergebnis 2 9 7 2" xfId="9954"/>
    <cellStyle name="Ergebnis 2 9 7 3" xfId="16247"/>
    <cellStyle name="Ergebnis 2 9 7 4" xfId="23186"/>
    <cellStyle name="Ergebnis 2 9 7 5" xfId="29851"/>
    <cellStyle name="Ergebnis 2 9 7 6" xfId="36521"/>
    <cellStyle name="Ergebnis 2 9 7 7" xfId="43337"/>
    <cellStyle name="Ergebnis 2 9 7 8" xfId="49860"/>
    <cellStyle name="Ergebnis 2 9 8" xfId="4827"/>
    <cellStyle name="Ergebnis 2 9 8 2" xfId="11937"/>
    <cellStyle name="Ergebnis 2 9 8 3" xfId="18230"/>
    <cellStyle name="Ergebnis 2 9 8 4" xfId="25169"/>
    <cellStyle name="Ergebnis 2 9 8 5" xfId="31834"/>
    <cellStyle name="Ergebnis 2 9 8 6" xfId="38504"/>
    <cellStyle name="Ergebnis 2 9 8 7" xfId="45320"/>
    <cellStyle name="Ergebnis 2 9 8 8" xfId="51843"/>
    <cellStyle name="Ergebnis 2 9 9" xfId="4216"/>
    <cellStyle name="Ergebnis 2 9 9 2" xfId="11326"/>
    <cellStyle name="Ergebnis 2 9 9 3" xfId="17619"/>
    <cellStyle name="Ergebnis 2 9 9 4" xfId="24558"/>
    <cellStyle name="Ergebnis 2 9 9 5" xfId="31223"/>
    <cellStyle name="Ergebnis 2 9 9 6" xfId="37893"/>
    <cellStyle name="Ergebnis 2 9 9 7" xfId="44709"/>
    <cellStyle name="Ergebnis 2 9 9 8" xfId="51232"/>
    <cellStyle name="Erklärender Text" xfId="119" builtinId="53" customBuiltin="1"/>
    <cellStyle name="Erklärender Text 2" xfId="32"/>
    <cellStyle name="Erklärender Text 2 2" xfId="533"/>
    <cellStyle name="Erklärender Text 2 3" xfId="869"/>
    <cellStyle name="Euro" xfId="169"/>
    <cellStyle name="Gut" xfId="110" builtinId="26" customBuiltin="1"/>
    <cellStyle name="Gut 2" xfId="33"/>
    <cellStyle name="Gut 2 2" xfId="534"/>
    <cellStyle name="Gut 2 3" xfId="832"/>
    <cellStyle name="Heading" xfId="170"/>
    <cellStyle name="HeadInner" xfId="171"/>
    <cellStyle name="HeadOuter" xfId="172"/>
    <cellStyle name="HeadOuter 2" xfId="173"/>
    <cellStyle name="Hyperlink" xfId="1" builtinId="8"/>
    <cellStyle name="Hyperlink 2" xfId="68"/>
    <cellStyle name="Hyperlink 2 2" xfId="85"/>
    <cellStyle name="Hyperlink 2 3" xfId="101"/>
    <cellStyle name="Hyperlink 3" xfId="69"/>
    <cellStyle name="Hyperlink 4" xfId="34"/>
    <cellStyle name="Hyperlink 5" xfId="207"/>
    <cellStyle name="Italic" xfId="148"/>
    <cellStyle name="Komma" xfId="211" builtinId="3"/>
    <cellStyle name="Komma 2" xfId="35"/>
    <cellStyle name="Komma 2 2" xfId="174"/>
    <cellStyle name="Komma 3" xfId="70"/>
    <cellStyle name="Komma 3 2" xfId="86"/>
    <cellStyle name="Komma 3 2 2" xfId="175"/>
    <cellStyle name="Komma 3 3" xfId="102"/>
    <cellStyle name="Komma 4" xfId="29"/>
    <cellStyle name="Komma 4 2" xfId="206"/>
    <cellStyle name="Komma 4 2 2" xfId="368"/>
    <cellStyle name="Komma 4 3" xfId="204"/>
    <cellStyle name="Komma 4 3 2" xfId="210"/>
    <cellStyle name="Komma 4 3 3" xfId="209"/>
    <cellStyle name="Komma 5" xfId="986"/>
    <cellStyle name="Neutral" xfId="112" builtinId="28" customBuiltin="1"/>
    <cellStyle name="Neutral 2" xfId="36"/>
    <cellStyle name="Neutral 2 2" xfId="535"/>
    <cellStyle name="Neutral 2 3" xfId="868"/>
    <cellStyle name="Normal_topographische-Karten" xfId="351"/>
    <cellStyle name="Notiz 2" xfId="37"/>
    <cellStyle name="Notiz 2 10" xfId="462"/>
    <cellStyle name="Notiz 2 10 10" xfId="5707"/>
    <cellStyle name="Notiz 2 10 10 2" xfId="12817"/>
    <cellStyle name="Notiz 2 10 10 3" xfId="19110"/>
    <cellStyle name="Notiz 2 10 10 4" xfId="26049"/>
    <cellStyle name="Notiz 2 10 10 5" xfId="32714"/>
    <cellStyle name="Notiz 2 10 10 6" xfId="39384"/>
    <cellStyle name="Notiz 2 10 10 7" xfId="46200"/>
    <cellStyle name="Notiz 2 10 10 8" xfId="52723"/>
    <cellStyle name="Notiz 2 10 11" xfId="6566"/>
    <cellStyle name="Notiz 2 10 11 2" xfId="13676"/>
    <cellStyle name="Notiz 2 10 11 3" xfId="19969"/>
    <cellStyle name="Notiz 2 10 11 4" xfId="26908"/>
    <cellStyle name="Notiz 2 10 11 5" xfId="33573"/>
    <cellStyle name="Notiz 2 10 11 6" xfId="40243"/>
    <cellStyle name="Notiz 2 10 11 7" xfId="47059"/>
    <cellStyle name="Notiz 2 10 11 8" xfId="53582"/>
    <cellStyle name="Notiz 2 10 12" xfId="1260"/>
    <cellStyle name="Notiz 2 10 12 2" xfId="8370"/>
    <cellStyle name="Notiz 2 10 12 3" xfId="14663"/>
    <cellStyle name="Notiz 2 10 12 4" xfId="21602"/>
    <cellStyle name="Notiz 2 10 12 5" xfId="28267"/>
    <cellStyle name="Notiz 2 10 12 6" xfId="34937"/>
    <cellStyle name="Notiz 2 10 12 7" xfId="41756"/>
    <cellStyle name="Notiz 2 10 12 8" xfId="48279"/>
    <cellStyle name="Notiz 2 10 13" xfId="7493"/>
    <cellStyle name="Notiz 2 10 14" xfId="21511"/>
    <cellStyle name="Notiz 2 10 15" xfId="41498"/>
    <cellStyle name="Notiz 2 10 2" xfId="598"/>
    <cellStyle name="Notiz 2 10 2 10" xfId="7416"/>
    <cellStyle name="Notiz 2 10 2 10 2" xfId="14526"/>
    <cellStyle name="Notiz 2 10 2 10 3" xfId="20819"/>
    <cellStyle name="Notiz 2 10 2 10 4" xfId="27758"/>
    <cellStyle name="Notiz 2 10 2 10 5" xfId="34423"/>
    <cellStyle name="Notiz 2 10 2 10 6" xfId="41093"/>
    <cellStyle name="Notiz 2 10 2 10 7" xfId="47909"/>
    <cellStyle name="Notiz 2 10 2 10 8" xfId="54432"/>
    <cellStyle name="Notiz 2 10 2 11" xfId="1351"/>
    <cellStyle name="Notiz 2 10 2 11 2" xfId="8461"/>
    <cellStyle name="Notiz 2 10 2 11 3" xfId="14754"/>
    <cellStyle name="Notiz 2 10 2 11 4" xfId="21693"/>
    <cellStyle name="Notiz 2 10 2 11 5" xfId="28358"/>
    <cellStyle name="Notiz 2 10 2 11 6" xfId="35028"/>
    <cellStyle name="Notiz 2 10 2 11 7" xfId="41844"/>
    <cellStyle name="Notiz 2 10 2 11 8" xfId="48367"/>
    <cellStyle name="Notiz 2 10 2 12" xfId="8321"/>
    <cellStyle name="Notiz 2 10 2 13" xfId="20977"/>
    <cellStyle name="Notiz 2 10 2 14" xfId="21441"/>
    <cellStyle name="Notiz 2 10 2 15" xfId="41227"/>
    <cellStyle name="Notiz 2 10 2 16" xfId="41604"/>
    <cellStyle name="Notiz 2 10 2 2" xfId="911"/>
    <cellStyle name="Notiz 2 10 2 2 10" xfId="1586"/>
    <cellStyle name="Notiz 2 10 2 2 10 2" xfId="8696"/>
    <cellStyle name="Notiz 2 10 2 2 10 3" xfId="14989"/>
    <cellStyle name="Notiz 2 10 2 2 10 4" xfId="21928"/>
    <cellStyle name="Notiz 2 10 2 2 10 5" xfId="28593"/>
    <cellStyle name="Notiz 2 10 2 2 10 6" xfId="35263"/>
    <cellStyle name="Notiz 2 10 2 2 10 7" xfId="42079"/>
    <cellStyle name="Notiz 2 10 2 2 10 8" xfId="48602"/>
    <cellStyle name="Notiz 2 10 2 2 11" xfId="7772"/>
    <cellStyle name="Notiz 2 10 2 2 12" xfId="27918"/>
    <cellStyle name="Notiz 2 10 2 2 13" xfId="34590"/>
    <cellStyle name="Notiz 2 10 2 2 14" xfId="21315"/>
    <cellStyle name="Notiz 2 10 2 2 2" xfId="2457"/>
    <cellStyle name="Notiz 2 10 2 2 2 2" xfId="9567"/>
    <cellStyle name="Notiz 2 10 2 2 2 3" xfId="15860"/>
    <cellStyle name="Notiz 2 10 2 2 2 4" xfId="22799"/>
    <cellStyle name="Notiz 2 10 2 2 2 5" xfId="29464"/>
    <cellStyle name="Notiz 2 10 2 2 2 6" xfId="36134"/>
    <cellStyle name="Notiz 2 10 2 2 2 7" xfId="42950"/>
    <cellStyle name="Notiz 2 10 2 2 2 8" xfId="49473"/>
    <cellStyle name="Notiz 2 10 2 2 3" xfId="3147"/>
    <cellStyle name="Notiz 2 10 2 2 3 2" xfId="10257"/>
    <cellStyle name="Notiz 2 10 2 2 3 3" xfId="16550"/>
    <cellStyle name="Notiz 2 10 2 2 3 4" xfId="23489"/>
    <cellStyle name="Notiz 2 10 2 2 3 5" xfId="30154"/>
    <cellStyle name="Notiz 2 10 2 2 3 6" xfId="36824"/>
    <cellStyle name="Notiz 2 10 2 2 3 7" xfId="43640"/>
    <cellStyle name="Notiz 2 10 2 2 3 8" xfId="50163"/>
    <cellStyle name="Notiz 2 10 2 2 4" xfId="3834"/>
    <cellStyle name="Notiz 2 10 2 2 4 2" xfId="10944"/>
    <cellStyle name="Notiz 2 10 2 2 4 3" xfId="17237"/>
    <cellStyle name="Notiz 2 10 2 2 4 4" xfId="24176"/>
    <cellStyle name="Notiz 2 10 2 2 4 5" xfId="30841"/>
    <cellStyle name="Notiz 2 10 2 2 4 6" xfId="37511"/>
    <cellStyle name="Notiz 2 10 2 2 4 7" xfId="44327"/>
    <cellStyle name="Notiz 2 10 2 2 4 8" xfId="50850"/>
    <cellStyle name="Notiz 2 10 2 2 5" xfId="4521"/>
    <cellStyle name="Notiz 2 10 2 2 5 2" xfId="11631"/>
    <cellStyle name="Notiz 2 10 2 2 5 3" xfId="17924"/>
    <cellStyle name="Notiz 2 10 2 2 5 4" xfId="24863"/>
    <cellStyle name="Notiz 2 10 2 2 5 5" xfId="31528"/>
    <cellStyle name="Notiz 2 10 2 2 5 6" xfId="38198"/>
    <cellStyle name="Notiz 2 10 2 2 5 7" xfId="45014"/>
    <cellStyle name="Notiz 2 10 2 2 5 8" xfId="51537"/>
    <cellStyle name="Notiz 2 10 2 2 6" xfId="5206"/>
    <cellStyle name="Notiz 2 10 2 2 6 2" xfId="12316"/>
    <cellStyle name="Notiz 2 10 2 2 6 3" xfId="18609"/>
    <cellStyle name="Notiz 2 10 2 2 6 4" xfId="25548"/>
    <cellStyle name="Notiz 2 10 2 2 6 5" xfId="32213"/>
    <cellStyle name="Notiz 2 10 2 2 6 6" xfId="38883"/>
    <cellStyle name="Notiz 2 10 2 2 6 7" xfId="45699"/>
    <cellStyle name="Notiz 2 10 2 2 6 8" xfId="52222"/>
    <cellStyle name="Notiz 2 10 2 2 7" xfId="5789"/>
    <cellStyle name="Notiz 2 10 2 2 7 2" xfId="12899"/>
    <cellStyle name="Notiz 2 10 2 2 7 3" xfId="19192"/>
    <cellStyle name="Notiz 2 10 2 2 7 4" xfId="26131"/>
    <cellStyle name="Notiz 2 10 2 2 7 5" xfId="32796"/>
    <cellStyle name="Notiz 2 10 2 2 7 6" xfId="39466"/>
    <cellStyle name="Notiz 2 10 2 2 7 7" xfId="46282"/>
    <cellStyle name="Notiz 2 10 2 2 7 8" xfId="52805"/>
    <cellStyle name="Notiz 2 10 2 2 8" xfId="6247"/>
    <cellStyle name="Notiz 2 10 2 2 8 2" xfId="13357"/>
    <cellStyle name="Notiz 2 10 2 2 8 3" xfId="19650"/>
    <cellStyle name="Notiz 2 10 2 2 8 4" xfId="26589"/>
    <cellStyle name="Notiz 2 10 2 2 8 5" xfId="33254"/>
    <cellStyle name="Notiz 2 10 2 2 8 6" xfId="39924"/>
    <cellStyle name="Notiz 2 10 2 2 8 7" xfId="46740"/>
    <cellStyle name="Notiz 2 10 2 2 8 8" xfId="53263"/>
    <cellStyle name="Notiz 2 10 2 2 9" xfId="6901"/>
    <cellStyle name="Notiz 2 10 2 2 9 2" xfId="14011"/>
    <cellStyle name="Notiz 2 10 2 2 9 3" xfId="20304"/>
    <cellStyle name="Notiz 2 10 2 2 9 4" xfId="27243"/>
    <cellStyle name="Notiz 2 10 2 2 9 5" xfId="33908"/>
    <cellStyle name="Notiz 2 10 2 2 9 6" xfId="40578"/>
    <cellStyle name="Notiz 2 10 2 2 9 7" xfId="47394"/>
    <cellStyle name="Notiz 2 10 2 2 9 8" xfId="53917"/>
    <cellStyle name="Notiz 2 10 2 3" xfId="2222"/>
    <cellStyle name="Notiz 2 10 2 3 2" xfId="9332"/>
    <cellStyle name="Notiz 2 10 2 3 3" xfId="15625"/>
    <cellStyle name="Notiz 2 10 2 3 4" xfId="22564"/>
    <cellStyle name="Notiz 2 10 2 3 5" xfId="29229"/>
    <cellStyle name="Notiz 2 10 2 3 6" xfId="35899"/>
    <cellStyle name="Notiz 2 10 2 3 7" xfId="42715"/>
    <cellStyle name="Notiz 2 10 2 3 8" xfId="49238"/>
    <cellStyle name="Notiz 2 10 2 4" xfId="2912"/>
    <cellStyle name="Notiz 2 10 2 4 2" xfId="10022"/>
    <cellStyle name="Notiz 2 10 2 4 3" xfId="16315"/>
    <cellStyle name="Notiz 2 10 2 4 4" xfId="23254"/>
    <cellStyle name="Notiz 2 10 2 4 5" xfId="29919"/>
    <cellStyle name="Notiz 2 10 2 4 6" xfId="36589"/>
    <cellStyle name="Notiz 2 10 2 4 7" xfId="43405"/>
    <cellStyle name="Notiz 2 10 2 4 8" xfId="49928"/>
    <cellStyle name="Notiz 2 10 2 5" xfId="3599"/>
    <cellStyle name="Notiz 2 10 2 5 2" xfId="10709"/>
    <cellStyle name="Notiz 2 10 2 5 3" xfId="17002"/>
    <cellStyle name="Notiz 2 10 2 5 4" xfId="23941"/>
    <cellStyle name="Notiz 2 10 2 5 5" xfId="30606"/>
    <cellStyle name="Notiz 2 10 2 5 6" xfId="37276"/>
    <cellStyle name="Notiz 2 10 2 5 7" xfId="44092"/>
    <cellStyle name="Notiz 2 10 2 5 8" xfId="50615"/>
    <cellStyle name="Notiz 2 10 2 6" xfId="4286"/>
    <cellStyle name="Notiz 2 10 2 6 2" xfId="11396"/>
    <cellStyle name="Notiz 2 10 2 6 3" xfId="17689"/>
    <cellStyle name="Notiz 2 10 2 6 4" xfId="24628"/>
    <cellStyle name="Notiz 2 10 2 6 5" xfId="31293"/>
    <cellStyle name="Notiz 2 10 2 6 6" xfId="37963"/>
    <cellStyle name="Notiz 2 10 2 6 7" xfId="44779"/>
    <cellStyle name="Notiz 2 10 2 6 8" xfId="51302"/>
    <cellStyle name="Notiz 2 10 2 7" xfId="4971"/>
    <cellStyle name="Notiz 2 10 2 7 2" xfId="12081"/>
    <cellStyle name="Notiz 2 10 2 7 3" xfId="18374"/>
    <cellStyle name="Notiz 2 10 2 7 4" xfId="25313"/>
    <cellStyle name="Notiz 2 10 2 7 5" xfId="31978"/>
    <cellStyle name="Notiz 2 10 2 7 6" xfId="38648"/>
    <cellStyle name="Notiz 2 10 2 7 7" xfId="45464"/>
    <cellStyle name="Notiz 2 10 2 7 8" xfId="51987"/>
    <cellStyle name="Notiz 2 10 2 8" xfId="1934"/>
    <cellStyle name="Notiz 2 10 2 8 2" xfId="9044"/>
    <cellStyle name="Notiz 2 10 2 8 3" xfId="15337"/>
    <cellStyle name="Notiz 2 10 2 8 4" xfId="22276"/>
    <cellStyle name="Notiz 2 10 2 8 5" xfId="28941"/>
    <cellStyle name="Notiz 2 10 2 8 6" xfId="35611"/>
    <cellStyle name="Notiz 2 10 2 8 7" xfId="42427"/>
    <cellStyle name="Notiz 2 10 2 8 8" xfId="48950"/>
    <cellStyle name="Notiz 2 10 2 9" xfId="6666"/>
    <cellStyle name="Notiz 2 10 2 9 2" xfId="13776"/>
    <cellStyle name="Notiz 2 10 2 9 3" xfId="20069"/>
    <cellStyle name="Notiz 2 10 2 9 4" xfId="27008"/>
    <cellStyle name="Notiz 2 10 2 9 5" xfId="33673"/>
    <cellStyle name="Notiz 2 10 2 9 6" xfId="40343"/>
    <cellStyle name="Notiz 2 10 2 9 7" xfId="47159"/>
    <cellStyle name="Notiz 2 10 2 9 8" xfId="53682"/>
    <cellStyle name="Notiz 2 10 3" xfId="768"/>
    <cellStyle name="Notiz 2 10 3 10" xfId="7443"/>
    <cellStyle name="Notiz 2 10 3 10 2" xfId="14553"/>
    <cellStyle name="Notiz 2 10 3 10 3" xfId="20846"/>
    <cellStyle name="Notiz 2 10 3 10 4" xfId="27785"/>
    <cellStyle name="Notiz 2 10 3 10 5" xfId="34450"/>
    <cellStyle name="Notiz 2 10 3 10 6" xfId="41120"/>
    <cellStyle name="Notiz 2 10 3 10 7" xfId="47936"/>
    <cellStyle name="Notiz 2 10 3 10 8" xfId="54459"/>
    <cellStyle name="Notiz 2 10 3 11" xfId="1507"/>
    <cellStyle name="Notiz 2 10 3 11 2" xfId="8617"/>
    <cellStyle name="Notiz 2 10 3 11 3" xfId="14910"/>
    <cellStyle name="Notiz 2 10 3 11 4" xfId="21849"/>
    <cellStyle name="Notiz 2 10 3 11 5" xfId="28514"/>
    <cellStyle name="Notiz 2 10 3 11 6" xfId="35184"/>
    <cellStyle name="Notiz 2 10 3 11 7" xfId="42000"/>
    <cellStyle name="Notiz 2 10 3 11 8" xfId="48523"/>
    <cellStyle name="Notiz 2 10 3 12" xfId="8256"/>
    <cellStyle name="Notiz 2 10 3 13" xfId="21147"/>
    <cellStyle name="Notiz 2 10 3 14" xfId="7959"/>
    <cellStyle name="Notiz 2 10 3 15" xfId="41393"/>
    <cellStyle name="Notiz 2 10 3 16" xfId="41552"/>
    <cellStyle name="Notiz 2 10 3 2" xfId="1064"/>
    <cellStyle name="Notiz 2 10 3 2 10" xfId="1737"/>
    <cellStyle name="Notiz 2 10 3 2 10 2" xfId="8847"/>
    <cellStyle name="Notiz 2 10 3 2 10 3" xfId="15140"/>
    <cellStyle name="Notiz 2 10 3 2 10 4" xfId="22079"/>
    <cellStyle name="Notiz 2 10 3 2 10 5" xfId="28744"/>
    <cellStyle name="Notiz 2 10 3 2 10 6" xfId="35414"/>
    <cellStyle name="Notiz 2 10 3 2 10 7" xfId="42230"/>
    <cellStyle name="Notiz 2 10 3 2 10 8" xfId="48753"/>
    <cellStyle name="Notiz 2 10 3 2 11" xfId="265"/>
    <cellStyle name="Notiz 2 10 3 2 12" xfId="28071"/>
    <cellStyle name="Notiz 2 10 3 2 13" xfId="34741"/>
    <cellStyle name="Notiz 2 10 3 2 14" xfId="48083"/>
    <cellStyle name="Notiz 2 10 3 2 2" xfId="2608"/>
    <cellStyle name="Notiz 2 10 3 2 2 2" xfId="9718"/>
    <cellStyle name="Notiz 2 10 3 2 2 3" xfId="16011"/>
    <cellStyle name="Notiz 2 10 3 2 2 4" xfId="22950"/>
    <cellStyle name="Notiz 2 10 3 2 2 5" xfId="29615"/>
    <cellStyle name="Notiz 2 10 3 2 2 6" xfId="36285"/>
    <cellStyle name="Notiz 2 10 3 2 2 7" xfId="43101"/>
    <cellStyle name="Notiz 2 10 3 2 2 8" xfId="49624"/>
    <cellStyle name="Notiz 2 10 3 2 3" xfId="3298"/>
    <cellStyle name="Notiz 2 10 3 2 3 2" xfId="10408"/>
    <cellStyle name="Notiz 2 10 3 2 3 3" xfId="16701"/>
    <cellStyle name="Notiz 2 10 3 2 3 4" xfId="23640"/>
    <cellStyle name="Notiz 2 10 3 2 3 5" xfId="30305"/>
    <cellStyle name="Notiz 2 10 3 2 3 6" xfId="36975"/>
    <cellStyle name="Notiz 2 10 3 2 3 7" xfId="43791"/>
    <cellStyle name="Notiz 2 10 3 2 3 8" xfId="50314"/>
    <cellStyle name="Notiz 2 10 3 2 4" xfId="3985"/>
    <cellStyle name="Notiz 2 10 3 2 4 2" xfId="11095"/>
    <cellStyle name="Notiz 2 10 3 2 4 3" xfId="17388"/>
    <cellStyle name="Notiz 2 10 3 2 4 4" xfId="24327"/>
    <cellStyle name="Notiz 2 10 3 2 4 5" xfId="30992"/>
    <cellStyle name="Notiz 2 10 3 2 4 6" xfId="37662"/>
    <cellStyle name="Notiz 2 10 3 2 4 7" xfId="44478"/>
    <cellStyle name="Notiz 2 10 3 2 4 8" xfId="51001"/>
    <cellStyle name="Notiz 2 10 3 2 5" xfId="4672"/>
    <cellStyle name="Notiz 2 10 3 2 5 2" xfId="11782"/>
    <cellStyle name="Notiz 2 10 3 2 5 3" xfId="18075"/>
    <cellStyle name="Notiz 2 10 3 2 5 4" xfId="25014"/>
    <cellStyle name="Notiz 2 10 3 2 5 5" xfId="31679"/>
    <cellStyle name="Notiz 2 10 3 2 5 6" xfId="38349"/>
    <cellStyle name="Notiz 2 10 3 2 5 7" xfId="45165"/>
    <cellStyle name="Notiz 2 10 3 2 5 8" xfId="51688"/>
    <cellStyle name="Notiz 2 10 3 2 6" xfId="5357"/>
    <cellStyle name="Notiz 2 10 3 2 6 2" xfId="12467"/>
    <cellStyle name="Notiz 2 10 3 2 6 3" xfId="18760"/>
    <cellStyle name="Notiz 2 10 3 2 6 4" xfId="25699"/>
    <cellStyle name="Notiz 2 10 3 2 6 5" xfId="32364"/>
    <cellStyle name="Notiz 2 10 3 2 6 6" xfId="39034"/>
    <cellStyle name="Notiz 2 10 3 2 6 7" xfId="45850"/>
    <cellStyle name="Notiz 2 10 3 2 6 8" xfId="52373"/>
    <cellStyle name="Notiz 2 10 3 2 7" xfId="5940"/>
    <cellStyle name="Notiz 2 10 3 2 7 2" xfId="13050"/>
    <cellStyle name="Notiz 2 10 3 2 7 3" xfId="19343"/>
    <cellStyle name="Notiz 2 10 3 2 7 4" xfId="26282"/>
    <cellStyle name="Notiz 2 10 3 2 7 5" xfId="32947"/>
    <cellStyle name="Notiz 2 10 3 2 7 6" xfId="39617"/>
    <cellStyle name="Notiz 2 10 3 2 7 7" xfId="46433"/>
    <cellStyle name="Notiz 2 10 3 2 7 8" xfId="52956"/>
    <cellStyle name="Notiz 2 10 3 2 8" xfId="6398"/>
    <cellStyle name="Notiz 2 10 3 2 8 2" xfId="13508"/>
    <cellStyle name="Notiz 2 10 3 2 8 3" xfId="19801"/>
    <cellStyle name="Notiz 2 10 3 2 8 4" xfId="26740"/>
    <cellStyle name="Notiz 2 10 3 2 8 5" xfId="33405"/>
    <cellStyle name="Notiz 2 10 3 2 8 6" xfId="40075"/>
    <cellStyle name="Notiz 2 10 3 2 8 7" xfId="46891"/>
    <cellStyle name="Notiz 2 10 3 2 8 8" xfId="53414"/>
    <cellStyle name="Notiz 2 10 3 2 9" xfId="7052"/>
    <cellStyle name="Notiz 2 10 3 2 9 2" xfId="14162"/>
    <cellStyle name="Notiz 2 10 3 2 9 3" xfId="20455"/>
    <cellStyle name="Notiz 2 10 3 2 9 4" xfId="27394"/>
    <cellStyle name="Notiz 2 10 3 2 9 5" xfId="34059"/>
    <cellStyle name="Notiz 2 10 3 2 9 6" xfId="40729"/>
    <cellStyle name="Notiz 2 10 3 2 9 7" xfId="47545"/>
    <cellStyle name="Notiz 2 10 3 2 9 8" xfId="54068"/>
    <cellStyle name="Notiz 2 10 3 3" xfId="2378"/>
    <cellStyle name="Notiz 2 10 3 3 2" xfId="9488"/>
    <cellStyle name="Notiz 2 10 3 3 3" xfId="15781"/>
    <cellStyle name="Notiz 2 10 3 3 4" xfId="22720"/>
    <cellStyle name="Notiz 2 10 3 3 5" xfId="29385"/>
    <cellStyle name="Notiz 2 10 3 3 6" xfId="36055"/>
    <cellStyle name="Notiz 2 10 3 3 7" xfId="42871"/>
    <cellStyle name="Notiz 2 10 3 3 8" xfId="49394"/>
    <cellStyle name="Notiz 2 10 3 4" xfId="3068"/>
    <cellStyle name="Notiz 2 10 3 4 2" xfId="10178"/>
    <cellStyle name="Notiz 2 10 3 4 3" xfId="16471"/>
    <cellStyle name="Notiz 2 10 3 4 4" xfId="23410"/>
    <cellStyle name="Notiz 2 10 3 4 5" xfId="30075"/>
    <cellStyle name="Notiz 2 10 3 4 6" xfId="36745"/>
    <cellStyle name="Notiz 2 10 3 4 7" xfId="43561"/>
    <cellStyle name="Notiz 2 10 3 4 8" xfId="50084"/>
    <cellStyle name="Notiz 2 10 3 5" xfId="3755"/>
    <cellStyle name="Notiz 2 10 3 5 2" xfId="10865"/>
    <cellStyle name="Notiz 2 10 3 5 3" xfId="17158"/>
    <cellStyle name="Notiz 2 10 3 5 4" xfId="24097"/>
    <cellStyle name="Notiz 2 10 3 5 5" xfId="30762"/>
    <cellStyle name="Notiz 2 10 3 5 6" xfId="37432"/>
    <cellStyle name="Notiz 2 10 3 5 7" xfId="44248"/>
    <cellStyle name="Notiz 2 10 3 5 8" xfId="50771"/>
    <cellStyle name="Notiz 2 10 3 6" xfId="4442"/>
    <cellStyle name="Notiz 2 10 3 6 2" xfId="11552"/>
    <cellStyle name="Notiz 2 10 3 6 3" xfId="17845"/>
    <cellStyle name="Notiz 2 10 3 6 4" xfId="24784"/>
    <cellStyle name="Notiz 2 10 3 6 5" xfId="31449"/>
    <cellStyle name="Notiz 2 10 3 6 6" xfId="38119"/>
    <cellStyle name="Notiz 2 10 3 6 7" xfId="44935"/>
    <cellStyle name="Notiz 2 10 3 6 8" xfId="51458"/>
    <cellStyle name="Notiz 2 10 3 7" xfId="5127"/>
    <cellStyle name="Notiz 2 10 3 7 2" xfId="12237"/>
    <cellStyle name="Notiz 2 10 3 7 3" xfId="18530"/>
    <cellStyle name="Notiz 2 10 3 7 4" xfId="25469"/>
    <cellStyle name="Notiz 2 10 3 7 5" xfId="32134"/>
    <cellStyle name="Notiz 2 10 3 7 6" xfId="38804"/>
    <cellStyle name="Notiz 2 10 3 7 7" xfId="45620"/>
    <cellStyle name="Notiz 2 10 3 7 8" xfId="52143"/>
    <cellStyle name="Notiz 2 10 3 8" xfId="6168"/>
    <cellStyle name="Notiz 2 10 3 8 2" xfId="13278"/>
    <cellStyle name="Notiz 2 10 3 8 3" xfId="19571"/>
    <cellStyle name="Notiz 2 10 3 8 4" xfId="26510"/>
    <cellStyle name="Notiz 2 10 3 8 5" xfId="33175"/>
    <cellStyle name="Notiz 2 10 3 8 6" xfId="39845"/>
    <cellStyle name="Notiz 2 10 3 8 7" xfId="46661"/>
    <cellStyle name="Notiz 2 10 3 8 8" xfId="53184"/>
    <cellStyle name="Notiz 2 10 3 9" xfId="6822"/>
    <cellStyle name="Notiz 2 10 3 9 2" xfId="13932"/>
    <cellStyle name="Notiz 2 10 3 9 3" xfId="20225"/>
    <cellStyle name="Notiz 2 10 3 9 4" xfId="27164"/>
    <cellStyle name="Notiz 2 10 3 9 5" xfId="33829"/>
    <cellStyle name="Notiz 2 10 3 9 6" xfId="40499"/>
    <cellStyle name="Notiz 2 10 3 9 7" xfId="47315"/>
    <cellStyle name="Notiz 2 10 3 9 8" xfId="53838"/>
    <cellStyle name="Notiz 2 10 4" xfId="2088"/>
    <cellStyle name="Notiz 2 10 4 2" xfId="9198"/>
    <cellStyle name="Notiz 2 10 4 3" xfId="15491"/>
    <cellStyle name="Notiz 2 10 4 4" xfId="22430"/>
    <cellStyle name="Notiz 2 10 4 5" xfId="29095"/>
    <cellStyle name="Notiz 2 10 4 6" xfId="35765"/>
    <cellStyle name="Notiz 2 10 4 7" xfId="42581"/>
    <cellStyle name="Notiz 2 10 4 8" xfId="49104"/>
    <cellStyle name="Notiz 2 10 5" xfId="2776"/>
    <cellStyle name="Notiz 2 10 5 2" xfId="9886"/>
    <cellStyle name="Notiz 2 10 5 3" xfId="16179"/>
    <cellStyle name="Notiz 2 10 5 4" xfId="23118"/>
    <cellStyle name="Notiz 2 10 5 5" xfId="29783"/>
    <cellStyle name="Notiz 2 10 5 6" xfId="36453"/>
    <cellStyle name="Notiz 2 10 5 7" xfId="43269"/>
    <cellStyle name="Notiz 2 10 5 8" xfId="49792"/>
    <cellStyle name="Notiz 2 10 6" xfId="3464"/>
    <cellStyle name="Notiz 2 10 6 2" xfId="10574"/>
    <cellStyle name="Notiz 2 10 6 3" xfId="16867"/>
    <cellStyle name="Notiz 2 10 6 4" xfId="23806"/>
    <cellStyle name="Notiz 2 10 6 5" xfId="30471"/>
    <cellStyle name="Notiz 2 10 6 6" xfId="37141"/>
    <cellStyle name="Notiz 2 10 6 7" xfId="43957"/>
    <cellStyle name="Notiz 2 10 6 8" xfId="50480"/>
    <cellStyle name="Notiz 2 10 7" xfId="4151"/>
    <cellStyle name="Notiz 2 10 7 2" xfId="11261"/>
    <cellStyle name="Notiz 2 10 7 3" xfId="17554"/>
    <cellStyle name="Notiz 2 10 7 4" xfId="24493"/>
    <cellStyle name="Notiz 2 10 7 5" xfId="31158"/>
    <cellStyle name="Notiz 2 10 7 6" xfId="37828"/>
    <cellStyle name="Notiz 2 10 7 7" xfId="44644"/>
    <cellStyle name="Notiz 2 10 7 8" xfId="51167"/>
    <cellStyle name="Notiz 2 10 8" xfId="4840"/>
    <cellStyle name="Notiz 2 10 8 2" xfId="11950"/>
    <cellStyle name="Notiz 2 10 8 3" xfId="18243"/>
    <cellStyle name="Notiz 2 10 8 4" xfId="25182"/>
    <cellStyle name="Notiz 2 10 8 5" xfId="31847"/>
    <cellStyle name="Notiz 2 10 8 6" xfId="38517"/>
    <cellStyle name="Notiz 2 10 8 7" xfId="45333"/>
    <cellStyle name="Notiz 2 10 8 8" xfId="51856"/>
    <cellStyle name="Notiz 2 10 9" xfId="5523"/>
    <cellStyle name="Notiz 2 10 9 2" xfId="12633"/>
    <cellStyle name="Notiz 2 10 9 3" xfId="18926"/>
    <cellStyle name="Notiz 2 10 9 4" xfId="25865"/>
    <cellStyle name="Notiz 2 10 9 5" xfId="32530"/>
    <cellStyle name="Notiz 2 10 9 6" xfId="39200"/>
    <cellStyle name="Notiz 2 10 9 7" xfId="46016"/>
    <cellStyle name="Notiz 2 10 9 8" xfId="52539"/>
    <cellStyle name="Notiz 2 11" xfId="494"/>
    <cellStyle name="Notiz 2 11 10" xfId="5662"/>
    <cellStyle name="Notiz 2 11 10 2" xfId="12772"/>
    <cellStyle name="Notiz 2 11 10 3" xfId="19065"/>
    <cellStyle name="Notiz 2 11 10 4" xfId="26004"/>
    <cellStyle name="Notiz 2 11 10 5" xfId="32669"/>
    <cellStyle name="Notiz 2 11 10 6" xfId="39339"/>
    <cellStyle name="Notiz 2 11 10 7" xfId="46155"/>
    <cellStyle name="Notiz 2 11 10 8" xfId="52678"/>
    <cellStyle name="Notiz 2 11 11" xfId="6598"/>
    <cellStyle name="Notiz 2 11 11 2" xfId="13708"/>
    <cellStyle name="Notiz 2 11 11 3" xfId="20001"/>
    <cellStyle name="Notiz 2 11 11 4" xfId="26940"/>
    <cellStyle name="Notiz 2 11 11 5" xfId="33605"/>
    <cellStyle name="Notiz 2 11 11 6" xfId="40275"/>
    <cellStyle name="Notiz 2 11 11 7" xfId="47091"/>
    <cellStyle name="Notiz 2 11 11 8" xfId="53614"/>
    <cellStyle name="Notiz 2 11 12" xfId="1292"/>
    <cellStyle name="Notiz 2 11 12 2" xfId="8402"/>
    <cellStyle name="Notiz 2 11 12 3" xfId="14695"/>
    <cellStyle name="Notiz 2 11 12 4" xfId="21634"/>
    <cellStyle name="Notiz 2 11 12 5" xfId="28299"/>
    <cellStyle name="Notiz 2 11 12 6" xfId="34969"/>
    <cellStyle name="Notiz 2 11 12 7" xfId="41788"/>
    <cellStyle name="Notiz 2 11 12 8" xfId="48311"/>
    <cellStyle name="Notiz 2 11 13" xfId="7893"/>
    <cellStyle name="Notiz 2 11 14" xfId="21513"/>
    <cellStyle name="Notiz 2 11 15" xfId="322"/>
    <cellStyle name="Notiz 2 11 2" xfId="597"/>
    <cellStyle name="Notiz 2 11 2 10" xfId="7331"/>
    <cellStyle name="Notiz 2 11 2 10 2" xfId="14441"/>
    <cellStyle name="Notiz 2 11 2 10 3" xfId="20734"/>
    <cellStyle name="Notiz 2 11 2 10 4" xfId="27673"/>
    <cellStyle name="Notiz 2 11 2 10 5" xfId="34338"/>
    <cellStyle name="Notiz 2 11 2 10 6" xfId="41008"/>
    <cellStyle name="Notiz 2 11 2 10 7" xfId="47824"/>
    <cellStyle name="Notiz 2 11 2 10 8" xfId="54347"/>
    <cellStyle name="Notiz 2 11 2 11" xfId="1350"/>
    <cellStyle name="Notiz 2 11 2 11 2" xfId="8460"/>
    <cellStyle name="Notiz 2 11 2 11 3" xfId="14753"/>
    <cellStyle name="Notiz 2 11 2 11 4" xfId="21692"/>
    <cellStyle name="Notiz 2 11 2 11 5" xfId="28357"/>
    <cellStyle name="Notiz 2 11 2 11 6" xfId="35027"/>
    <cellStyle name="Notiz 2 11 2 11 7" xfId="41843"/>
    <cellStyle name="Notiz 2 11 2 11 8" xfId="48366"/>
    <cellStyle name="Notiz 2 11 2 12" xfId="8168"/>
    <cellStyle name="Notiz 2 11 2 13" xfId="20976"/>
    <cellStyle name="Notiz 2 11 2 14" xfId="21246"/>
    <cellStyle name="Notiz 2 11 2 15" xfId="41226"/>
    <cellStyle name="Notiz 2 11 2 16" xfId="41307"/>
    <cellStyle name="Notiz 2 11 2 2" xfId="910"/>
    <cellStyle name="Notiz 2 11 2 2 10" xfId="1585"/>
    <cellStyle name="Notiz 2 11 2 2 10 2" xfId="8695"/>
    <cellStyle name="Notiz 2 11 2 2 10 3" xfId="14988"/>
    <cellStyle name="Notiz 2 11 2 2 10 4" xfId="21927"/>
    <cellStyle name="Notiz 2 11 2 2 10 5" xfId="28592"/>
    <cellStyle name="Notiz 2 11 2 2 10 6" xfId="35262"/>
    <cellStyle name="Notiz 2 11 2 2 10 7" xfId="42078"/>
    <cellStyle name="Notiz 2 11 2 2 10 8" xfId="48601"/>
    <cellStyle name="Notiz 2 11 2 2 11" xfId="8276"/>
    <cellStyle name="Notiz 2 11 2 2 12" xfId="27917"/>
    <cellStyle name="Notiz 2 11 2 2 13" xfId="34589"/>
    <cellStyle name="Notiz 2 11 2 2 14" xfId="7889"/>
    <cellStyle name="Notiz 2 11 2 2 2" xfId="2456"/>
    <cellStyle name="Notiz 2 11 2 2 2 2" xfId="9566"/>
    <cellStyle name="Notiz 2 11 2 2 2 3" xfId="15859"/>
    <cellStyle name="Notiz 2 11 2 2 2 4" xfId="22798"/>
    <cellStyle name="Notiz 2 11 2 2 2 5" xfId="29463"/>
    <cellStyle name="Notiz 2 11 2 2 2 6" xfId="36133"/>
    <cellStyle name="Notiz 2 11 2 2 2 7" xfId="42949"/>
    <cellStyle name="Notiz 2 11 2 2 2 8" xfId="49472"/>
    <cellStyle name="Notiz 2 11 2 2 3" xfId="3146"/>
    <cellStyle name="Notiz 2 11 2 2 3 2" xfId="10256"/>
    <cellStyle name="Notiz 2 11 2 2 3 3" xfId="16549"/>
    <cellStyle name="Notiz 2 11 2 2 3 4" xfId="23488"/>
    <cellStyle name="Notiz 2 11 2 2 3 5" xfId="30153"/>
    <cellStyle name="Notiz 2 11 2 2 3 6" xfId="36823"/>
    <cellStyle name="Notiz 2 11 2 2 3 7" xfId="43639"/>
    <cellStyle name="Notiz 2 11 2 2 3 8" xfId="50162"/>
    <cellStyle name="Notiz 2 11 2 2 4" xfId="3833"/>
    <cellStyle name="Notiz 2 11 2 2 4 2" xfId="10943"/>
    <cellStyle name="Notiz 2 11 2 2 4 3" xfId="17236"/>
    <cellStyle name="Notiz 2 11 2 2 4 4" xfId="24175"/>
    <cellStyle name="Notiz 2 11 2 2 4 5" xfId="30840"/>
    <cellStyle name="Notiz 2 11 2 2 4 6" xfId="37510"/>
    <cellStyle name="Notiz 2 11 2 2 4 7" xfId="44326"/>
    <cellStyle name="Notiz 2 11 2 2 4 8" xfId="50849"/>
    <cellStyle name="Notiz 2 11 2 2 5" xfId="4520"/>
    <cellStyle name="Notiz 2 11 2 2 5 2" xfId="11630"/>
    <cellStyle name="Notiz 2 11 2 2 5 3" xfId="17923"/>
    <cellStyle name="Notiz 2 11 2 2 5 4" xfId="24862"/>
    <cellStyle name="Notiz 2 11 2 2 5 5" xfId="31527"/>
    <cellStyle name="Notiz 2 11 2 2 5 6" xfId="38197"/>
    <cellStyle name="Notiz 2 11 2 2 5 7" xfId="45013"/>
    <cellStyle name="Notiz 2 11 2 2 5 8" xfId="51536"/>
    <cellStyle name="Notiz 2 11 2 2 6" xfId="5205"/>
    <cellStyle name="Notiz 2 11 2 2 6 2" xfId="12315"/>
    <cellStyle name="Notiz 2 11 2 2 6 3" xfId="18608"/>
    <cellStyle name="Notiz 2 11 2 2 6 4" xfId="25547"/>
    <cellStyle name="Notiz 2 11 2 2 6 5" xfId="32212"/>
    <cellStyle name="Notiz 2 11 2 2 6 6" xfId="38882"/>
    <cellStyle name="Notiz 2 11 2 2 6 7" xfId="45698"/>
    <cellStyle name="Notiz 2 11 2 2 6 8" xfId="52221"/>
    <cellStyle name="Notiz 2 11 2 2 7" xfId="5788"/>
    <cellStyle name="Notiz 2 11 2 2 7 2" xfId="12898"/>
    <cellStyle name="Notiz 2 11 2 2 7 3" xfId="19191"/>
    <cellStyle name="Notiz 2 11 2 2 7 4" xfId="26130"/>
    <cellStyle name="Notiz 2 11 2 2 7 5" xfId="32795"/>
    <cellStyle name="Notiz 2 11 2 2 7 6" xfId="39465"/>
    <cellStyle name="Notiz 2 11 2 2 7 7" xfId="46281"/>
    <cellStyle name="Notiz 2 11 2 2 7 8" xfId="52804"/>
    <cellStyle name="Notiz 2 11 2 2 8" xfId="6246"/>
    <cellStyle name="Notiz 2 11 2 2 8 2" xfId="13356"/>
    <cellStyle name="Notiz 2 11 2 2 8 3" xfId="19649"/>
    <cellStyle name="Notiz 2 11 2 2 8 4" xfId="26588"/>
    <cellStyle name="Notiz 2 11 2 2 8 5" xfId="33253"/>
    <cellStyle name="Notiz 2 11 2 2 8 6" xfId="39923"/>
    <cellStyle name="Notiz 2 11 2 2 8 7" xfId="46739"/>
    <cellStyle name="Notiz 2 11 2 2 8 8" xfId="53262"/>
    <cellStyle name="Notiz 2 11 2 2 9" xfId="6900"/>
    <cellStyle name="Notiz 2 11 2 2 9 2" xfId="14010"/>
    <cellStyle name="Notiz 2 11 2 2 9 3" xfId="20303"/>
    <cellStyle name="Notiz 2 11 2 2 9 4" xfId="27242"/>
    <cellStyle name="Notiz 2 11 2 2 9 5" xfId="33907"/>
    <cellStyle name="Notiz 2 11 2 2 9 6" xfId="40577"/>
    <cellStyle name="Notiz 2 11 2 2 9 7" xfId="47393"/>
    <cellStyle name="Notiz 2 11 2 2 9 8" xfId="53916"/>
    <cellStyle name="Notiz 2 11 2 3" xfId="2221"/>
    <cellStyle name="Notiz 2 11 2 3 2" xfId="9331"/>
    <cellStyle name="Notiz 2 11 2 3 3" xfId="15624"/>
    <cellStyle name="Notiz 2 11 2 3 4" xfId="22563"/>
    <cellStyle name="Notiz 2 11 2 3 5" xfId="29228"/>
    <cellStyle name="Notiz 2 11 2 3 6" xfId="35898"/>
    <cellStyle name="Notiz 2 11 2 3 7" xfId="42714"/>
    <cellStyle name="Notiz 2 11 2 3 8" xfId="49237"/>
    <cellStyle name="Notiz 2 11 2 4" xfId="2911"/>
    <cellStyle name="Notiz 2 11 2 4 2" xfId="10021"/>
    <cellStyle name="Notiz 2 11 2 4 3" xfId="16314"/>
    <cellStyle name="Notiz 2 11 2 4 4" xfId="23253"/>
    <cellStyle name="Notiz 2 11 2 4 5" xfId="29918"/>
    <cellStyle name="Notiz 2 11 2 4 6" xfId="36588"/>
    <cellStyle name="Notiz 2 11 2 4 7" xfId="43404"/>
    <cellStyle name="Notiz 2 11 2 4 8" xfId="49927"/>
    <cellStyle name="Notiz 2 11 2 5" xfId="3598"/>
    <cellStyle name="Notiz 2 11 2 5 2" xfId="10708"/>
    <cellStyle name="Notiz 2 11 2 5 3" xfId="17001"/>
    <cellStyle name="Notiz 2 11 2 5 4" xfId="23940"/>
    <cellStyle name="Notiz 2 11 2 5 5" xfId="30605"/>
    <cellStyle name="Notiz 2 11 2 5 6" xfId="37275"/>
    <cellStyle name="Notiz 2 11 2 5 7" xfId="44091"/>
    <cellStyle name="Notiz 2 11 2 5 8" xfId="50614"/>
    <cellStyle name="Notiz 2 11 2 6" xfId="4285"/>
    <cellStyle name="Notiz 2 11 2 6 2" xfId="11395"/>
    <cellStyle name="Notiz 2 11 2 6 3" xfId="17688"/>
    <cellStyle name="Notiz 2 11 2 6 4" xfId="24627"/>
    <cellStyle name="Notiz 2 11 2 6 5" xfId="31292"/>
    <cellStyle name="Notiz 2 11 2 6 6" xfId="37962"/>
    <cellStyle name="Notiz 2 11 2 6 7" xfId="44778"/>
    <cellStyle name="Notiz 2 11 2 6 8" xfId="51301"/>
    <cellStyle name="Notiz 2 11 2 7" xfId="4970"/>
    <cellStyle name="Notiz 2 11 2 7 2" xfId="12080"/>
    <cellStyle name="Notiz 2 11 2 7 3" xfId="18373"/>
    <cellStyle name="Notiz 2 11 2 7 4" xfId="25312"/>
    <cellStyle name="Notiz 2 11 2 7 5" xfId="31977"/>
    <cellStyle name="Notiz 2 11 2 7 6" xfId="38647"/>
    <cellStyle name="Notiz 2 11 2 7 7" xfId="45463"/>
    <cellStyle name="Notiz 2 11 2 7 8" xfId="51986"/>
    <cellStyle name="Notiz 2 11 2 8" xfId="4223"/>
    <cellStyle name="Notiz 2 11 2 8 2" xfId="11333"/>
    <cellStyle name="Notiz 2 11 2 8 3" xfId="17626"/>
    <cellStyle name="Notiz 2 11 2 8 4" xfId="24565"/>
    <cellStyle name="Notiz 2 11 2 8 5" xfId="31230"/>
    <cellStyle name="Notiz 2 11 2 8 6" xfId="37900"/>
    <cellStyle name="Notiz 2 11 2 8 7" xfId="44716"/>
    <cellStyle name="Notiz 2 11 2 8 8" xfId="51239"/>
    <cellStyle name="Notiz 2 11 2 9" xfId="6665"/>
    <cellStyle name="Notiz 2 11 2 9 2" xfId="13775"/>
    <cellStyle name="Notiz 2 11 2 9 3" xfId="20068"/>
    <cellStyle name="Notiz 2 11 2 9 4" xfId="27007"/>
    <cellStyle name="Notiz 2 11 2 9 5" xfId="33672"/>
    <cellStyle name="Notiz 2 11 2 9 6" xfId="40342"/>
    <cellStyle name="Notiz 2 11 2 9 7" xfId="47158"/>
    <cellStyle name="Notiz 2 11 2 9 8" xfId="53681"/>
    <cellStyle name="Notiz 2 11 3" xfId="769"/>
    <cellStyle name="Notiz 2 11 3 10" xfId="7277"/>
    <cellStyle name="Notiz 2 11 3 10 2" xfId="14387"/>
    <cellStyle name="Notiz 2 11 3 10 3" xfId="20680"/>
    <cellStyle name="Notiz 2 11 3 10 4" xfId="27619"/>
    <cellStyle name="Notiz 2 11 3 10 5" xfId="34284"/>
    <cellStyle name="Notiz 2 11 3 10 6" xfId="40954"/>
    <cellStyle name="Notiz 2 11 3 10 7" xfId="47770"/>
    <cellStyle name="Notiz 2 11 3 10 8" xfId="54293"/>
    <cellStyle name="Notiz 2 11 3 11" xfId="1508"/>
    <cellStyle name="Notiz 2 11 3 11 2" xfId="8618"/>
    <cellStyle name="Notiz 2 11 3 11 3" xfId="14911"/>
    <cellStyle name="Notiz 2 11 3 11 4" xfId="21850"/>
    <cellStyle name="Notiz 2 11 3 11 5" xfId="28515"/>
    <cellStyle name="Notiz 2 11 3 11 6" xfId="35185"/>
    <cellStyle name="Notiz 2 11 3 11 7" xfId="42001"/>
    <cellStyle name="Notiz 2 11 3 11 8" xfId="48524"/>
    <cellStyle name="Notiz 2 11 3 12" xfId="7752"/>
    <cellStyle name="Notiz 2 11 3 13" xfId="21148"/>
    <cellStyle name="Notiz 2 11 3 14" xfId="21256"/>
    <cellStyle name="Notiz 2 11 3 15" xfId="41394"/>
    <cellStyle name="Notiz 2 11 3 16" xfId="27873"/>
    <cellStyle name="Notiz 2 11 3 2" xfId="1065"/>
    <cellStyle name="Notiz 2 11 3 2 10" xfId="1738"/>
    <cellStyle name="Notiz 2 11 3 2 10 2" xfId="8848"/>
    <cellStyle name="Notiz 2 11 3 2 10 3" xfId="15141"/>
    <cellStyle name="Notiz 2 11 3 2 10 4" xfId="22080"/>
    <cellStyle name="Notiz 2 11 3 2 10 5" xfId="28745"/>
    <cellStyle name="Notiz 2 11 3 2 10 6" xfId="35415"/>
    <cellStyle name="Notiz 2 11 3 2 10 7" xfId="42231"/>
    <cellStyle name="Notiz 2 11 3 2 10 8" xfId="48754"/>
    <cellStyle name="Notiz 2 11 3 2 11" xfId="7504"/>
    <cellStyle name="Notiz 2 11 3 2 12" xfId="28072"/>
    <cellStyle name="Notiz 2 11 3 2 13" xfId="34742"/>
    <cellStyle name="Notiz 2 11 3 2 14" xfId="48084"/>
    <cellStyle name="Notiz 2 11 3 2 2" xfId="2609"/>
    <cellStyle name="Notiz 2 11 3 2 2 2" xfId="9719"/>
    <cellStyle name="Notiz 2 11 3 2 2 3" xfId="16012"/>
    <cellStyle name="Notiz 2 11 3 2 2 4" xfId="22951"/>
    <cellStyle name="Notiz 2 11 3 2 2 5" xfId="29616"/>
    <cellStyle name="Notiz 2 11 3 2 2 6" xfId="36286"/>
    <cellStyle name="Notiz 2 11 3 2 2 7" xfId="43102"/>
    <cellStyle name="Notiz 2 11 3 2 2 8" xfId="49625"/>
    <cellStyle name="Notiz 2 11 3 2 3" xfId="3299"/>
    <cellStyle name="Notiz 2 11 3 2 3 2" xfId="10409"/>
    <cellStyle name="Notiz 2 11 3 2 3 3" xfId="16702"/>
    <cellStyle name="Notiz 2 11 3 2 3 4" xfId="23641"/>
    <cellStyle name="Notiz 2 11 3 2 3 5" xfId="30306"/>
    <cellStyle name="Notiz 2 11 3 2 3 6" xfId="36976"/>
    <cellStyle name="Notiz 2 11 3 2 3 7" xfId="43792"/>
    <cellStyle name="Notiz 2 11 3 2 3 8" xfId="50315"/>
    <cellStyle name="Notiz 2 11 3 2 4" xfId="3986"/>
    <cellStyle name="Notiz 2 11 3 2 4 2" xfId="11096"/>
    <cellStyle name="Notiz 2 11 3 2 4 3" xfId="17389"/>
    <cellStyle name="Notiz 2 11 3 2 4 4" xfId="24328"/>
    <cellStyle name="Notiz 2 11 3 2 4 5" xfId="30993"/>
    <cellStyle name="Notiz 2 11 3 2 4 6" xfId="37663"/>
    <cellStyle name="Notiz 2 11 3 2 4 7" xfId="44479"/>
    <cellStyle name="Notiz 2 11 3 2 4 8" xfId="51002"/>
    <cellStyle name="Notiz 2 11 3 2 5" xfId="4673"/>
    <cellStyle name="Notiz 2 11 3 2 5 2" xfId="11783"/>
    <cellStyle name="Notiz 2 11 3 2 5 3" xfId="18076"/>
    <cellStyle name="Notiz 2 11 3 2 5 4" xfId="25015"/>
    <cellStyle name="Notiz 2 11 3 2 5 5" xfId="31680"/>
    <cellStyle name="Notiz 2 11 3 2 5 6" xfId="38350"/>
    <cellStyle name="Notiz 2 11 3 2 5 7" xfId="45166"/>
    <cellStyle name="Notiz 2 11 3 2 5 8" xfId="51689"/>
    <cellStyle name="Notiz 2 11 3 2 6" xfId="5358"/>
    <cellStyle name="Notiz 2 11 3 2 6 2" xfId="12468"/>
    <cellStyle name="Notiz 2 11 3 2 6 3" xfId="18761"/>
    <cellStyle name="Notiz 2 11 3 2 6 4" xfId="25700"/>
    <cellStyle name="Notiz 2 11 3 2 6 5" xfId="32365"/>
    <cellStyle name="Notiz 2 11 3 2 6 6" xfId="39035"/>
    <cellStyle name="Notiz 2 11 3 2 6 7" xfId="45851"/>
    <cellStyle name="Notiz 2 11 3 2 6 8" xfId="52374"/>
    <cellStyle name="Notiz 2 11 3 2 7" xfId="5941"/>
    <cellStyle name="Notiz 2 11 3 2 7 2" xfId="13051"/>
    <cellStyle name="Notiz 2 11 3 2 7 3" xfId="19344"/>
    <cellStyle name="Notiz 2 11 3 2 7 4" xfId="26283"/>
    <cellStyle name="Notiz 2 11 3 2 7 5" xfId="32948"/>
    <cellStyle name="Notiz 2 11 3 2 7 6" xfId="39618"/>
    <cellStyle name="Notiz 2 11 3 2 7 7" xfId="46434"/>
    <cellStyle name="Notiz 2 11 3 2 7 8" xfId="52957"/>
    <cellStyle name="Notiz 2 11 3 2 8" xfId="6399"/>
    <cellStyle name="Notiz 2 11 3 2 8 2" xfId="13509"/>
    <cellStyle name="Notiz 2 11 3 2 8 3" xfId="19802"/>
    <cellStyle name="Notiz 2 11 3 2 8 4" xfId="26741"/>
    <cellStyle name="Notiz 2 11 3 2 8 5" xfId="33406"/>
    <cellStyle name="Notiz 2 11 3 2 8 6" xfId="40076"/>
    <cellStyle name="Notiz 2 11 3 2 8 7" xfId="46892"/>
    <cellStyle name="Notiz 2 11 3 2 8 8" xfId="53415"/>
    <cellStyle name="Notiz 2 11 3 2 9" xfId="7053"/>
    <cellStyle name="Notiz 2 11 3 2 9 2" xfId="14163"/>
    <cellStyle name="Notiz 2 11 3 2 9 3" xfId="20456"/>
    <cellStyle name="Notiz 2 11 3 2 9 4" xfId="27395"/>
    <cellStyle name="Notiz 2 11 3 2 9 5" xfId="34060"/>
    <cellStyle name="Notiz 2 11 3 2 9 6" xfId="40730"/>
    <cellStyle name="Notiz 2 11 3 2 9 7" xfId="47546"/>
    <cellStyle name="Notiz 2 11 3 2 9 8" xfId="54069"/>
    <cellStyle name="Notiz 2 11 3 3" xfId="2379"/>
    <cellStyle name="Notiz 2 11 3 3 2" xfId="9489"/>
    <cellStyle name="Notiz 2 11 3 3 3" xfId="15782"/>
    <cellStyle name="Notiz 2 11 3 3 4" xfId="22721"/>
    <cellStyle name="Notiz 2 11 3 3 5" xfId="29386"/>
    <cellStyle name="Notiz 2 11 3 3 6" xfId="36056"/>
    <cellStyle name="Notiz 2 11 3 3 7" xfId="42872"/>
    <cellStyle name="Notiz 2 11 3 3 8" xfId="49395"/>
    <cellStyle name="Notiz 2 11 3 4" xfId="3069"/>
    <cellStyle name="Notiz 2 11 3 4 2" xfId="10179"/>
    <cellStyle name="Notiz 2 11 3 4 3" xfId="16472"/>
    <cellStyle name="Notiz 2 11 3 4 4" xfId="23411"/>
    <cellStyle name="Notiz 2 11 3 4 5" xfId="30076"/>
    <cellStyle name="Notiz 2 11 3 4 6" xfId="36746"/>
    <cellStyle name="Notiz 2 11 3 4 7" xfId="43562"/>
    <cellStyle name="Notiz 2 11 3 4 8" xfId="50085"/>
    <cellStyle name="Notiz 2 11 3 5" xfId="3756"/>
    <cellStyle name="Notiz 2 11 3 5 2" xfId="10866"/>
    <cellStyle name="Notiz 2 11 3 5 3" xfId="17159"/>
    <cellStyle name="Notiz 2 11 3 5 4" xfId="24098"/>
    <cellStyle name="Notiz 2 11 3 5 5" xfId="30763"/>
    <cellStyle name="Notiz 2 11 3 5 6" xfId="37433"/>
    <cellStyle name="Notiz 2 11 3 5 7" xfId="44249"/>
    <cellStyle name="Notiz 2 11 3 5 8" xfId="50772"/>
    <cellStyle name="Notiz 2 11 3 6" xfId="4443"/>
    <cellStyle name="Notiz 2 11 3 6 2" xfId="11553"/>
    <cellStyle name="Notiz 2 11 3 6 3" xfId="17846"/>
    <cellStyle name="Notiz 2 11 3 6 4" xfId="24785"/>
    <cellStyle name="Notiz 2 11 3 6 5" xfId="31450"/>
    <cellStyle name="Notiz 2 11 3 6 6" xfId="38120"/>
    <cellStyle name="Notiz 2 11 3 6 7" xfId="44936"/>
    <cellStyle name="Notiz 2 11 3 6 8" xfId="51459"/>
    <cellStyle name="Notiz 2 11 3 7" xfId="5128"/>
    <cellStyle name="Notiz 2 11 3 7 2" xfId="12238"/>
    <cellStyle name="Notiz 2 11 3 7 3" xfId="18531"/>
    <cellStyle name="Notiz 2 11 3 7 4" xfId="25470"/>
    <cellStyle name="Notiz 2 11 3 7 5" xfId="32135"/>
    <cellStyle name="Notiz 2 11 3 7 6" xfId="38805"/>
    <cellStyle name="Notiz 2 11 3 7 7" xfId="45621"/>
    <cellStyle name="Notiz 2 11 3 7 8" xfId="52144"/>
    <cellStyle name="Notiz 2 11 3 8" xfId="6169"/>
    <cellStyle name="Notiz 2 11 3 8 2" xfId="13279"/>
    <cellStyle name="Notiz 2 11 3 8 3" xfId="19572"/>
    <cellStyle name="Notiz 2 11 3 8 4" xfId="26511"/>
    <cellStyle name="Notiz 2 11 3 8 5" xfId="33176"/>
    <cellStyle name="Notiz 2 11 3 8 6" xfId="39846"/>
    <cellStyle name="Notiz 2 11 3 8 7" xfId="46662"/>
    <cellStyle name="Notiz 2 11 3 8 8" xfId="53185"/>
    <cellStyle name="Notiz 2 11 3 9" xfId="6823"/>
    <cellStyle name="Notiz 2 11 3 9 2" xfId="13933"/>
    <cellStyle name="Notiz 2 11 3 9 3" xfId="20226"/>
    <cellStyle name="Notiz 2 11 3 9 4" xfId="27165"/>
    <cellStyle name="Notiz 2 11 3 9 5" xfId="33830"/>
    <cellStyle name="Notiz 2 11 3 9 6" xfId="40500"/>
    <cellStyle name="Notiz 2 11 3 9 7" xfId="47316"/>
    <cellStyle name="Notiz 2 11 3 9 8" xfId="53839"/>
    <cellStyle name="Notiz 2 11 4" xfId="2120"/>
    <cellStyle name="Notiz 2 11 4 2" xfId="9230"/>
    <cellStyle name="Notiz 2 11 4 3" xfId="15523"/>
    <cellStyle name="Notiz 2 11 4 4" xfId="22462"/>
    <cellStyle name="Notiz 2 11 4 5" xfId="29127"/>
    <cellStyle name="Notiz 2 11 4 6" xfId="35797"/>
    <cellStyle name="Notiz 2 11 4 7" xfId="42613"/>
    <cellStyle name="Notiz 2 11 4 8" xfId="49136"/>
    <cellStyle name="Notiz 2 11 5" xfId="2808"/>
    <cellStyle name="Notiz 2 11 5 2" xfId="9918"/>
    <cellStyle name="Notiz 2 11 5 3" xfId="16211"/>
    <cellStyle name="Notiz 2 11 5 4" xfId="23150"/>
    <cellStyle name="Notiz 2 11 5 5" xfId="29815"/>
    <cellStyle name="Notiz 2 11 5 6" xfId="36485"/>
    <cellStyle name="Notiz 2 11 5 7" xfId="43301"/>
    <cellStyle name="Notiz 2 11 5 8" xfId="49824"/>
    <cellStyle name="Notiz 2 11 6" xfId="3496"/>
    <cellStyle name="Notiz 2 11 6 2" xfId="10606"/>
    <cellStyle name="Notiz 2 11 6 3" xfId="16899"/>
    <cellStyle name="Notiz 2 11 6 4" xfId="23838"/>
    <cellStyle name="Notiz 2 11 6 5" xfId="30503"/>
    <cellStyle name="Notiz 2 11 6 6" xfId="37173"/>
    <cellStyle name="Notiz 2 11 6 7" xfId="43989"/>
    <cellStyle name="Notiz 2 11 6 8" xfId="50512"/>
    <cellStyle name="Notiz 2 11 7" xfId="4183"/>
    <cellStyle name="Notiz 2 11 7 2" xfId="11293"/>
    <cellStyle name="Notiz 2 11 7 3" xfId="17586"/>
    <cellStyle name="Notiz 2 11 7 4" xfId="24525"/>
    <cellStyle name="Notiz 2 11 7 5" xfId="31190"/>
    <cellStyle name="Notiz 2 11 7 6" xfId="37860"/>
    <cellStyle name="Notiz 2 11 7 7" xfId="44676"/>
    <cellStyle name="Notiz 2 11 7 8" xfId="51199"/>
    <cellStyle name="Notiz 2 11 8" xfId="4872"/>
    <cellStyle name="Notiz 2 11 8 2" xfId="11982"/>
    <cellStyle name="Notiz 2 11 8 3" xfId="18275"/>
    <cellStyle name="Notiz 2 11 8 4" xfId="25214"/>
    <cellStyle name="Notiz 2 11 8 5" xfId="31879"/>
    <cellStyle name="Notiz 2 11 8 6" xfId="38549"/>
    <cellStyle name="Notiz 2 11 8 7" xfId="45365"/>
    <cellStyle name="Notiz 2 11 8 8" xfId="51888"/>
    <cellStyle name="Notiz 2 11 9" xfId="5555"/>
    <cellStyle name="Notiz 2 11 9 2" xfId="12665"/>
    <cellStyle name="Notiz 2 11 9 3" xfId="18958"/>
    <cellStyle name="Notiz 2 11 9 4" xfId="25897"/>
    <cellStyle name="Notiz 2 11 9 5" xfId="32562"/>
    <cellStyle name="Notiz 2 11 9 6" xfId="39232"/>
    <cellStyle name="Notiz 2 11 9 7" xfId="46048"/>
    <cellStyle name="Notiz 2 11 9 8" xfId="52571"/>
    <cellStyle name="Notiz 2 12" xfId="445"/>
    <cellStyle name="Notiz 2 12 10" xfId="5606"/>
    <cellStyle name="Notiz 2 12 10 2" xfId="12716"/>
    <cellStyle name="Notiz 2 12 10 3" xfId="19009"/>
    <cellStyle name="Notiz 2 12 10 4" xfId="25948"/>
    <cellStyle name="Notiz 2 12 10 5" xfId="32613"/>
    <cellStyle name="Notiz 2 12 10 6" xfId="39283"/>
    <cellStyle name="Notiz 2 12 10 7" xfId="46099"/>
    <cellStyle name="Notiz 2 12 10 8" xfId="52622"/>
    <cellStyle name="Notiz 2 12 11" xfId="5610"/>
    <cellStyle name="Notiz 2 12 11 2" xfId="12720"/>
    <cellStyle name="Notiz 2 12 11 3" xfId="19013"/>
    <cellStyle name="Notiz 2 12 11 4" xfId="25952"/>
    <cellStyle name="Notiz 2 12 11 5" xfId="32617"/>
    <cellStyle name="Notiz 2 12 11 6" xfId="39287"/>
    <cellStyle name="Notiz 2 12 11 7" xfId="46103"/>
    <cellStyle name="Notiz 2 12 11 8" xfId="52626"/>
    <cellStyle name="Notiz 2 12 12" xfId="1243"/>
    <cellStyle name="Notiz 2 12 12 2" xfId="8353"/>
    <cellStyle name="Notiz 2 12 12 3" xfId="14646"/>
    <cellStyle name="Notiz 2 12 12 4" xfId="21585"/>
    <cellStyle name="Notiz 2 12 12 5" xfId="28250"/>
    <cellStyle name="Notiz 2 12 12 6" xfId="34920"/>
    <cellStyle name="Notiz 2 12 12 7" xfId="41739"/>
    <cellStyle name="Notiz 2 12 12 8" xfId="48262"/>
    <cellStyle name="Notiz 2 12 13" xfId="8014"/>
    <cellStyle name="Notiz 2 12 14" xfId="21397"/>
    <cellStyle name="Notiz 2 12 15" xfId="21515"/>
    <cellStyle name="Notiz 2 12 2" xfId="596"/>
    <cellStyle name="Notiz 2 12 2 10" xfId="7237"/>
    <cellStyle name="Notiz 2 12 2 10 2" xfId="14347"/>
    <cellStyle name="Notiz 2 12 2 10 3" xfId="20640"/>
    <cellStyle name="Notiz 2 12 2 10 4" xfId="27579"/>
    <cellStyle name="Notiz 2 12 2 10 5" xfId="34244"/>
    <cellStyle name="Notiz 2 12 2 10 6" xfId="40914"/>
    <cellStyle name="Notiz 2 12 2 10 7" xfId="47730"/>
    <cellStyle name="Notiz 2 12 2 10 8" xfId="54253"/>
    <cellStyle name="Notiz 2 12 2 11" xfId="1349"/>
    <cellStyle name="Notiz 2 12 2 11 2" xfId="8459"/>
    <cellStyle name="Notiz 2 12 2 11 3" xfId="14752"/>
    <cellStyle name="Notiz 2 12 2 11 4" xfId="21691"/>
    <cellStyle name="Notiz 2 12 2 11 5" xfId="28356"/>
    <cellStyle name="Notiz 2 12 2 11 6" xfId="35026"/>
    <cellStyle name="Notiz 2 12 2 11 7" xfId="41842"/>
    <cellStyle name="Notiz 2 12 2 11 8" xfId="48365"/>
    <cellStyle name="Notiz 2 12 2 12" xfId="7871"/>
    <cellStyle name="Notiz 2 12 2 13" xfId="20975"/>
    <cellStyle name="Notiz 2 12 2 14" xfId="20894"/>
    <cellStyle name="Notiz 2 12 2 15" xfId="41225"/>
    <cellStyle name="Notiz 2 12 2 16" xfId="41651"/>
    <cellStyle name="Notiz 2 12 2 2" xfId="909"/>
    <cellStyle name="Notiz 2 12 2 2 10" xfId="1584"/>
    <cellStyle name="Notiz 2 12 2 2 10 2" xfId="8694"/>
    <cellStyle name="Notiz 2 12 2 2 10 3" xfId="14987"/>
    <cellStyle name="Notiz 2 12 2 2 10 4" xfId="21926"/>
    <cellStyle name="Notiz 2 12 2 2 10 5" xfId="28591"/>
    <cellStyle name="Notiz 2 12 2 2 10 6" xfId="35261"/>
    <cellStyle name="Notiz 2 12 2 2 10 7" xfId="42077"/>
    <cellStyle name="Notiz 2 12 2 2 10 8" xfId="48600"/>
    <cellStyle name="Notiz 2 12 2 2 11" xfId="8079"/>
    <cellStyle name="Notiz 2 12 2 2 12" xfId="27916"/>
    <cellStyle name="Notiz 2 12 2 2 13" xfId="34588"/>
    <cellStyle name="Notiz 2 12 2 2 14" xfId="41164"/>
    <cellStyle name="Notiz 2 12 2 2 2" xfId="2455"/>
    <cellStyle name="Notiz 2 12 2 2 2 2" xfId="9565"/>
    <cellStyle name="Notiz 2 12 2 2 2 3" xfId="15858"/>
    <cellStyle name="Notiz 2 12 2 2 2 4" xfId="22797"/>
    <cellStyle name="Notiz 2 12 2 2 2 5" xfId="29462"/>
    <cellStyle name="Notiz 2 12 2 2 2 6" xfId="36132"/>
    <cellStyle name="Notiz 2 12 2 2 2 7" xfId="42948"/>
    <cellStyle name="Notiz 2 12 2 2 2 8" xfId="49471"/>
    <cellStyle name="Notiz 2 12 2 2 3" xfId="3145"/>
    <cellStyle name="Notiz 2 12 2 2 3 2" xfId="10255"/>
    <cellStyle name="Notiz 2 12 2 2 3 3" xfId="16548"/>
    <cellStyle name="Notiz 2 12 2 2 3 4" xfId="23487"/>
    <cellStyle name="Notiz 2 12 2 2 3 5" xfId="30152"/>
    <cellStyle name="Notiz 2 12 2 2 3 6" xfId="36822"/>
    <cellStyle name="Notiz 2 12 2 2 3 7" xfId="43638"/>
    <cellStyle name="Notiz 2 12 2 2 3 8" xfId="50161"/>
    <cellStyle name="Notiz 2 12 2 2 4" xfId="3832"/>
    <cellStyle name="Notiz 2 12 2 2 4 2" xfId="10942"/>
    <cellStyle name="Notiz 2 12 2 2 4 3" xfId="17235"/>
    <cellStyle name="Notiz 2 12 2 2 4 4" xfId="24174"/>
    <cellStyle name="Notiz 2 12 2 2 4 5" xfId="30839"/>
    <cellStyle name="Notiz 2 12 2 2 4 6" xfId="37509"/>
    <cellStyle name="Notiz 2 12 2 2 4 7" xfId="44325"/>
    <cellStyle name="Notiz 2 12 2 2 4 8" xfId="50848"/>
    <cellStyle name="Notiz 2 12 2 2 5" xfId="4519"/>
    <cellStyle name="Notiz 2 12 2 2 5 2" xfId="11629"/>
    <cellStyle name="Notiz 2 12 2 2 5 3" xfId="17922"/>
    <cellStyle name="Notiz 2 12 2 2 5 4" xfId="24861"/>
    <cellStyle name="Notiz 2 12 2 2 5 5" xfId="31526"/>
    <cellStyle name="Notiz 2 12 2 2 5 6" xfId="38196"/>
    <cellStyle name="Notiz 2 12 2 2 5 7" xfId="45012"/>
    <cellStyle name="Notiz 2 12 2 2 5 8" xfId="51535"/>
    <cellStyle name="Notiz 2 12 2 2 6" xfId="5204"/>
    <cellStyle name="Notiz 2 12 2 2 6 2" xfId="12314"/>
    <cellStyle name="Notiz 2 12 2 2 6 3" xfId="18607"/>
    <cellStyle name="Notiz 2 12 2 2 6 4" xfId="25546"/>
    <cellStyle name="Notiz 2 12 2 2 6 5" xfId="32211"/>
    <cellStyle name="Notiz 2 12 2 2 6 6" xfId="38881"/>
    <cellStyle name="Notiz 2 12 2 2 6 7" xfId="45697"/>
    <cellStyle name="Notiz 2 12 2 2 6 8" xfId="52220"/>
    <cellStyle name="Notiz 2 12 2 2 7" xfId="5787"/>
    <cellStyle name="Notiz 2 12 2 2 7 2" xfId="12897"/>
    <cellStyle name="Notiz 2 12 2 2 7 3" xfId="19190"/>
    <cellStyle name="Notiz 2 12 2 2 7 4" xfId="26129"/>
    <cellStyle name="Notiz 2 12 2 2 7 5" xfId="32794"/>
    <cellStyle name="Notiz 2 12 2 2 7 6" xfId="39464"/>
    <cellStyle name="Notiz 2 12 2 2 7 7" xfId="46280"/>
    <cellStyle name="Notiz 2 12 2 2 7 8" xfId="52803"/>
    <cellStyle name="Notiz 2 12 2 2 8" xfId="6245"/>
    <cellStyle name="Notiz 2 12 2 2 8 2" xfId="13355"/>
    <cellStyle name="Notiz 2 12 2 2 8 3" xfId="19648"/>
    <cellStyle name="Notiz 2 12 2 2 8 4" xfId="26587"/>
    <cellStyle name="Notiz 2 12 2 2 8 5" xfId="33252"/>
    <cellStyle name="Notiz 2 12 2 2 8 6" xfId="39922"/>
    <cellStyle name="Notiz 2 12 2 2 8 7" xfId="46738"/>
    <cellStyle name="Notiz 2 12 2 2 8 8" xfId="53261"/>
    <cellStyle name="Notiz 2 12 2 2 9" xfId="6899"/>
    <cellStyle name="Notiz 2 12 2 2 9 2" xfId="14009"/>
    <cellStyle name="Notiz 2 12 2 2 9 3" xfId="20302"/>
    <cellStyle name="Notiz 2 12 2 2 9 4" xfId="27241"/>
    <cellStyle name="Notiz 2 12 2 2 9 5" xfId="33906"/>
    <cellStyle name="Notiz 2 12 2 2 9 6" xfId="40576"/>
    <cellStyle name="Notiz 2 12 2 2 9 7" xfId="47392"/>
    <cellStyle name="Notiz 2 12 2 2 9 8" xfId="53915"/>
    <cellStyle name="Notiz 2 12 2 3" xfId="2220"/>
    <cellStyle name="Notiz 2 12 2 3 2" xfId="9330"/>
    <cellStyle name="Notiz 2 12 2 3 3" xfId="15623"/>
    <cellStyle name="Notiz 2 12 2 3 4" xfId="22562"/>
    <cellStyle name="Notiz 2 12 2 3 5" xfId="29227"/>
    <cellStyle name="Notiz 2 12 2 3 6" xfId="35897"/>
    <cellStyle name="Notiz 2 12 2 3 7" xfId="42713"/>
    <cellStyle name="Notiz 2 12 2 3 8" xfId="49236"/>
    <cellStyle name="Notiz 2 12 2 4" xfId="2910"/>
    <cellStyle name="Notiz 2 12 2 4 2" xfId="10020"/>
    <cellStyle name="Notiz 2 12 2 4 3" xfId="16313"/>
    <cellStyle name="Notiz 2 12 2 4 4" xfId="23252"/>
    <cellStyle name="Notiz 2 12 2 4 5" xfId="29917"/>
    <cellStyle name="Notiz 2 12 2 4 6" xfId="36587"/>
    <cellStyle name="Notiz 2 12 2 4 7" xfId="43403"/>
    <cellStyle name="Notiz 2 12 2 4 8" xfId="49926"/>
    <cellStyle name="Notiz 2 12 2 5" xfId="3597"/>
    <cellStyle name="Notiz 2 12 2 5 2" xfId="10707"/>
    <cellStyle name="Notiz 2 12 2 5 3" xfId="17000"/>
    <cellStyle name="Notiz 2 12 2 5 4" xfId="23939"/>
    <cellStyle name="Notiz 2 12 2 5 5" xfId="30604"/>
    <cellStyle name="Notiz 2 12 2 5 6" xfId="37274"/>
    <cellStyle name="Notiz 2 12 2 5 7" xfId="44090"/>
    <cellStyle name="Notiz 2 12 2 5 8" xfId="50613"/>
    <cellStyle name="Notiz 2 12 2 6" xfId="4284"/>
    <cellStyle name="Notiz 2 12 2 6 2" xfId="11394"/>
    <cellStyle name="Notiz 2 12 2 6 3" xfId="17687"/>
    <cellStyle name="Notiz 2 12 2 6 4" xfId="24626"/>
    <cellStyle name="Notiz 2 12 2 6 5" xfId="31291"/>
    <cellStyle name="Notiz 2 12 2 6 6" xfId="37961"/>
    <cellStyle name="Notiz 2 12 2 6 7" xfId="44777"/>
    <cellStyle name="Notiz 2 12 2 6 8" xfId="51300"/>
    <cellStyle name="Notiz 2 12 2 7" xfId="4969"/>
    <cellStyle name="Notiz 2 12 2 7 2" xfId="12079"/>
    <cellStyle name="Notiz 2 12 2 7 3" xfId="18372"/>
    <cellStyle name="Notiz 2 12 2 7 4" xfId="25311"/>
    <cellStyle name="Notiz 2 12 2 7 5" xfId="31976"/>
    <cellStyle name="Notiz 2 12 2 7 6" xfId="38646"/>
    <cellStyle name="Notiz 2 12 2 7 7" xfId="45462"/>
    <cellStyle name="Notiz 2 12 2 7 8" xfId="51985"/>
    <cellStyle name="Notiz 2 12 2 8" xfId="4213"/>
    <cellStyle name="Notiz 2 12 2 8 2" xfId="11323"/>
    <cellStyle name="Notiz 2 12 2 8 3" xfId="17616"/>
    <cellStyle name="Notiz 2 12 2 8 4" xfId="24555"/>
    <cellStyle name="Notiz 2 12 2 8 5" xfId="31220"/>
    <cellStyle name="Notiz 2 12 2 8 6" xfId="37890"/>
    <cellStyle name="Notiz 2 12 2 8 7" xfId="44706"/>
    <cellStyle name="Notiz 2 12 2 8 8" xfId="51229"/>
    <cellStyle name="Notiz 2 12 2 9" xfId="6664"/>
    <cellStyle name="Notiz 2 12 2 9 2" xfId="13774"/>
    <cellStyle name="Notiz 2 12 2 9 3" xfId="20067"/>
    <cellStyle name="Notiz 2 12 2 9 4" xfId="27006"/>
    <cellStyle name="Notiz 2 12 2 9 5" xfId="33671"/>
    <cellStyle name="Notiz 2 12 2 9 6" xfId="40341"/>
    <cellStyle name="Notiz 2 12 2 9 7" xfId="47157"/>
    <cellStyle name="Notiz 2 12 2 9 8" xfId="53680"/>
    <cellStyle name="Notiz 2 12 3" xfId="770"/>
    <cellStyle name="Notiz 2 12 3 10" xfId="7373"/>
    <cellStyle name="Notiz 2 12 3 10 2" xfId="14483"/>
    <cellStyle name="Notiz 2 12 3 10 3" xfId="20776"/>
    <cellStyle name="Notiz 2 12 3 10 4" xfId="27715"/>
    <cellStyle name="Notiz 2 12 3 10 5" xfId="34380"/>
    <cellStyle name="Notiz 2 12 3 10 6" xfId="41050"/>
    <cellStyle name="Notiz 2 12 3 10 7" xfId="47866"/>
    <cellStyle name="Notiz 2 12 3 10 8" xfId="54389"/>
    <cellStyle name="Notiz 2 12 3 11" xfId="1509"/>
    <cellStyle name="Notiz 2 12 3 11 2" xfId="8619"/>
    <cellStyle name="Notiz 2 12 3 11 3" xfId="14912"/>
    <cellStyle name="Notiz 2 12 3 11 4" xfId="21851"/>
    <cellStyle name="Notiz 2 12 3 11 5" xfId="28516"/>
    <cellStyle name="Notiz 2 12 3 11 6" xfId="35186"/>
    <cellStyle name="Notiz 2 12 3 11 7" xfId="42002"/>
    <cellStyle name="Notiz 2 12 3 11 8" xfId="48525"/>
    <cellStyle name="Notiz 2 12 3 12" xfId="7601"/>
    <cellStyle name="Notiz 2 12 3 13" xfId="21149"/>
    <cellStyle name="Notiz 2 12 3 14" xfId="20921"/>
    <cellStyle name="Notiz 2 12 3 15" xfId="41395"/>
    <cellStyle name="Notiz 2 12 3 16" xfId="41566"/>
    <cellStyle name="Notiz 2 12 3 2" xfId="1066"/>
    <cellStyle name="Notiz 2 12 3 2 10" xfId="1739"/>
    <cellStyle name="Notiz 2 12 3 2 10 2" xfId="8849"/>
    <cellStyle name="Notiz 2 12 3 2 10 3" xfId="15142"/>
    <cellStyle name="Notiz 2 12 3 2 10 4" xfId="22081"/>
    <cellStyle name="Notiz 2 12 3 2 10 5" xfId="28746"/>
    <cellStyle name="Notiz 2 12 3 2 10 6" xfId="35416"/>
    <cellStyle name="Notiz 2 12 3 2 10 7" xfId="42232"/>
    <cellStyle name="Notiz 2 12 3 2 10 8" xfId="48755"/>
    <cellStyle name="Notiz 2 12 3 2 11" xfId="266"/>
    <cellStyle name="Notiz 2 12 3 2 12" xfId="28073"/>
    <cellStyle name="Notiz 2 12 3 2 13" xfId="34743"/>
    <cellStyle name="Notiz 2 12 3 2 14" xfId="48085"/>
    <cellStyle name="Notiz 2 12 3 2 2" xfId="2610"/>
    <cellStyle name="Notiz 2 12 3 2 2 2" xfId="9720"/>
    <cellStyle name="Notiz 2 12 3 2 2 3" xfId="16013"/>
    <cellStyle name="Notiz 2 12 3 2 2 4" xfId="22952"/>
    <cellStyle name="Notiz 2 12 3 2 2 5" xfId="29617"/>
    <cellStyle name="Notiz 2 12 3 2 2 6" xfId="36287"/>
    <cellStyle name="Notiz 2 12 3 2 2 7" xfId="43103"/>
    <cellStyle name="Notiz 2 12 3 2 2 8" xfId="49626"/>
    <cellStyle name="Notiz 2 12 3 2 3" xfId="3300"/>
    <cellStyle name="Notiz 2 12 3 2 3 2" xfId="10410"/>
    <cellStyle name="Notiz 2 12 3 2 3 3" xfId="16703"/>
    <cellStyle name="Notiz 2 12 3 2 3 4" xfId="23642"/>
    <cellStyle name="Notiz 2 12 3 2 3 5" xfId="30307"/>
    <cellStyle name="Notiz 2 12 3 2 3 6" xfId="36977"/>
    <cellStyle name="Notiz 2 12 3 2 3 7" xfId="43793"/>
    <cellStyle name="Notiz 2 12 3 2 3 8" xfId="50316"/>
    <cellStyle name="Notiz 2 12 3 2 4" xfId="3987"/>
    <cellStyle name="Notiz 2 12 3 2 4 2" xfId="11097"/>
    <cellStyle name="Notiz 2 12 3 2 4 3" xfId="17390"/>
    <cellStyle name="Notiz 2 12 3 2 4 4" xfId="24329"/>
    <cellStyle name="Notiz 2 12 3 2 4 5" xfId="30994"/>
    <cellStyle name="Notiz 2 12 3 2 4 6" xfId="37664"/>
    <cellStyle name="Notiz 2 12 3 2 4 7" xfId="44480"/>
    <cellStyle name="Notiz 2 12 3 2 4 8" xfId="51003"/>
    <cellStyle name="Notiz 2 12 3 2 5" xfId="4674"/>
    <cellStyle name="Notiz 2 12 3 2 5 2" xfId="11784"/>
    <cellStyle name="Notiz 2 12 3 2 5 3" xfId="18077"/>
    <cellStyle name="Notiz 2 12 3 2 5 4" xfId="25016"/>
    <cellStyle name="Notiz 2 12 3 2 5 5" xfId="31681"/>
    <cellStyle name="Notiz 2 12 3 2 5 6" xfId="38351"/>
    <cellStyle name="Notiz 2 12 3 2 5 7" xfId="45167"/>
    <cellStyle name="Notiz 2 12 3 2 5 8" xfId="51690"/>
    <cellStyle name="Notiz 2 12 3 2 6" xfId="5359"/>
    <cellStyle name="Notiz 2 12 3 2 6 2" xfId="12469"/>
    <cellStyle name="Notiz 2 12 3 2 6 3" xfId="18762"/>
    <cellStyle name="Notiz 2 12 3 2 6 4" xfId="25701"/>
    <cellStyle name="Notiz 2 12 3 2 6 5" xfId="32366"/>
    <cellStyle name="Notiz 2 12 3 2 6 6" xfId="39036"/>
    <cellStyle name="Notiz 2 12 3 2 6 7" xfId="45852"/>
    <cellStyle name="Notiz 2 12 3 2 6 8" xfId="52375"/>
    <cellStyle name="Notiz 2 12 3 2 7" xfId="5942"/>
    <cellStyle name="Notiz 2 12 3 2 7 2" xfId="13052"/>
    <cellStyle name="Notiz 2 12 3 2 7 3" xfId="19345"/>
    <cellStyle name="Notiz 2 12 3 2 7 4" xfId="26284"/>
    <cellStyle name="Notiz 2 12 3 2 7 5" xfId="32949"/>
    <cellStyle name="Notiz 2 12 3 2 7 6" xfId="39619"/>
    <cellStyle name="Notiz 2 12 3 2 7 7" xfId="46435"/>
    <cellStyle name="Notiz 2 12 3 2 7 8" xfId="52958"/>
    <cellStyle name="Notiz 2 12 3 2 8" xfId="6400"/>
    <cellStyle name="Notiz 2 12 3 2 8 2" xfId="13510"/>
    <cellStyle name="Notiz 2 12 3 2 8 3" xfId="19803"/>
    <cellStyle name="Notiz 2 12 3 2 8 4" xfId="26742"/>
    <cellStyle name="Notiz 2 12 3 2 8 5" xfId="33407"/>
    <cellStyle name="Notiz 2 12 3 2 8 6" xfId="40077"/>
    <cellStyle name="Notiz 2 12 3 2 8 7" xfId="46893"/>
    <cellStyle name="Notiz 2 12 3 2 8 8" xfId="53416"/>
    <cellStyle name="Notiz 2 12 3 2 9" xfId="7054"/>
    <cellStyle name="Notiz 2 12 3 2 9 2" xfId="14164"/>
    <cellStyle name="Notiz 2 12 3 2 9 3" xfId="20457"/>
    <cellStyle name="Notiz 2 12 3 2 9 4" xfId="27396"/>
    <cellStyle name="Notiz 2 12 3 2 9 5" xfId="34061"/>
    <cellStyle name="Notiz 2 12 3 2 9 6" xfId="40731"/>
    <cellStyle name="Notiz 2 12 3 2 9 7" xfId="47547"/>
    <cellStyle name="Notiz 2 12 3 2 9 8" xfId="54070"/>
    <cellStyle name="Notiz 2 12 3 3" xfId="2380"/>
    <cellStyle name="Notiz 2 12 3 3 2" xfId="9490"/>
    <cellStyle name="Notiz 2 12 3 3 3" xfId="15783"/>
    <cellStyle name="Notiz 2 12 3 3 4" xfId="22722"/>
    <cellStyle name="Notiz 2 12 3 3 5" xfId="29387"/>
    <cellStyle name="Notiz 2 12 3 3 6" xfId="36057"/>
    <cellStyle name="Notiz 2 12 3 3 7" xfId="42873"/>
    <cellStyle name="Notiz 2 12 3 3 8" xfId="49396"/>
    <cellStyle name="Notiz 2 12 3 4" xfId="3070"/>
    <cellStyle name="Notiz 2 12 3 4 2" xfId="10180"/>
    <cellStyle name="Notiz 2 12 3 4 3" xfId="16473"/>
    <cellStyle name="Notiz 2 12 3 4 4" xfId="23412"/>
    <cellStyle name="Notiz 2 12 3 4 5" xfId="30077"/>
    <cellStyle name="Notiz 2 12 3 4 6" xfId="36747"/>
    <cellStyle name="Notiz 2 12 3 4 7" xfId="43563"/>
    <cellStyle name="Notiz 2 12 3 4 8" xfId="50086"/>
    <cellStyle name="Notiz 2 12 3 5" xfId="3757"/>
    <cellStyle name="Notiz 2 12 3 5 2" xfId="10867"/>
    <cellStyle name="Notiz 2 12 3 5 3" xfId="17160"/>
    <cellStyle name="Notiz 2 12 3 5 4" xfId="24099"/>
    <cellStyle name="Notiz 2 12 3 5 5" xfId="30764"/>
    <cellStyle name="Notiz 2 12 3 5 6" xfId="37434"/>
    <cellStyle name="Notiz 2 12 3 5 7" xfId="44250"/>
    <cellStyle name="Notiz 2 12 3 5 8" xfId="50773"/>
    <cellStyle name="Notiz 2 12 3 6" xfId="4444"/>
    <cellStyle name="Notiz 2 12 3 6 2" xfId="11554"/>
    <cellStyle name="Notiz 2 12 3 6 3" xfId="17847"/>
    <cellStyle name="Notiz 2 12 3 6 4" xfId="24786"/>
    <cellStyle name="Notiz 2 12 3 6 5" xfId="31451"/>
    <cellStyle name="Notiz 2 12 3 6 6" xfId="38121"/>
    <cellStyle name="Notiz 2 12 3 6 7" xfId="44937"/>
    <cellStyle name="Notiz 2 12 3 6 8" xfId="51460"/>
    <cellStyle name="Notiz 2 12 3 7" xfId="5129"/>
    <cellStyle name="Notiz 2 12 3 7 2" xfId="12239"/>
    <cellStyle name="Notiz 2 12 3 7 3" xfId="18532"/>
    <cellStyle name="Notiz 2 12 3 7 4" xfId="25471"/>
    <cellStyle name="Notiz 2 12 3 7 5" xfId="32136"/>
    <cellStyle name="Notiz 2 12 3 7 6" xfId="38806"/>
    <cellStyle name="Notiz 2 12 3 7 7" xfId="45622"/>
    <cellStyle name="Notiz 2 12 3 7 8" xfId="52145"/>
    <cellStyle name="Notiz 2 12 3 8" xfId="6170"/>
    <cellStyle name="Notiz 2 12 3 8 2" xfId="13280"/>
    <cellStyle name="Notiz 2 12 3 8 3" xfId="19573"/>
    <cellStyle name="Notiz 2 12 3 8 4" xfId="26512"/>
    <cellStyle name="Notiz 2 12 3 8 5" xfId="33177"/>
    <cellStyle name="Notiz 2 12 3 8 6" xfId="39847"/>
    <cellStyle name="Notiz 2 12 3 8 7" xfId="46663"/>
    <cellStyle name="Notiz 2 12 3 8 8" xfId="53186"/>
    <cellStyle name="Notiz 2 12 3 9" xfId="6824"/>
    <cellStyle name="Notiz 2 12 3 9 2" xfId="13934"/>
    <cellStyle name="Notiz 2 12 3 9 3" xfId="20227"/>
    <cellStyle name="Notiz 2 12 3 9 4" xfId="27166"/>
    <cellStyle name="Notiz 2 12 3 9 5" xfId="33831"/>
    <cellStyle name="Notiz 2 12 3 9 6" xfId="40501"/>
    <cellStyle name="Notiz 2 12 3 9 7" xfId="47317"/>
    <cellStyle name="Notiz 2 12 3 9 8" xfId="53840"/>
    <cellStyle name="Notiz 2 12 4" xfId="2071"/>
    <cellStyle name="Notiz 2 12 4 2" xfId="9181"/>
    <cellStyle name="Notiz 2 12 4 3" xfId="15474"/>
    <cellStyle name="Notiz 2 12 4 4" xfId="22413"/>
    <cellStyle name="Notiz 2 12 4 5" xfId="29078"/>
    <cellStyle name="Notiz 2 12 4 6" xfId="35748"/>
    <cellStyle name="Notiz 2 12 4 7" xfId="42564"/>
    <cellStyle name="Notiz 2 12 4 8" xfId="49087"/>
    <cellStyle name="Notiz 2 12 5" xfId="1960"/>
    <cellStyle name="Notiz 2 12 5 2" xfId="9070"/>
    <cellStyle name="Notiz 2 12 5 3" xfId="15363"/>
    <cellStyle name="Notiz 2 12 5 4" xfId="22302"/>
    <cellStyle name="Notiz 2 12 5 5" xfId="28967"/>
    <cellStyle name="Notiz 2 12 5 6" xfId="35637"/>
    <cellStyle name="Notiz 2 12 5 7" xfId="42453"/>
    <cellStyle name="Notiz 2 12 5 8" xfId="48976"/>
    <cellStyle name="Notiz 2 12 6" xfId="1991"/>
    <cellStyle name="Notiz 2 12 6 2" xfId="9101"/>
    <cellStyle name="Notiz 2 12 6 3" xfId="15394"/>
    <cellStyle name="Notiz 2 12 6 4" xfId="22333"/>
    <cellStyle name="Notiz 2 12 6 5" xfId="28998"/>
    <cellStyle name="Notiz 2 12 6 6" xfId="35668"/>
    <cellStyle name="Notiz 2 12 6 7" xfId="42484"/>
    <cellStyle name="Notiz 2 12 6 8" xfId="49007"/>
    <cellStyle name="Notiz 2 12 7" xfId="1957"/>
    <cellStyle name="Notiz 2 12 7 2" xfId="9067"/>
    <cellStyle name="Notiz 2 12 7 3" xfId="15360"/>
    <cellStyle name="Notiz 2 12 7 4" xfId="22299"/>
    <cellStyle name="Notiz 2 12 7 5" xfId="28964"/>
    <cellStyle name="Notiz 2 12 7 6" xfId="35634"/>
    <cellStyle name="Notiz 2 12 7 7" xfId="42450"/>
    <cellStyle name="Notiz 2 12 7 8" xfId="48973"/>
    <cellStyle name="Notiz 2 12 8" xfId="3525"/>
    <cellStyle name="Notiz 2 12 8 2" xfId="10635"/>
    <cellStyle name="Notiz 2 12 8 3" xfId="16928"/>
    <cellStyle name="Notiz 2 12 8 4" xfId="23867"/>
    <cellStyle name="Notiz 2 12 8 5" xfId="30532"/>
    <cellStyle name="Notiz 2 12 8 6" xfId="37202"/>
    <cellStyle name="Notiz 2 12 8 7" xfId="44018"/>
    <cellStyle name="Notiz 2 12 8 8" xfId="50541"/>
    <cellStyle name="Notiz 2 12 9" xfId="2834"/>
    <cellStyle name="Notiz 2 12 9 2" xfId="9944"/>
    <cellStyle name="Notiz 2 12 9 3" xfId="16237"/>
    <cellStyle name="Notiz 2 12 9 4" xfId="23176"/>
    <cellStyle name="Notiz 2 12 9 5" xfId="29841"/>
    <cellStyle name="Notiz 2 12 9 6" xfId="36511"/>
    <cellStyle name="Notiz 2 12 9 7" xfId="43327"/>
    <cellStyle name="Notiz 2 12 9 8" xfId="49850"/>
    <cellStyle name="Notiz 2 13" xfId="473"/>
    <cellStyle name="Notiz 2 13 10" xfId="5653"/>
    <cellStyle name="Notiz 2 13 10 2" xfId="12763"/>
    <cellStyle name="Notiz 2 13 10 3" xfId="19056"/>
    <cellStyle name="Notiz 2 13 10 4" xfId="25995"/>
    <cellStyle name="Notiz 2 13 10 5" xfId="32660"/>
    <cellStyle name="Notiz 2 13 10 6" xfId="39330"/>
    <cellStyle name="Notiz 2 13 10 7" xfId="46146"/>
    <cellStyle name="Notiz 2 13 10 8" xfId="52669"/>
    <cellStyle name="Notiz 2 13 11" xfId="6577"/>
    <cellStyle name="Notiz 2 13 11 2" xfId="13687"/>
    <cellStyle name="Notiz 2 13 11 3" xfId="19980"/>
    <cellStyle name="Notiz 2 13 11 4" xfId="26919"/>
    <cellStyle name="Notiz 2 13 11 5" xfId="33584"/>
    <cellStyle name="Notiz 2 13 11 6" xfId="40254"/>
    <cellStyle name="Notiz 2 13 11 7" xfId="47070"/>
    <cellStyle name="Notiz 2 13 11 8" xfId="53593"/>
    <cellStyle name="Notiz 2 13 12" xfId="1271"/>
    <cellStyle name="Notiz 2 13 12 2" xfId="8381"/>
    <cellStyle name="Notiz 2 13 12 3" xfId="14674"/>
    <cellStyle name="Notiz 2 13 12 4" xfId="21613"/>
    <cellStyle name="Notiz 2 13 12 5" xfId="28278"/>
    <cellStyle name="Notiz 2 13 12 6" xfId="34948"/>
    <cellStyle name="Notiz 2 13 12 7" xfId="41767"/>
    <cellStyle name="Notiz 2 13 12 8" xfId="48290"/>
    <cellStyle name="Notiz 2 13 13" xfId="8185"/>
    <cellStyle name="Notiz 2 13 14" xfId="7910"/>
    <cellStyle name="Notiz 2 13 15" xfId="41637"/>
    <cellStyle name="Notiz 2 13 2" xfId="595"/>
    <cellStyle name="Notiz 2 13 2 10" xfId="7406"/>
    <cellStyle name="Notiz 2 13 2 10 2" xfId="14516"/>
    <cellStyle name="Notiz 2 13 2 10 3" xfId="20809"/>
    <cellStyle name="Notiz 2 13 2 10 4" xfId="27748"/>
    <cellStyle name="Notiz 2 13 2 10 5" xfId="34413"/>
    <cellStyle name="Notiz 2 13 2 10 6" xfId="41083"/>
    <cellStyle name="Notiz 2 13 2 10 7" xfId="47899"/>
    <cellStyle name="Notiz 2 13 2 10 8" xfId="54422"/>
    <cellStyle name="Notiz 2 13 2 11" xfId="1348"/>
    <cellStyle name="Notiz 2 13 2 11 2" xfId="8458"/>
    <cellStyle name="Notiz 2 13 2 11 3" xfId="14751"/>
    <cellStyle name="Notiz 2 13 2 11 4" xfId="21690"/>
    <cellStyle name="Notiz 2 13 2 11 5" xfId="28355"/>
    <cellStyle name="Notiz 2 13 2 11 6" xfId="35025"/>
    <cellStyle name="Notiz 2 13 2 11 7" xfId="41841"/>
    <cellStyle name="Notiz 2 13 2 11 8" xfId="48364"/>
    <cellStyle name="Notiz 2 13 2 12" xfId="8313"/>
    <cellStyle name="Notiz 2 13 2 13" xfId="20974"/>
    <cellStyle name="Notiz 2 13 2 14" xfId="21499"/>
    <cellStyle name="Notiz 2 13 2 15" xfId="41224"/>
    <cellStyle name="Notiz 2 13 2 16" xfId="41514"/>
    <cellStyle name="Notiz 2 13 2 2" xfId="908"/>
    <cellStyle name="Notiz 2 13 2 2 10" xfId="1583"/>
    <cellStyle name="Notiz 2 13 2 2 10 2" xfId="8693"/>
    <cellStyle name="Notiz 2 13 2 2 10 3" xfId="14986"/>
    <cellStyle name="Notiz 2 13 2 2 10 4" xfId="21925"/>
    <cellStyle name="Notiz 2 13 2 2 10 5" xfId="28590"/>
    <cellStyle name="Notiz 2 13 2 2 10 6" xfId="35260"/>
    <cellStyle name="Notiz 2 13 2 2 10 7" xfId="42076"/>
    <cellStyle name="Notiz 2 13 2 2 10 8" xfId="48599"/>
    <cellStyle name="Notiz 2 13 2 2 11" xfId="7834"/>
    <cellStyle name="Notiz 2 13 2 2 12" xfId="27915"/>
    <cellStyle name="Notiz 2 13 2 2 13" xfId="34587"/>
    <cellStyle name="Notiz 2 13 2 2 14" xfId="41304"/>
    <cellStyle name="Notiz 2 13 2 2 2" xfId="2454"/>
    <cellStyle name="Notiz 2 13 2 2 2 2" xfId="9564"/>
    <cellStyle name="Notiz 2 13 2 2 2 3" xfId="15857"/>
    <cellStyle name="Notiz 2 13 2 2 2 4" xfId="22796"/>
    <cellStyle name="Notiz 2 13 2 2 2 5" xfId="29461"/>
    <cellStyle name="Notiz 2 13 2 2 2 6" xfId="36131"/>
    <cellStyle name="Notiz 2 13 2 2 2 7" xfId="42947"/>
    <cellStyle name="Notiz 2 13 2 2 2 8" xfId="49470"/>
    <cellStyle name="Notiz 2 13 2 2 3" xfId="3144"/>
    <cellStyle name="Notiz 2 13 2 2 3 2" xfId="10254"/>
    <cellStyle name="Notiz 2 13 2 2 3 3" xfId="16547"/>
    <cellStyle name="Notiz 2 13 2 2 3 4" xfId="23486"/>
    <cellStyle name="Notiz 2 13 2 2 3 5" xfId="30151"/>
    <cellStyle name="Notiz 2 13 2 2 3 6" xfId="36821"/>
    <cellStyle name="Notiz 2 13 2 2 3 7" xfId="43637"/>
    <cellStyle name="Notiz 2 13 2 2 3 8" xfId="50160"/>
    <cellStyle name="Notiz 2 13 2 2 4" xfId="3831"/>
    <cellStyle name="Notiz 2 13 2 2 4 2" xfId="10941"/>
    <cellStyle name="Notiz 2 13 2 2 4 3" xfId="17234"/>
    <cellStyle name="Notiz 2 13 2 2 4 4" xfId="24173"/>
    <cellStyle name="Notiz 2 13 2 2 4 5" xfId="30838"/>
    <cellStyle name="Notiz 2 13 2 2 4 6" xfId="37508"/>
    <cellStyle name="Notiz 2 13 2 2 4 7" xfId="44324"/>
    <cellStyle name="Notiz 2 13 2 2 4 8" xfId="50847"/>
    <cellStyle name="Notiz 2 13 2 2 5" xfId="4518"/>
    <cellStyle name="Notiz 2 13 2 2 5 2" xfId="11628"/>
    <cellStyle name="Notiz 2 13 2 2 5 3" xfId="17921"/>
    <cellStyle name="Notiz 2 13 2 2 5 4" xfId="24860"/>
    <cellStyle name="Notiz 2 13 2 2 5 5" xfId="31525"/>
    <cellStyle name="Notiz 2 13 2 2 5 6" xfId="38195"/>
    <cellStyle name="Notiz 2 13 2 2 5 7" xfId="45011"/>
    <cellStyle name="Notiz 2 13 2 2 5 8" xfId="51534"/>
    <cellStyle name="Notiz 2 13 2 2 6" xfId="5203"/>
    <cellStyle name="Notiz 2 13 2 2 6 2" xfId="12313"/>
    <cellStyle name="Notiz 2 13 2 2 6 3" xfId="18606"/>
    <cellStyle name="Notiz 2 13 2 2 6 4" xfId="25545"/>
    <cellStyle name="Notiz 2 13 2 2 6 5" xfId="32210"/>
    <cellStyle name="Notiz 2 13 2 2 6 6" xfId="38880"/>
    <cellStyle name="Notiz 2 13 2 2 6 7" xfId="45696"/>
    <cellStyle name="Notiz 2 13 2 2 6 8" xfId="52219"/>
    <cellStyle name="Notiz 2 13 2 2 7" xfId="5786"/>
    <cellStyle name="Notiz 2 13 2 2 7 2" xfId="12896"/>
    <cellStyle name="Notiz 2 13 2 2 7 3" xfId="19189"/>
    <cellStyle name="Notiz 2 13 2 2 7 4" xfId="26128"/>
    <cellStyle name="Notiz 2 13 2 2 7 5" xfId="32793"/>
    <cellStyle name="Notiz 2 13 2 2 7 6" xfId="39463"/>
    <cellStyle name="Notiz 2 13 2 2 7 7" xfId="46279"/>
    <cellStyle name="Notiz 2 13 2 2 7 8" xfId="52802"/>
    <cellStyle name="Notiz 2 13 2 2 8" xfId="6244"/>
    <cellStyle name="Notiz 2 13 2 2 8 2" xfId="13354"/>
    <cellStyle name="Notiz 2 13 2 2 8 3" xfId="19647"/>
    <cellStyle name="Notiz 2 13 2 2 8 4" xfId="26586"/>
    <cellStyle name="Notiz 2 13 2 2 8 5" xfId="33251"/>
    <cellStyle name="Notiz 2 13 2 2 8 6" xfId="39921"/>
    <cellStyle name="Notiz 2 13 2 2 8 7" xfId="46737"/>
    <cellStyle name="Notiz 2 13 2 2 8 8" xfId="53260"/>
    <cellStyle name="Notiz 2 13 2 2 9" xfId="6898"/>
    <cellStyle name="Notiz 2 13 2 2 9 2" xfId="14008"/>
    <cellStyle name="Notiz 2 13 2 2 9 3" xfId="20301"/>
    <cellStyle name="Notiz 2 13 2 2 9 4" xfId="27240"/>
    <cellStyle name="Notiz 2 13 2 2 9 5" xfId="33905"/>
    <cellStyle name="Notiz 2 13 2 2 9 6" xfId="40575"/>
    <cellStyle name="Notiz 2 13 2 2 9 7" xfId="47391"/>
    <cellStyle name="Notiz 2 13 2 2 9 8" xfId="53914"/>
    <cellStyle name="Notiz 2 13 2 3" xfId="2219"/>
    <cellStyle name="Notiz 2 13 2 3 2" xfId="9329"/>
    <cellStyle name="Notiz 2 13 2 3 3" xfId="15622"/>
    <cellStyle name="Notiz 2 13 2 3 4" xfId="22561"/>
    <cellStyle name="Notiz 2 13 2 3 5" xfId="29226"/>
    <cellStyle name="Notiz 2 13 2 3 6" xfId="35896"/>
    <cellStyle name="Notiz 2 13 2 3 7" xfId="42712"/>
    <cellStyle name="Notiz 2 13 2 3 8" xfId="49235"/>
    <cellStyle name="Notiz 2 13 2 4" xfId="2909"/>
    <cellStyle name="Notiz 2 13 2 4 2" xfId="10019"/>
    <cellStyle name="Notiz 2 13 2 4 3" xfId="16312"/>
    <cellStyle name="Notiz 2 13 2 4 4" xfId="23251"/>
    <cellStyle name="Notiz 2 13 2 4 5" xfId="29916"/>
    <cellStyle name="Notiz 2 13 2 4 6" xfId="36586"/>
    <cellStyle name="Notiz 2 13 2 4 7" xfId="43402"/>
    <cellStyle name="Notiz 2 13 2 4 8" xfId="49925"/>
    <cellStyle name="Notiz 2 13 2 5" xfId="3596"/>
    <cellStyle name="Notiz 2 13 2 5 2" xfId="10706"/>
    <cellStyle name="Notiz 2 13 2 5 3" xfId="16999"/>
    <cellStyle name="Notiz 2 13 2 5 4" xfId="23938"/>
    <cellStyle name="Notiz 2 13 2 5 5" xfId="30603"/>
    <cellStyle name="Notiz 2 13 2 5 6" xfId="37273"/>
    <cellStyle name="Notiz 2 13 2 5 7" xfId="44089"/>
    <cellStyle name="Notiz 2 13 2 5 8" xfId="50612"/>
    <cellStyle name="Notiz 2 13 2 6" xfId="4283"/>
    <cellStyle name="Notiz 2 13 2 6 2" xfId="11393"/>
    <cellStyle name="Notiz 2 13 2 6 3" xfId="17686"/>
    <cellStyle name="Notiz 2 13 2 6 4" xfId="24625"/>
    <cellStyle name="Notiz 2 13 2 6 5" xfId="31290"/>
    <cellStyle name="Notiz 2 13 2 6 6" xfId="37960"/>
    <cellStyle name="Notiz 2 13 2 6 7" xfId="44776"/>
    <cellStyle name="Notiz 2 13 2 6 8" xfId="51299"/>
    <cellStyle name="Notiz 2 13 2 7" xfId="4968"/>
    <cellStyle name="Notiz 2 13 2 7 2" xfId="12078"/>
    <cellStyle name="Notiz 2 13 2 7 3" xfId="18371"/>
    <cellStyle name="Notiz 2 13 2 7 4" xfId="25310"/>
    <cellStyle name="Notiz 2 13 2 7 5" xfId="31975"/>
    <cellStyle name="Notiz 2 13 2 7 6" xfId="38645"/>
    <cellStyle name="Notiz 2 13 2 7 7" xfId="45461"/>
    <cellStyle name="Notiz 2 13 2 7 8" xfId="51984"/>
    <cellStyle name="Notiz 2 13 2 8" xfId="4897"/>
    <cellStyle name="Notiz 2 13 2 8 2" xfId="12007"/>
    <cellStyle name="Notiz 2 13 2 8 3" xfId="18300"/>
    <cellStyle name="Notiz 2 13 2 8 4" xfId="25239"/>
    <cellStyle name="Notiz 2 13 2 8 5" xfId="31904"/>
    <cellStyle name="Notiz 2 13 2 8 6" xfId="38574"/>
    <cellStyle name="Notiz 2 13 2 8 7" xfId="45390"/>
    <cellStyle name="Notiz 2 13 2 8 8" xfId="51913"/>
    <cellStyle name="Notiz 2 13 2 9" xfId="6663"/>
    <cellStyle name="Notiz 2 13 2 9 2" xfId="13773"/>
    <cellStyle name="Notiz 2 13 2 9 3" xfId="20066"/>
    <cellStyle name="Notiz 2 13 2 9 4" xfId="27005"/>
    <cellStyle name="Notiz 2 13 2 9 5" xfId="33670"/>
    <cellStyle name="Notiz 2 13 2 9 6" xfId="40340"/>
    <cellStyle name="Notiz 2 13 2 9 7" xfId="47156"/>
    <cellStyle name="Notiz 2 13 2 9 8" xfId="53679"/>
    <cellStyle name="Notiz 2 13 3" xfId="771"/>
    <cellStyle name="Notiz 2 13 3 10" xfId="7450"/>
    <cellStyle name="Notiz 2 13 3 10 2" xfId="14560"/>
    <cellStyle name="Notiz 2 13 3 10 3" xfId="20853"/>
    <cellStyle name="Notiz 2 13 3 10 4" xfId="27792"/>
    <cellStyle name="Notiz 2 13 3 10 5" xfId="34457"/>
    <cellStyle name="Notiz 2 13 3 10 6" xfId="41127"/>
    <cellStyle name="Notiz 2 13 3 10 7" xfId="47943"/>
    <cellStyle name="Notiz 2 13 3 10 8" xfId="54466"/>
    <cellStyle name="Notiz 2 13 3 11" xfId="1510"/>
    <cellStyle name="Notiz 2 13 3 11 2" xfId="8620"/>
    <cellStyle name="Notiz 2 13 3 11 3" xfId="14913"/>
    <cellStyle name="Notiz 2 13 3 11 4" xfId="21852"/>
    <cellStyle name="Notiz 2 13 3 11 5" xfId="28517"/>
    <cellStyle name="Notiz 2 13 3 11 6" xfId="35187"/>
    <cellStyle name="Notiz 2 13 3 11 7" xfId="42003"/>
    <cellStyle name="Notiz 2 13 3 11 8" xfId="48526"/>
    <cellStyle name="Notiz 2 13 3 12" xfId="8142"/>
    <cellStyle name="Notiz 2 13 3 13" xfId="21150"/>
    <cellStyle name="Notiz 2 13 3 14" xfId="27826"/>
    <cellStyle name="Notiz 2 13 3 15" xfId="41396"/>
    <cellStyle name="Notiz 2 13 3 16" xfId="41553"/>
    <cellStyle name="Notiz 2 13 3 2" xfId="1067"/>
    <cellStyle name="Notiz 2 13 3 2 10" xfId="1740"/>
    <cellStyle name="Notiz 2 13 3 2 10 2" xfId="8850"/>
    <cellStyle name="Notiz 2 13 3 2 10 3" xfId="15143"/>
    <cellStyle name="Notiz 2 13 3 2 10 4" xfId="22082"/>
    <cellStyle name="Notiz 2 13 3 2 10 5" xfId="28747"/>
    <cellStyle name="Notiz 2 13 3 2 10 6" xfId="35417"/>
    <cellStyle name="Notiz 2 13 3 2 10 7" xfId="42233"/>
    <cellStyle name="Notiz 2 13 3 2 10 8" xfId="48756"/>
    <cellStyle name="Notiz 2 13 3 2 11" xfId="7503"/>
    <cellStyle name="Notiz 2 13 3 2 12" xfId="28074"/>
    <cellStyle name="Notiz 2 13 3 2 13" xfId="34744"/>
    <cellStyle name="Notiz 2 13 3 2 14" xfId="48086"/>
    <cellStyle name="Notiz 2 13 3 2 2" xfId="2611"/>
    <cellStyle name="Notiz 2 13 3 2 2 2" xfId="9721"/>
    <cellStyle name="Notiz 2 13 3 2 2 3" xfId="16014"/>
    <cellStyle name="Notiz 2 13 3 2 2 4" xfId="22953"/>
    <cellStyle name="Notiz 2 13 3 2 2 5" xfId="29618"/>
    <cellStyle name="Notiz 2 13 3 2 2 6" xfId="36288"/>
    <cellStyle name="Notiz 2 13 3 2 2 7" xfId="43104"/>
    <cellStyle name="Notiz 2 13 3 2 2 8" xfId="49627"/>
    <cellStyle name="Notiz 2 13 3 2 3" xfId="3301"/>
    <cellStyle name="Notiz 2 13 3 2 3 2" xfId="10411"/>
    <cellStyle name="Notiz 2 13 3 2 3 3" xfId="16704"/>
    <cellStyle name="Notiz 2 13 3 2 3 4" xfId="23643"/>
    <cellStyle name="Notiz 2 13 3 2 3 5" xfId="30308"/>
    <cellStyle name="Notiz 2 13 3 2 3 6" xfId="36978"/>
    <cellStyle name="Notiz 2 13 3 2 3 7" xfId="43794"/>
    <cellStyle name="Notiz 2 13 3 2 3 8" xfId="50317"/>
    <cellStyle name="Notiz 2 13 3 2 4" xfId="3988"/>
    <cellStyle name="Notiz 2 13 3 2 4 2" xfId="11098"/>
    <cellStyle name="Notiz 2 13 3 2 4 3" xfId="17391"/>
    <cellStyle name="Notiz 2 13 3 2 4 4" xfId="24330"/>
    <cellStyle name="Notiz 2 13 3 2 4 5" xfId="30995"/>
    <cellStyle name="Notiz 2 13 3 2 4 6" xfId="37665"/>
    <cellStyle name="Notiz 2 13 3 2 4 7" xfId="44481"/>
    <cellStyle name="Notiz 2 13 3 2 4 8" xfId="51004"/>
    <cellStyle name="Notiz 2 13 3 2 5" xfId="4675"/>
    <cellStyle name="Notiz 2 13 3 2 5 2" xfId="11785"/>
    <cellStyle name="Notiz 2 13 3 2 5 3" xfId="18078"/>
    <cellStyle name="Notiz 2 13 3 2 5 4" xfId="25017"/>
    <cellStyle name="Notiz 2 13 3 2 5 5" xfId="31682"/>
    <cellStyle name="Notiz 2 13 3 2 5 6" xfId="38352"/>
    <cellStyle name="Notiz 2 13 3 2 5 7" xfId="45168"/>
    <cellStyle name="Notiz 2 13 3 2 5 8" xfId="51691"/>
    <cellStyle name="Notiz 2 13 3 2 6" xfId="5360"/>
    <cellStyle name="Notiz 2 13 3 2 6 2" xfId="12470"/>
    <cellStyle name="Notiz 2 13 3 2 6 3" xfId="18763"/>
    <cellStyle name="Notiz 2 13 3 2 6 4" xfId="25702"/>
    <cellStyle name="Notiz 2 13 3 2 6 5" xfId="32367"/>
    <cellStyle name="Notiz 2 13 3 2 6 6" xfId="39037"/>
    <cellStyle name="Notiz 2 13 3 2 6 7" xfId="45853"/>
    <cellStyle name="Notiz 2 13 3 2 6 8" xfId="52376"/>
    <cellStyle name="Notiz 2 13 3 2 7" xfId="5943"/>
    <cellStyle name="Notiz 2 13 3 2 7 2" xfId="13053"/>
    <cellStyle name="Notiz 2 13 3 2 7 3" xfId="19346"/>
    <cellStyle name="Notiz 2 13 3 2 7 4" xfId="26285"/>
    <cellStyle name="Notiz 2 13 3 2 7 5" xfId="32950"/>
    <cellStyle name="Notiz 2 13 3 2 7 6" xfId="39620"/>
    <cellStyle name="Notiz 2 13 3 2 7 7" xfId="46436"/>
    <cellStyle name="Notiz 2 13 3 2 7 8" xfId="52959"/>
    <cellStyle name="Notiz 2 13 3 2 8" xfId="6401"/>
    <cellStyle name="Notiz 2 13 3 2 8 2" xfId="13511"/>
    <cellStyle name="Notiz 2 13 3 2 8 3" xfId="19804"/>
    <cellStyle name="Notiz 2 13 3 2 8 4" xfId="26743"/>
    <cellStyle name="Notiz 2 13 3 2 8 5" xfId="33408"/>
    <cellStyle name="Notiz 2 13 3 2 8 6" xfId="40078"/>
    <cellStyle name="Notiz 2 13 3 2 8 7" xfId="46894"/>
    <cellStyle name="Notiz 2 13 3 2 8 8" xfId="53417"/>
    <cellStyle name="Notiz 2 13 3 2 9" xfId="7055"/>
    <cellStyle name="Notiz 2 13 3 2 9 2" xfId="14165"/>
    <cellStyle name="Notiz 2 13 3 2 9 3" xfId="20458"/>
    <cellStyle name="Notiz 2 13 3 2 9 4" xfId="27397"/>
    <cellStyle name="Notiz 2 13 3 2 9 5" xfId="34062"/>
    <cellStyle name="Notiz 2 13 3 2 9 6" xfId="40732"/>
    <cellStyle name="Notiz 2 13 3 2 9 7" xfId="47548"/>
    <cellStyle name="Notiz 2 13 3 2 9 8" xfId="54071"/>
    <cellStyle name="Notiz 2 13 3 3" xfId="2381"/>
    <cellStyle name="Notiz 2 13 3 3 2" xfId="9491"/>
    <cellStyle name="Notiz 2 13 3 3 3" xfId="15784"/>
    <cellStyle name="Notiz 2 13 3 3 4" xfId="22723"/>
    <cellStyle name="Notiz 2 13 3 3 5" xfId="29388"/>
    <cellStyle name="Notiz 2 13 3 3 6" xfId="36058"/>
    <cellStyle name="Notiz 2 13 3 3 7" xfId="42874"/>
    <cellStyle name="Notiz 2 13 3 3 8" xfId="49397"/>
    <cellStyle name="Notiz 2 13 3 4" xfId="3071"/>
    <cellStyle name="Notiz 2 13 3 4 2" xfId="10181"/>
    <cellStyle name="Notiz 2 13 3 4 3" xfId="16474"/>
    <cellStyle name="Notiz 2 13 3 4 4" xfId="23413"/>
    <cellStyle name="Notiz 2 13 3 4 5" xfId="30078"/>
    <cellStyle name="Notiz 2 13 3 4 6" xfId="36748"/>
    <cellStyle name="Notiz 2 13 3 4 7" xfId="43564"/>
    <cellStyle name="Notiz 2 13 3 4 8" xfId="50087"/>
    <cellStyle name="Notiz 2 13 3 5" xfId="3758"/>
    <cellStyle name="Notiz 2 13 3 5 2" xfId="10868"/>
    <cellStyle name="Notiz 2 13 3 5 3" xfId="17161"/>
    <cellStyle name="Notiz 2 13 3 5 4" xfId="24100"/>
    <cellStyle name="Notiz 2 13 3 5 5" xfId="30765"/>
    <cellStyle name="Notiz 2 13 3 5 6" xfId="37435"/>
    <cellStyle name="Notiz 2 13 3 5 7" xfId="44251"/>
    <cellStyle name="Notiz 2 13 3 5 8" xfId="50774"/>
    <cellStyle name="Notiz 2 13 3 6" xfId="4445"/>
    <cellStyle name="Notiz 2 13 3 6 2" xfId="11555"/>
    <cellStyle name="Notiz 2 13 3 6 3" xfId="17848"/>
    <cellStyle name="Notiz 2 13 3 6 4" xfId="24787"/>
    <cellStyle name="Notiz 2 13 3 6 5" xfId="31452"/>
    <cellStyle name="Notiz 2 13 3 6 6" xfId="38122"/>
    <cellStyle name="Notiz 2 13 3 6 7" xfId="44938"/>
    <cellStyle name="Notiz 2 13 3 6 8" xfId="51461"/>
    <cellStyle name="Notiz 2 13 3 7" xfId="5130"/>
    <cellStyle name="Notiz 2 13 3 7 2" xfId="12240"/>
    <cellStyle name="Notiz 2 13 3 7 3" xfId="18533"/>
    <cellStyle name="Notiz 2 13 3 7 4" xfId="25472"/>
    <cellStyle name="Notiz 2 13 3 7 5" xfId="32137"/>
    <cellStyle name="Notiz 2 13 3 7 6" xfId="38807"/>
    <cellStyle name="Notiz 2 13 3 7 7" xfId="45623"/>
    <cellStyle name="Notiz 2 13 3 7 8" xfId="52146"/>
    <cellStyle name="Notiz 2 13 3 8" xfId="6171"/>
    <cellStyle name="Notiz 2 13 3 8 2" xfId="13281"/>
    <cellStyle name="Notiz 2 13 3 8 3" xfId="19574"/>
    <cellStyle name="Notiz 2 13 3 8 4" xfId="26513"/>
    <cellStyle name="Notiz 2 13 3 8 5" xfId="33178"/>
    <cellStyle name="Notiz 2 13 3 8 6" xfId="39848"/>
    <cellStyle name="Notiz 2 13 3 8 7" xfId="46664"/>
    <cellStyle name="Notiz 2 13 3 8 8" xfId="53187"/>
    <cellStyle name="Notiz 2 13 3 9" xfId="6825"/>
    <cellStyle name="Notiz 2 13 3 9 2" xfId="13935"/>
    <cellStyle name="Notiz 2 13 3 9 3" xfId="20228"/>
    <cellStyle name="Notiz 2 13 3 9 4" xfId="27167"/>
    <cellStyle name="Notiz 2 13 3 9 5" xfId="33832"/>
    <cellStyle name="Notiz 2 13 3 9 6" xfId="40502"/>
    <cellStyle name="Notiz 2 13 3 9 7" xfId="47318"/>
    <cellStyle name="Notiz 2 13 3 9 8" xfId="53841"/>
    <cellStyle name="Notiz 2 13 4" xfId="2099"/>
    <cellStyle name="Notiz 2 13 4 2" xfId="9209"/>
    <cellStyle name="Notiz 2 13 4 3" xfId="15502"/>
    <cellStyle name="Notiz 2 13 4 4" xfId="22441"/>
    <cellStyle name="Notiz 2 13 4 5" xfId="29106"/>
    <cellStyle name="Notiz 2 13 4 6" xfId="35776"/>
    <cellStyle name="Notiz 2 13 4 7" xfId="42592"/>
    <cellStyle name="Notiz 2 13 4 8" xfId="49115"/>
    <cellStyle name="Notiz 2 13 5" xfId="2787"/>
    <cellStyle name="Notiz 2 13 5 2" xfId="9897"/>
    <cellStyle name="Notiz 2 13 5 3" xfId="16190"/>
    <cellStyle name="Notiz 2 13 5 4" xfId="23129"/>
    <cellStyle name="Notiz 2 13 5 5" xfId="29794"/>
    <cellStyle name="Notiz 2 13 5 6" xfId="36464"/>
    <cellStyle name="Notiz 2 13 5 7" xfId="43280"/>
    <cellStyle name="Notiz 2 13 5 8" xfId="49803"/>
    <cellStyle name="Notiz 2 13 6" xfId="3475"/>
    <cellStyle name="Notiz 2 13 6 2" xfId="10585"/>
    <cellStyle name="Notiz 2 13 6 3" xfId="16878"/>
    <cellStyle name="Notiz 2 13 6 4" xfId="23817"/>
    <cellStyle name="Notiz 2 13 6 5" xfId="30482"/>
    <cellStyle name="Notiz 2 13 6 6" xfId="37152"/>
    <cellStyle name="Notiz 2 13 6 7" xfId="43968"/>
    <cellStyle name="Notiz 2 13 6 8" xfId="50491"/>
    <cellStyle name="Notiz 2 13 7" xfId="4162"/>
    <cellStyle name="Notiz 2 13 7 2" xfId="11272"/>
    <cellStyle name="Notiz 2 13 7 3" xfId="17565"/>
    <cellStyle name="Notiz 2 13 7 4" xfId="24504"/>
    <cellStyle name="Notiz 2 13 7 5" xfId="31169"/>
    <cellStyle name="Notiz 2 13 7 6" xfId="37839"/>
    <cellStyle name="Notiz 2 13 7 7" xfId="44655"/>
    <cellStyle name="Notiz 2 13 7 8" xfId="51178"/>
    <cellStyle name="Notiz 2 13 8" xfId="4851"/>
    <cellStyle name="Notiz 2 13 8 2" xfId="11961"/>
    <cellStyle name="Notiz 2 13 8 3" xfId="18254"/>
    <cellStyle name="Notiz 2 13 8 4" xfId="25193"/>
    <cellStyle name="Notiz 2 13 8 5" xfId="31858"/>
    <cellStyle name="Notiz 2 13 8 6" xfId="38528"/>
    <cellStyle name="Notiz 2 13 8 7" xfId="45344"/>
    <cellStyle name="Notiz 2 13 8 8" xfId="51867"/>
    <cellStyle name="Notiz 2 13 9" xfId="5534"/>
    <cellStyle name="Notiz 2 13 9 2" xfId="12644"/>
    <cellStyle name="Notiz 2 13 9 3" xfId="18937"/>
    <cellStyle name="Notiz 2 13 9 4" xfId="25876"/>
    <cellStyle name="Notiz 2 13 9 5" xfId="32541"/>
    <cellStyle name="Notiz 2 13 9 6" xfId="39211"/>
    <cellStyle name="Notiz 2 13 9 7" xfId="46027"/>
    <cellStyle name="Notiz 2 13 9 8" xfId="52550"/>
    <cellStyle name="Notiz 2 14" xfId="488"/>
    <cellStyle name="Notiz 2 14 10" xfId="5660"/>
    <cellStyle name="Notiz 2 14 10 2" xfId="12770"/>
    <cellStyle name="Notiz 2 14 10 3" xfId="19063"/>
    <cellStyle name="Notiz 2 14 10 4" xfId="26002"/>
    <cellStyle name="Notiz 2 14 10 5" xfId="32667"/>
    <cellStyle name="Notiz 2 14 10 6" xfId="39337"/>
    <cellStyle name="Notiz 2 14 10 7" xfId="46153"/>
    <cellStyle name="Notiz 2 14 10 8" xfId="52676"/>
    <cellStyle name="Notiz 2 14 11" xfId="6592"/>
    <cellStyle name="Notiz 2 14 11 2" xfId="13702"/>
    <cellStyle name="Notiz 2 14 11 3" xfId="19995"/>
    <cellStyle name="Notiz 2 14 11 4" xfId="26934"/>
    <cellStyle name="Notiz 2 14 11 5" xfId="33599"/>
    <cellStyle name="Notiz 2 14 11 6" xfId="40269"/>
    <cellStyle name="Notiz 2 14 11 7" xfId="47085"/>
    <cellStyle name="Notiz 2 14 11 8" xfId="53608"/>
    <cellStyle name="Notiz 2 14 12" xfId="1286"/>
    <cellStyle name="Notiz 2 14 12 2" xfId="8396"/>
    <cellStyle name="Notiz 2 14 12 3" xfId="14689"/>
    <cellStyle name="Notiz 2 14 12 4" xfId="21628"/>
    <cellStyle name="Notiz 2 14 12 5" xfId="28293"/>
    <cellStyle name="Notiz 2 14 12 6" xfId="34963"/>
    <cellStyle name="Notiz 2 14 12 7" xfId="41782"/>
    <cellStyle name="Notiz 2 14 12 8" xfId="48305"/>
    <cellStyle name="Notiz 2 14 13" xfId="8182"/>
    <cellStyle name="Notiz 2 14 14" xfId="21524"/>
    <cellStyle name="Notiz 2 14 15" xfId="41640"/>
    <cellStyle name="Notiz 2 14 2" xfId="594"/>
    <cellStyle name="Notiz 2 14 2 10" xfId="7321"/>
    <cellStyle name="Notiz 2 14 2 10 2" xfId="14431"/>
    <cellStyle name="Notiz 2 14 2 10 3" xfId="20724"/>
    <cellStyle name="Notiz 2 14 2 10 4" xfId="27663"/>
    <cellStyle name="Notiz 2 14 2 10 5" xfId="34328"/>
    <cellStyle name="Notiz 2 14 2 10 6" xfId="40998"/>
    <cellStyle name="Notiz 2 14 2 10 7" xfId="47814"/>
    <cellStyle name="Notiz 2 14 2 10 8" xfId="54337"/>
    <cellStyle name="Notiz 2 14 2 11" xfId="1347"/>
    <cellStyle name="Notiz 2 14 2 11 2" xfId="8457"/>
    <cellStyle name="Notiz 2 14 2 11 3" xfId="14750"/>
    <cellStyle name="Notiz 2 14 2 11 4" xfId="21689"/>
    <cellStyle name="Notiz 2 14 2 11 5" xfId="28354"/>
    <cellStyle name="Notiz 2 14 2 11 6" xfId="35024"/>
    <cellStyle name="Notiz 2 14 2 11 7" xfId="41840"/>
    <cellStyle name="Notiz 2 14 2 11 8" xfId="48363"/>
    <cellStyle name="Notiz 2 14 2 12" xfId="8160"/>
    <cellStyle name="Notiz 2 14 2 13" xfId="20973"/>
    <cellStyle name="Notiz 2 14 2 14" xfId="8210"/>
    <cellStyle name="Notiz 2 14 2 15" xfId="41223"/>
    <cellStyle name="Notiz 2 14 2 16" xfId="41704"/>
    <cellStyle name="Notiz 2 14 2 2" xfId="907"/>
    <cellStyle name="Notiz 2 14 2 2 10" xfId="1582"/>
    <cellStyle name="Notiz 2 14 2 2 10 2" xfId="8692"/>
    <cellStyle name="Notiz 2 14 2 2 10 3" xfId="14985"/>
    <cellStyle name="Notiz 2 14 2 2 10 4" xfId="21924"/>
    <cellStyle name="Notiz 2 14 2 2 10 5" xfId="28589"/>
    <cellStyle name="Notiz 2 14 2 2 10 6" xfId="35259"/>
    <cellStyle name="Notiz 2 14 2 2 10 7" xfId="42075"/>
    <cellStyle name="Notiz 2 14 2 2 10 8" xfId="48598"/>
    <cellStyle name="Notiz 2 14 2 2 11" xfId="8284"/>
    <cellStyle name="Notiz 2 14 2 2 12" xfId="27914"/>
    <cellStyle name="Notiz 2 14 2 2 13" xfId="34586"/>
    <cellStyle name="Notiz 2 14 2 2 14" xfId="7664"/>
    <cellStyle name="Notiz 2 14 2 2 2" xfId="2453"/>
    <cellStyle name="Notiz 2 14 2 2 2 2" xfId="9563"/>
    <cellStyle name="Notiz 2 14 2 2 2 3" xfId="15856"/>
    <cellStyle name="Notiz 2 14 2 2 2 4" xfId="22795"/>
    <cellStyle name="Notiz 2 14 2 2 2 5" xfId="29460"/>
    <cellStyle name="Notiz 2 14 2 2 2 6" xfId="36130"/>
    <cellStyle name="Notiz 2 14 2 2 2 7" xfId="42946"/>
    <cellStyle name="Notiz 2 14 2 2 2 8" xfId="49469"/>
    <cellStyle name="Notiz 2 14 2 2 3" xfId="3143"/>
    <cellStyle name="Notiz 2 14 2 2 3 2" xfId="10253"/>
    <cellStyle name="Notiz 2 14 2 2 3 3" xfId="16546"/>
    <cellStyle name="Notiz 2 14 2 2 3 4" xfId="23485"/>
    <cellStyle name="Notiz 2 14 2 2 3 5" xfId="30150"/>
    <cellStyle name="Notiz 2 14 2 2 3 6" xfId="36820"/>
    <cellStyle name="Notiz 2 14 2 2 3 7" xfId="43636"/>
    <cellStyle name="Notiz 2 14 2 2 3 8" xfId="50159"/>
    <cellStyle name="Notiz 2 14 2 2 4" xfId="3830"/>
    <cellStyle name="Notiz 2 14 2 2 4 2" xfId="10940"/>
    <cellStyle name="Notiz 2 14 2 2 4 3" xfId="17233"/>
    <cellStyle name="Notiz 2 14 2 2 4 4" xfId="24172"/>
    <cellStyle name="Notiz 2 14 2 2 4 5" xfId="30837"/>
    <cellStyle name="Notiz 2 14 2 2 4 6" xfId="37507"/>
    <cellStyle name="Notiz 2 14 2 2 4 7" xfId="44323"/>
    <cellStyle name="Notiz 2 14 2 2 4 8" xfId="50846"/>
    <cellStyle name="Notiz 2 14 2 2 5" xfId="4517"/>
    <cellStyle name="Notiz 2 14 2 2 5 2" xfId="11627"/>
    <cellStyle name="Notiz 2 14 2 2 5 3" xfId="17920"/>
    <cellStyle name="Notiz 2 14 2 2 5 4" xfId="24859"/>
    <cellStyle name="Notiz 2 14 2 2 5 5" xfId="31524"/>
    <cellStyle name="Notiz 2 14 2 2 5 6" xfId="38194"/>
    <cellStyle name="Notiz 2 14 2 2 5 7" xfId="45010"/>
    <cellStyle name="Notiz 2 14 2 2 5 8" xfId="51533"/>
    <cellStyle name="Notiz 2 14 2 2 6" xfId="5202"/>
    <cellStyle name="Notiz 2 14 2 2 6 2" xfId="12312"/>
    <cellStyle name="Notiz 2 14 2 2 6 3" xfId="18605"/>
    <cellStyle name="Notiz 2 14 2 2 6 4" xfId="25544"/>
    <cellStyle name="Notiz 2 14 2 2 6 5" xfId="32209"/>
    <cellStyle name="Notiz 2 14 2 2 6 6" xfId="38879"/>
    <cellStyle name="Notiz 2 14 2 2 6 7" xfId="45695"/>
    <cellStyle name="Notiz 2 14 2 2 6 8" xfId="52218"/>
    <cellStyle name="Notiz 2 14 2 2 7" xfId="5785"/>
    <cellStyle name="Notiz 2 14 2 2 7 2" xfId="12895"/>
    <cellStyle name="Notiz 2 14 2 2 7 3" xfId="19188"/>
    <cellStyle name="Notiz 2 14 2 2 7 4" xfId="26127"/>
    <cellStyle name="Notiz 2 14 2 2 7 5" xfId="32792"/>
    <cellStyle name="Notiz 2 14 2 2 7 6" xfId="39462"/>
    <cellStyle name="Notiz 2 14 2 2 7 7" xfId="46278"/>
    <cellStyle name="Notiz 2 14 2 2 7 8" xfId="52801"/>
    <cellStyle name="Notiz 2 14 2 2 8" xfId="6243"/>
    <cellStyle name="Notiz 2 14 2 2 8 2" xfId="13353"/>
    <cellStyle name="Notiz 2 14 2 2 8 3" xfId="19646"/>
    <cellStyle name="Notiz 2 14 2 2 8 4" xfId="26585"/>
    <cellStyle name="Notiz 2 14 2 2 8 5" xfId="33250"/>
    <cellStyle name="Notiz 2 14 2 2 8 6" xfId="39920"/>
    <cellStyle name="Notiz 2 14 2 2 8 7" xfId="46736"/>
    <cellStyle name="Notiz 2 14 2 2 8 8" xfId="53259"/>
    <cellStyle name="Notiz 2 14 2 2 9" xfId="6897"/>
    <cellStyle name="Notiz 2 14 2 2 9 2" xfId="14007"/>
    <cellStyle name="Notiz 2 14 2 2 9 3" xfId="20300"/>
    <cellStyle name="Notiz 2 14 2 2 9 4" xfId="27239"/>
    <cellStyle name="Notiz 2 14 2 2 9 5" xfId="33904"/>
    <cellStyle name="Notiz 2 14 2 2 9 6" xfId="40574"/>
    <cellStyle name="Notiz 2 14 2 2 9 7" xfId="47390"/>
    <cellStyle name="Notiz 2 14 2 2 9 8" xfId="53913"/>
    <cellStyle name="Notiz 2 14 2 3" xfId="2218"/>
    <cellStyle name="Notiz 2 14 2 3 2" xfId="9328"/>
    <cellStyle name="Notiz 2 14 2 3 3" xfId="15621"/>
    <cellStyle name="Notiz 2 14 2 3 4" xfId="22560"/>
    <cellStyle name="Notiz 2 14 2 3 5" xfId="29225"/>
    <cellStyle name="Notiz 2 14 2 3 6" xfId="35895"/>
    <cellStyle name="Notiz 2 14 2 3 7" xfId="42711"/>
    <cellStyle name="Notiz 2 14 2 3 8" xfId="49234"/>
    <cellStyle name="Notiz 2 14 2 4" xfId="2908"/>
    <cellStyle name="Notiz 2 14 2 4 2" xfId="10018"/>
    <cellStyle name="Notiz 2 14 2 4 3" xfId="16311"/>
    <cellStyle name="Notiz 2 14 2 4 4" xfId="23250"/>
    <cellStyle name="Notiz 2 14 2 4 5" xfId="29915"/>
    <cellStyle name="Notiz 2 14 2 4 6" xfId="36585"/>
    <cellStyle name="Notiz 2 14 2 4 7" xfId="43401"/>
    <cellStyle name="Notiz 2 14 2 4 8" xfId="49924"/>
    <cellStyle name="Notiz 2 14 2 5" xfId="3595"/>
    <cellStyle name="Notiz 2 14 2 5 2" xfId="10705"/>
    <cellStyle name="Notiz 2 14 2 5 3" xfId="16998"/>
    <cellStyle name="Notiz 2 14 2 5 4" xfId="23937"/>
    <cellStyle name="Notiz 2 14 2 5 5" xfId="30602"/>
    <cellStyle name="Notiz 2 14 2 5 6" xfId="37272"/>
    <cellStyle name="Notiz 2 14 2 5 7" xfId="44088"/>
    <cellStyle name="Notiz 2 14 2 5 8" xfId="50611"/>
    <cellStyle name="Notiz 2 14 2 6" xfId="4282"/>
    <cellStyle name="Notiz 2 14 2 6 2" xfId="11392"/>
    <cellStyle name="Notiz 2 14 2 6 3" xfId="17685"/>
    <cellStyle name="Notiz 2 14 2 6 4" xfId="24624"/>
    <cellStyle name="Notiz 2 14 2 6 5" xfId="31289"/>
    <cellStyle name="Notiz 2 14 2 6 6" xfId="37959"/>
    <cellStyle name="Notiz 2 14 2 6 7" xfId="44775"/>
    <cellStyle name="Notiz 2 14 2 6 8" xfId="51298"/>
    <cellStyle name="Notiz 2 14 2 7" xfId="4967"/>
    <cellStyle name="Notiz 2 14 2 7 2" xfId="12077"/>
    <cellStyle name="Notiz 2 14 2 7 3" xfId="18370"/>
    <cellStyle name="Notiz 2 14 2 7 4" xfId="25309"/>
    <cellStyle name="Notiz 2 14 2 7 5" xfId="31974"/>
    <cellStyle name="Notiz 2 14 2 7 6" xfId="38644"/>
    <cellStyle name="Notiz 2 14 2 7 7" xfId="45460"/>
    <cellStyle name="Notiz 2 14 2 7 8" xfId="51983"/>
    <cellStyle name="Notiz 2 14 2 8" xfId="1950"/>
    <cellStyle name="Notiz 2 14 2 8 2" xfId="9060"/>
    <cellStyle name="Notiz 2 14 2 8 3" xfId="15353"/>
    <cellStyle name="Notiz 2 14 2 8 4" xfId="22292"/>
    <cellStyle name="Notiz 2 14 2 8 5" xfId="28957"/>
    <cellStyle name="Notiz 2 14 2 8 6" xfId="35627"/>
    <cellStyle name="Notiz 2 14 2 8 7" xfId="42443"/>
    <cellStyle name="Notiz 2 14 2 8 8" xfId="48966"/>
    <cellStyle name="Notiz 2 14 2 9" xfId="6662"/>
    <cellStyle name="Notiz 2 14 2 9 2" xfId="13772"/>
    <cellStyle name="Notiz 2 14 2 9 3" xfId="20065"/>
    <cellStyle name="Notiz 2 14 2 9 4" xfId="27004"/>
    <cellStyle name="Notiz 2 14 2 9 5" xfId="33669"/>
    <cellStyle name="Notiz 2 14 2 9 6" xfId="40339"/>
    <cellStyle name="Notiz 2 14 2 9 7" xfId="47155"/>
    <cellStyle name="Notiz 2 14 2 9 8" xfId="53678"/>
    <cellStyle name="Notiz 2 14 3" xfId="772"/>
    <cellStyle name="Notiz 2 14 3 10" xfId="7295"/>
    <cellStyle name="Notiz 2 14 3 10 2" xfId="14405"/>
    <cellStyle name="Notiz 2 14 3 10 3" xfId="20698"/>
    <cellStyle name="Notiz 2 14 3 10 4" xfId="27637"/>
    <cellStyle name="Notiz 2 14 3 10 5" xfId="34302"/>
    <cellStyle name="Notiz 2 14 3 10 6" xfId="40972"/>
    <cellStyle name="Notiz 2 14 3 10 7" xfId="47788"/>
    <cellStyle name="Notiz 2 14 3 10 8" xfId="54311"/>
    <cellStyle name="Notiz 2 14 3 11" xfId="1511"/>
    <cellStyle name="Notiz 2 14 3 11 2" xfId="8621"/>
    <cellStyle name="Notiz 2 14 3 11 3" xfId="14914"/>
    <cellStyle name="Notiz 2 14 3 11 4" xfId="21853"/>
    <cellStyle name="Notiz 2 14 3 11 5" xfId="28518"/>
    <cellStyle name="Notiz 2 14 3 11 6" xfId="35188"/>
    <cellStyle name="Notiz 2 14 3 11 7" xfId="42004"/>
    <cellStyle name="Notiz 2 14 3 11 8" xfId="48527"/>
    <cellStyle name="Notiz 2 14 3 12" xfId="8303"/>
    <cellStyle name="Notiz 2 14 3 13" xfId="21151"/>
    <cellStyle name="Notiz 2 14 3 14" xfId="21389"/>
    <cellStyle name="Notiz 2 14 3 15" xfId="41397"/>
    <cellStyle name="Notiz 2 14 3 16" xfId="21379"/>
    <cellStyle name="Notiz 2 14 3 2" xfId="1068"/>
    <cellStyle name="Notiz 2 14 3 2 10" xfId="1741"/>
    <cellStyle name="Notiz 2 14 3 2 10 2" xfId="8851"/>
    <cellStyle name="Notiz 2 14 3 2 10 3" xfId="15144"/>
    <cellStyle name="Notiz 2 14 3 2 10 4" xfId="22083"/>
    <cellStyle name="Notiz 2 14 3 2 10 5" xfId="28748"/>
    <cellStyle name="Notiz 2 14 3 2 10 6" xfId="35418"/>
    <cellStyle name="Notiz 2 14 3 2 10 7" xfId="42234"/>
    <cellStyle name="Notiz 2 14 3 2 10 8" xfId="48757"/>
    <cellStyle name="Notiz 2 14 3 2 11" xfId="267"/>
    <cellStyle name="Notiz 2 14 3 2 12" xfId="28075"/>
    <cellStyle name="Notiz 2 14 3 2 13" xfId="34745"/>
    <cellStyle name="Notiz 2 14 3 2 14" xfId="48087"/>
    <cellStyle name="Notiz 2 14 3 2 2" xfId="2612"/>
    <cellStyle name="Notiz 2 14 3 2 2 2" xfId="9722"/>
    <cellStyle name="Notiz 2 14 3 2 2 3" xfId="16015"/>
    <cellStyle name="Notiz 2 14 3 2 2 4" xfId="22954"/>
    <cellStyle name="Notiz 2 14 3 2 2 5" xfId="29619"/>
    <cellStyle name="Notiz 2 14 3 2 2 6" xfId="36289"/>
    <cellStyle name="Notiz 2 14 3 2 2 7" xfId="43105"/>
    <cellStyle name="Notiz 2 14 3 2 2 8" xfId="49628"/>
    <cellStyle name="Notiz 2 14 3 2 3" xfId="3302"/>
    <cellStyle name="Notiz 2 14 3 2 3 2" xfId="10412"/>
    <cellStyle name="Notiz 2 14 3 2 3 3" xfId="16705"/>
    <cellStyle name="Notiz 2 14 3 2 3 4" xfId="23644"/>
    <cellStyle name="Notiz 2 14 3 2 3 5" xfId="30309"/>
    <cellStyle name="Notiz 2 14 3 2 3 6" xfId="36979"/>
    <cellStyle name="Notiz 2 14 3 2 3 7" xfId="43795"/>
    <cellStyle name="Notiz 2 14 3 2 3 8" xfId="50318"/>
    <cellStyle name="Notiz 2 14 3 2 4" xfId="3989"/>
    <cellStyle name="Notiz 2 14 3 2 4 2" xfId="11099"/>
    <cellStyle name="Notiz 2 14 3 2 4 3" xfId="17392"/>
    <cellStyle name="Notiz 2 14 3 2 4 4" xfId="24331"/>
    <cellStyle name="Notiz 2 14 3 2 4 5" xfId="30996"/>
    <cellStyle name="Notiz 2 14 3 2 4 6" xfId="37666"/>
    <cellStyle name="Notiz 2 14 3 2 4 7" xfId="44482"/>
    <cellStyle name="Notiz 2 14 3 2 4 8" xfId="51005"/>
    <cellStyle name="Notiz 2 14 3 2 5" xfId="4676"/>
    <cellStyle name="Notiz 2 14 3 2 5 2" xfId="11786"/>
    <cellStyle name="Notiz 2 14 3 2 5 3" xfId="18079"/>
    <cellStyle name="Notiz 2 14 3 2 5 4" xfId="25018"/>
    <cellStyle name="Notiz 2 14 3 2 5 5" xfId="31683"/>
    <cellStyle name="Notiz 2 14 3 2 5 6" xfId="38353"/>
    <cellStyle name="Notiz 2 14 3 2 5 7" xfId="45169"/>
    <cellStyle name="Notiz 2 14 3 2 5 8" xfId="51692"/>
    <cellStyle name="Notiz 2 14 3 2 6" xfId="5361"/>
    <cellStyle name="Notiz 2 14 3 2 6 2" xfId="12471"/>
    <cellStyle name="Notiz 2 14 3 2 6 3" xfId="18764"/>
    <cellStyle name="Notiz 2 14 3 2 6 4" xfId="25703"/>
    <cellStyle name="Notiz 2 14 3 2 6 5" xfId="32368"/>
    <cellStyle name="Notiz 2 14 3 2 6 6" xfId="39038"/>
    <cellStyle name="Notiz 2 14 3 2 6 7" xfId="45854"/>
    <cellStyle name="Notiz 2 14 3 2 6 8" xfId="52377"/>
    <cellStyle name="Notiz 2 14 3 2 7" xfId="5944"/>
    <cellStyle name="Notiz 2 14 3 2 7 2" xfId="13054"/>
    <cellStyle name="Notiz 2 14 3 2 7 3" xfId="19347"/>
    <cellStyle name="Notiz 2 14 3 2 7 4" xfId="26286"/>
    <cellStyle name="Notiz 2 14 3 2 7 5" xfId="32951"/>
    <cellStyle name="Notiz 2 14 3 2 7 6" xfId="39621"/>
    <cellStyle name="Notiz 2 14 3 2 7 7" xfId="46437"/>
    <cellStyle name="Notiz 2 14 3 2 7 8" xfId="52960"/>
    <cellStyle name="Notiz 2 14 3 2 8" xfId="6402"/>
    <cellStyle name="Notiz 2 14 3 2 8 2" xfId="13512"/>
    <cellStyle name="Notiz 2 14 3 2 8 3" xfId="19805"/>
    <cellStyle name="Notiz 2 14 3 2 8 4" xfId="26744"/>
    <cellStyle name="Notiz 2 14 3 2 8 5" xfId="33409"/>
    <cellStyle name="Notiz 2 14 3 2 8 6" xfId="40079"/>
    <cellStyle name="Notiz 2 14 3 2 8 7" xfId="46895"/>
    <cellStyle name="Notiz 2 14 3 2 8 8" xfId="53418"/>
    <cellStyle name="Notiz 2 14 3 2 9" xfId="7056"/>
    <cellStyle name="Notiz 2 14 3 2 9 2" xfId="14166"/>
    <cellStyle name="Notiz 2 14 3 2 9 3" xfId="20459"/>
    <cellStyle name="Notiz 2 14 3 2 9 4" xfId="27398"/>
    <cellStyle name="Notiz 2 14 3 2 9 5" xfId="34063"/>
    <cellStyle name="Notiz 2 14 3 2 9 6" xfId="40733"/>
    <cellStyle name="Notiz 2 14 3 2 9 7" xfId="47549"/>
    <cellStyle name="Notiz 2 14 3 2 9 8" xfId="54072"/>
    <cellStyle name="Notiz 2 14 3 3" xfId="2382"/>
    <cellStyle name="Notiz 2 14 3 3 2" xfId="9492"/>
    <cellStyle name="Notiz 2 14 3 3 3" xfId="15785"/>
    <cellStyle name="Notiz 2 14 3 3 4" xfId="22724"/>
    <cellStyle name="Notiz 2 14 3 3 5" xfId="29389"/>
    <cellStyle name="Notiz 2 14 3 3 6" xfId="36059"/>
    <cellStyle name="Notiz 2 14 3 3 7" xfId="42875"/>
    <cellStyle name="Notiz 2 14 3 3 8" xfId="49398"/>
    <cellStyle name="Notiz 2 14 3 4" xfId="3072"/>
    <cellStyle name="Notiz 2 14 3 4 2" xfId="10182"/>
    <cellStyle name="Notiz 2 14 3 4 3" xfId="16475"/>
    <cellStyle name="Notiz 2 14 3 4 4" xfId="23414"/>
    <cellStyle name="Notiz 2 14 3 4 5" xfId="30079"/>
    <cellStyle name="Notiz 2 14 3 4 6" xfId="36749"/>
    <cellStyle name="Notiz 2 14 3 4 7" xfId="43565"/>
    <cellStyle name="Notiz 2 14 3 4 8" xfId="50088"/>
    <cellStyle name="Notiz 2 14 3 5" xfId="3759"/>
    <cellStyle name="Notiz 2 14 3 5 2" xfId="10869"/>
    <cellStyle name="Notiz 2 14 3 5 3" xfId="17162"/>
    <cellStyle name="Notiz 2 14 3 5 4" xfId="24101"/>
    <cellStyle name="Notiz 2 14 3 5 5" xfId="30766"/>
    <cellStyle name="Notiz 2 14 3 5 6" xfId="37436"/>
    <cellStyle name="Notiz 2 14 3 5 7" xfId="44252"/>
    <cellStyle name="Notiz 2 14 3 5 8" xfId="50775"/>
    <cellStyle name="Notiz 2 14 3 6" xfId="4446"/>
    <cellStyle name="Notiz 2 14 3 6 2" xfId="11556"/>
    <cellStyle name="Notiz 2 14 3 6 3" xfId="17849"/>
    <cellStyle name="Notiz 2 14 3 6 4" xfId="24788"/>
    <cellStyle name="Notiz 2 14 3 6 5" xfId="31453"/>
    <cellStyle name="Notiz 2 14 3 6 6" xfId="38123"/>
    <cellStyle name="Notiz 2 14 3 6 7" xfId="44939"/>
    <cellStyle name="Notiz 2 14 3 6 8" xfId="51462"/>
    <cellStyle name="Notiz 2 14 3 7" xfId="5131"/>
    <cellStyle name="Notiz 2 14 3 7 2" xfId="12241"/>
    <cellStyle name="Notiz 2 14 3 7 3" xfId="18534"/>
    <cellStyle name="Notiz 2 14 3 7 4" xfId="25473"/>
    <cellStyle name="Notiz 2 14 3 7 5" xfId="32138"/>
    <cellStyle name="Notiz 2 14 3 7 6" xfId="38808"/>
    <cellStyle name="Notiz 2 14 3 7 7" xfId="45624"/>
    <cellStyle name="Notiz 2 14 3 7 8" xfId="52147"/>
    <cellStyle name="Notiz 2 14 3 8" xfId="6172"/>
    <cellStyle name="Notiz 2 14 3 8 2" xfId="13282"/>
    <cellStyle name="Notiz 2 14 3 8 3" xfId="19575"/>
    <cellStyle name="Notiz 2 14 3 8 4" xfId="26514"/>
    <cellStyle name="Notiz 2 14 3 8 5" xfId="33179"/>
    <cellStyle name="Notiz 2 14 3 8 6" xfId="39849"/>
    <cellStyle name="Notiz 2 14 3 8 7" xfId="46665"/>
    <cellStyle name="Notiz 2 14 3 8 8" xfId="53188"/>
    <cellStyle name="Notiz 2 14 3 9" xfId="6826"/>
    <cellStyle name="Notiz 2 14 3 9 2" xfId="13936"/>
    <cellStyle name="Notiz 2 14 3 9 3" xfId="20229"/>
    <cellStyle name="Notiz 2 14 3 9 4" xfId="27168"/>
    <cellStyle name="Notiz 2 14 3 9 5" xfId="33833"/>
    <cellStyle name="Notiz 2 14 3 9 6" xfId="40503"/>
    <cellStyle name="Notiz 2 14 3 9 7" xfId="47319"/>
    <cellStyle name="Notiz 2 14 3 9 8" xfId="53842"/>
    <cellStyle name="Notiz 2 14 4" xfId="2114"/>
    <cellStyle name="Notiz 2 14 4 2" xfId="9224"/>
    <cellStyle name="Notiz 2 14 4 3" xfId="15517"/>
    <cellStyle name="Notiz 2 14 4 4" xfId="22456"/>
    <cellStyle name="Notiz 2 14 4 5" xfId="29121"/>
    <cellStyle name="Notiz 2 14 4 6" xfId="35791"/>
    <cellStyle name="Notiz 2 14 4 7" xfId="42607"/>
    <cellStyle name="Notiz 2 14 4 8" xfId="49130"/>
    <cellStyle name="Notiz 2 14 5" xfId="2802"/>
    <cellStyle name="Notiz 2 14 5 2" xfId="9912"/>
    <cellStyle name="Notiz 2 14 5 3" xfId="16205"/>
    <cellStyle name="Notiz 2 14 5 4" xfId="23144"/>
    <cellStyle name="Notiz 2 14 5 5" xfId="29809"/>
    <cellStyle name="Notiz 2 14 5 6" xfId="36479"/>
    <cellStyle name="Notiz 2 14 5 7" xfId="43295"/>
    <cellStyle name="Notiz 2 14 5 8" xfId="49818"/>
    <cellStyle name="Notiz 2 14 6" xfId="3490"/>
    <cellStyle name="Notiz 2 14 6 2" xfId="10600"/>
    <cellStyle name="Notiz 2 14 6 3" xfId="16893"/>
    <cellStyle name="Notiz 2 14 6 4" xfId="23832"/>
    <cellStyle name="Notiz 2 14 6 5" xfId="30497"/>
    <cellStyle name="Notiz 2 14 6 6" xfId="37167"/>
    <cellStyle name="Notiz 2 14 6 7" xfId="43983"/>
    <cellStyle name="Notiz 2 14 6 8" xfId="50506"/>
    <cellStyle name="Notiz 2 14 7" xfId="4177"/>
    <cellStyle name="Notiz 2 14 7 2" xfId="11287"/>
    <cellStyle name="Notiz 2 14 7 3" xfId="17580"/>
    <cellStyle name="Notiz 2 14 7 4" xfId="24519"/>
    <cellStyle name="Notiz 2 14 7 5" xfId="31184"/>
    <cellStyle name="Notiz 2 14 7 6" xfId="37854"/>
    <cellStyle name="Notiz 2 14 7 7" xfId="44670"/>
    <cellStyle name="Notiz 2 14 7 8" xfId="51193"/>
    <cellStyle name="Notiz 2 14 8" xfId="4866"/>
    <cellStyle name="Notiz 2 14 8 2" xfId="11976"/>
    <cellStyle name="Notiz 2 14 8 3" xfId="18269"/>
    <cellStyle name="Notiz 2 14 8 4" xfId="25208"/>
    <cellStyle name="Notiz 2 14 8 5" xfId="31873"/>
    <cellStyle name="Notiz 2 14 8 6" xfId="38543"/>
    <cellStyle name="Notiz 2 14 8 7" xfId="45359"/>
    <cellStyle name="Notiz 2 14 8 8" xfId="51882"/>
    <cellStyle name="Notiz 2 14 9" xfId="5549"/>
    <cellStyle name="Notiz 2 14 9 2" xfId="12659"/>
    <cellStyle name="Notiz 2 14 9 3" xfId="18952"/>
    <cellStyle name="Notiz 2 14 9 4" xfId="25891"/>
    <cellStyle name="Notiz 2 14 9 5" xfId="32556"/>
    <cellStyle name="Notiz 2 14 9 6" xfId="39226"/>
    <cellStyle name="Notiz 2 14 9 7" xfId="46042"/>
    <cellStyle name="Notiz 2 14 9 8" xfId="52565"/>
    <cellStyle name="Notiz 2 15" xfId="411"/>
    <cellStyle name="Notiz 2 15 10" xfId="5623"/>
    <cellStyle name="Notiz 2 15 10 2" xfId="12733"/>
    <cellStyle name="Notiz 2 15 10 3" xfId="19026"/>
    <cellStyle name="Notiz 2 15 10 4" xfId="25965"/>
    <cellStyle name="Notiz 2 15 10 5" xfId="32630"/>
    <cellStyle name="Notiz 2 15 10 6" xfId="39300"/>
    <cellStyle name="Notiz 2 15 10 7" xfId="46116"/>
    <cellStyle name="Notiz 2 15 10 8" xfId="52639"/>
    <cellStyle name="Notiz 2 15 11" xfId="4913"/>
    <cellStyle name="Notiz 2 15 11 2" xfId="12023"/>
    <cellStyle name="Notiz 2 15 11 3" xfId="18316"/>
    <cellStyle name="Notiz 2 15 11 4" xfId="25255"/>
    <cellStyle name="Notiz 2 15 11 5" xfId="31920"/>
    <cellStyle name="Notiz 2 15 11 6" xfId="38590"/>
    <cellStyle name="Notiz 2 15 11 7" xfId="45406"/>
    <cellStyle name="Notiz 2 15 11 8" xfId="51929"/>
    <cellStyle name="Notiz 2 15 12" xfId="686"/>
    <cellStyle name="Notiz 2 15 12 2" xfId="7808"/>
    <cellStyle name="Notiz 2 15 12 3" xfId="8157"/>
    <cellStyle name="Notiz 2 15 12 4" xfId="21065"/>
    <cellStyle name="Notiz 2 15 12 5" xfId="7582"/>
    <cellStyle name="Notiz 2 15 12 6" xfId="347"/>
    <cellStyle name="Notiz 2 15 12 7" xfId="41312"/>
    <cellStyle name="Notiz 2 15 12 8" xfId="41532"/>
    <cellStyle name="Notiz 2 15 13" xfId="7581"/>
    <cellStyle name="Notiz 2 15 14" xfId="21330"/>
    <cellStyle name="Notiz 2 15 15" xfId="21460"/>
    <cellStyle name="Notiz 2 15 2" xfId="593"/>
    <cellStyle name="Notiz 2 15 2 10" xfId="7213"/>
    <cellStyle name="Notiz 2 15 2 10 2" xfId="14323"/>
    <cellStyle name="Notiz 2 15 2 10 3" xfId="20616"/>
    <cellStyle name="Notiz 2 15 2 10 4" xfId="27555"/>
    <cellStyle name="Notiz 2 15 2 10 5" xfId="34220"/>
    <cellStyle name="Notiz 2 15 2 10 6" xfId="40890"/>
    <cellStyle name="Notiz 2 15 2 10 7" xfId="47706"/>
    <cellStyle name="Notiz 2 15 2 10 8" xfId="54229"/>
    <cellStyle name="Notiz 2 15 2 11" xfId="1346"/>
    <cellStyle name="Notiz 2 15 2 11 2" xfId="8456"/>
    <cellStyle name="Notiz 2 15 2 11 3" xfId="14749"/>
    <cellStyle name="Notiz 2 15 2 11 4" xfId="21688"/>
    <cellStyle name="Notiz 2 15 2 11 5" xfId="28353"/>
    <cellStyle name="Notiz 2 15 2 11 6" xfId="35023"/>
    <cellStyle name="Notiz 2 15 2 11 7" xfId="41839"/>
    <cellStyle name="Notiz 2 15 2 11 8" xfId="48362"/>
    <cellStyle name="Notiz 2 15 2 12" xfId="8219"/>
    <cellStyle name="Notiz 2 15 2 13" xfId="20972"/>
    <cellStyle name="Notiz 2 15 2 14" xfId="7985"/>
    <cellStyle name="Notiz 2 15 2 15" xfId="41222"/>
    <cellStyle name="Notiz 2 15 2 16" xfId="41605"/>
    <cellStyle name="Notiz 2 15 2 2" xfId="906"/>
    <cellStyle name="Notiz 2 15 2 2 10" xfId="1581"/>
    <cellStyle name="Notiz 2 15 2 2 10 2" xfId="8691"/>
    <cellStyle name="Notiz 2 15 2 2 10 3" xfId="14984"/>
    <cellStyle name="Notiz 2 15 2 2 10 4" xfId="21923"/>
    <cellStyle name="Notiz 2 15 2 2 10 5" xfId="28588"/>
    <cellStyle name="Notiz 2 15 2 2 10 6" xfId="35258"/>
    <cellStyle name="Notiz 2 15 2 2 10 7" xfId="42074"/>
    <cellStyle name="Notiz 2 15 2 2 10 8" xfId="48597"/>
    <cellStyle name="Notiz 2 15 2 2 11" xfId="8124"/>
    <cellStyle name="Notiz 2 15 2 2 12" xfId="27913"/>
    <cellStyle name="Notiz 2 15 2 2 13" xfId="34585"/>
    <cellStyle name="Notiz 2 15 2 2 14" xfId="21382"/>
    <cellStyle name="Notiz 2 15 2 2 2" xfId="2452"/>
    <cellStyle name="Notiz 2 15 2 2 2 2" xfId="9562"/>
    <cellStyle name="Notiz 2 15 2 2 2 3" xfId="15855"/>
    <cellStyle name="Notiz 2 15 2 2 2 4" xfId="22794"/>
    <cellStyle name="Notiz 2 15 2 2 2 5" xfId="29459"/>
    <cellStyle name="Notiz 2 15 2 2 2 6" xfId="36129"/>
    <cellStyle name="Notiz 2 15 2 2 2 7" xfId="42945"/>
    <cellStyle name="Notiz 2 15 2 2 2 8" xfId="49468"/>
    <cellStyle name="Notiz 2 15 2 2 3" xfId="3142"/>
    <cellStyle name="Notiz 2 15 2 2 3 2" xfId="10252"/>
    <cellStyle name="Notiz 2 15 2 2 3 3" xfId="16545"/>
    <cellStyle name="Notiz 2 15 2 2 3 4" xfId="23484"/>
    <cellStyle name="Notiz 2 15 2 2 3 5" xfId="30149"/>
    <cellStyle name="Notiz 2 15 2 2 3 6" xfId="36819"/>
    <cellStyle name="Notiz 2 15 2 2 3 7" xfId="43635"/>
    <cellStyle name="Notiz 2 15 2 2 3 8" xfId="50158"/>
    <cellStyle name="Notiz 2 15 2 2 4" xfId="3829"/>
    <cellStyle name="Notiz 2 15 2 2 4 2" xfId="10939"/>
    <cellStyle name="Notiz 2 15 2 2 4 3" xfId="17232"/>
    <cellStyle name="Notiz 2 15 2 2 4 4" xfId="24171"/>
    <cellStyle name="Notiz 2 15 2 2 4 5" xfId="30836"/>
    <cellStyle name="Notiz 2 15 2 2 4 6" xfId="37506"/>
    <cellStyle name="Notiz 2 15 2 2 4 7" xfId="44322"/>
    <cellStyle name="Notiz 2 15 2 2 4 8" xfId="50845"/>
    <cellStyle name="Notiz 2 15 2 2 5" xfId="4516"/>
    <cellStyle name="Notiz 2 15 2 2 5 2" xfId="11626"/>
    <cellStyle name="Notiz 2 15 2 2 5 3" xfId="17919"/>
    <cellStyle name="Notiz 2 15 2 2 5 4" xfId="24858"/>
    <cellStyle name="Notiz 2 15 2 2 5 5" xfId="31523"/>
    <cellStyle name="Notiz 2 15 2 2 5 6" xfId="38193"/>
    <cellStyle name="Notiz 2 15 2 2 5 7" xfId="45009"/>
    <cellStyle name="Notiz 2 15 2 2 5 8" xfId="51532"/>
    <cellStyle name="Notiz 2 15 2 2 6" xfId="5201"/>
    <cellStyle name="Notiz 2 15 2 2 6 2" xfId="12311"/>
    <cellStyle name="Notiz 2 15 2 2 6 3" xfId="18604"/>
    <cellStyle name="Notiz 2 15 2 2 6 4" xfId="25543"/>
    <cellStyle name="Notiz 2 15 2 2 6 5" xfId="32208"/>
    <cellStyle name="Notiz 2 15 2 2 6 6" xfId="38878"/>
    <cellStyle name="Notiz 2 15 2 2 6 7" xfId="45694"/>
    <cellStyle name="Notiz 2 15 2 2 6 8" xfId="52217"/>
    <cellStyle name="Notiz 2 15 2 2 7" xfId="5784"/>
    <cellStyle name="Notiz 2 15 2 2 7 2" xfId="12894"/>
    <cellStyle name="Notiz 2 15 2 2 7 3" xfId="19187"/>
    <cellStyle name="Notiz 2 15 2 2 7 4" xfId="26126"/>
    <cellStyle name="Notiz 2 15 2 2 7 5" xfId="32791"/>
    <cellStyle name="Notiz 2 15 2 2 7 6" xfId="39461"/>
    <cellStyle name="Notiz 2 15 2 2 7 7" xfId="46277"/>
    <cellStyle name="Notiz 2 15 2 2 7 8" xfId="52800"/>
    <cellStyle name="Notiz 2 15 2 2 8" xfId="6242"/>
    <cellStyle name="Notiz 2 15 2 2 8 2" xfId="13352"/>
    <cellStyle name="Notiz 2 15 2 2 8 3" xfId="19645"/>
    <cellStyle name="Notiz 2 15 2 2 8 4" xfId="26584"/>
    <cellStyle name="Notiz 2 15 2 2 8 5" xfId="33249"/>
    <cellStyle name="Notiz 2 15 2 2 8 6" xfId="39919"/>
    <cellStyle name="Notiz 2 15 2 2 8 7" xfId="46735"/>
    <cellStyle name="Notiz 2 15 2 2 8 8" xfId="53258"/>
    <cellStyle name="Notiz 2 15 2 2 9" xfId="6896"/>
    <cellStyle name="Notiz 2 15 2 2 9 2" xfId="14006"/>
    <cellStyle name="Notiz 2 15 2 2 9 3" xfId="20299"/>
    <cellStyle name="Notiz 2 15 2 2 9 4" xfId="27238"/>
    <cellStyle name="Notiz 2 15 2 2 9 5" xfId="33903"/>
    <cellStyle name="Notiz 2 15 2 2 9 6" xfId="40573"/>
    <cellStyle name="Notiz 2 15 2 2 9 7" xfId="47389"/>
    <cellStyle name="Notiz 2 15 2 2 9 8" xfId="53912"/>
    <cellStyle name="Notiz 2 15 2 3" xfId="2217"/>
    <cellStyle name="Notiz 2 15 2 3 2" xfId="9327"/>
    <cellStyle name="Notiz 2 15 2 3 3" xfId="15620"/>
    <cellStyle name="Notiz 2 15 2 3 4" xfId="22559"/>
    <cellStyle name="Notiz 2 15 2 3 5" xfId="29224"/>
    <cellStyle name="Notiz 2 15 2 3 6" xfId="35894"/>
    <cellStyle name="Notiz 2 15 2 3 7" xfId="42710"/>
    <cellStyle name="Notiz 2 15 2 3 8" xfId="49233"/>
    <cellStyle name="Notiz 2 15 2 4" xfId="2907"/>
    <cellStyle name="Notiz 2 15 2 4 2" xfId="10017"/>
    <cellStyle name="Notiz 2 15 2 4 3" xfId="16310"/>
    <cellStyle name="Notiz 2 15 2 4 4" xfId="23249"/>
    <cellStyle name="Notiz 2 15 2 4 5" xfId="29914"/>
    <cellStyle name="Notiz 2 15 2 4 6" xfId="36584"/>
    <cellStyle name="Notiz 2 15 2 4 7" xfId="43400"/>
    <cellStyle name="Notiz 2 15 2 4 8" xfId="49923"/>
    <cellStyle name="Notiz 2 15 2 5" xfId="3594"/>
    <cellStyle name="Notiz 2 15 2 5 2" xfId="10704"/>
    <cellStyle name="Notiz 2 15 2 5 3" xfId="16997"/>
    <cellStyle name="Notiz 2 15 2 5 4" xfId="23936"/>
    <cellStyle name="Notiz 2 15 2 5 5" xfId="30601"/>
    <cellStyle name="Notiz 2 15 2 5 6" xfId="37271"/>
    <cellStyle name="Notiz 2 15 2 5 7" xfId="44087"/>
    <cellStyle name="Notiz 2 15 2 5 8" xfId="50610"/>
    <cellStyle name="Notiz 2 15 2 6" xfId="4281"/>
    <cellStyle name="Notiz 2 15 2 6 2" xfId="11391"/>
    <cellStyle name="Notiz 2 15 2 6 3" xfId="17684"/>
    <cellStyle name="Notiz 2 15 2 6 4" xfId="24623"/>
    <cellStyle name="Notiz 2 15 2 6 5" xfId="31288"/>
    <cellStyle name="Notiz 2 15 2 6 6" xfId="37958"/>
    <cellStyle name="Notiz 2 15 2 6 7" xfId="44774"/>
    <cellStyle name="Notiz 2 15 2 6 8" xfId="51297"/>
    <cellStyle name="Notiz 2 15 2 7" xfId="4966"/>
    <cellStyle name="Notiz 2 15 2 7 2" xfId="12076"/>
    <cellStyle name="Notiz 2 15 2 7 3" xfId="18369"/>
    <cellStyle name="Notiz 2 15 2 7 4" xfId="25308"/>
    <cellStyle name="Notiz 2 15 2 7 5" xfId="31973"/>
    <cellStyle name="Notiz 2 15 2 7 6" xfId="38643"/>
    <cellStyle name="Notiz 2 15 2 7 7" xfId="45459"/>
    <cellStyle name="Notiz 2 15 2 7 8" xfId="51982"/>
    <cellStyle name="Notiz 2 15 2 8" xfId="1916"/>
    <cellStyle name="Notiz 2 15 2 8 2" xfId="9026"/>
    <cellStyle name="Notiz 2 15 2 8 3" xfId="15319"/>
    <cellStyle name="Notiz 2 15 2 8 4" xfId="22258"/>
    <cellStyle name="Notiz 2 15 2 8 5" xfId="28923"/>
    <cellStyle name="Notiz 2 15 2 8 6" xfId="35593"/>
    <cellStyle name="Notiz 2 15 2 8 7" xfId="42409"/>
    <cellStyle name="Notiz 2 15 2 8 8" xfId="48932"/>
    <cellStyle name="Notiz 2 15 2 9" xfId="6661"/>
    <cellStyle name="Notiz 2 15 2 9 2" xfId="13771"/>
    <cellStyle name="Notiz 2 15 2 9 3" xfId="20064"/>
    <cellStyle name="Notiz 2 15 2 9 4" xfId="27003"/>
    <cellStyle name="Notiz 2 15 2 9 5" xfId="33668"/>
    <cellStyle name="Notiz 2 15 2 9 6" xfId="40338"/>
    <cellStyle name="Notiz 2 15 2 9 7" xfId="47154"/>
    <cellStyle name="Notiz 2 15 2 9 8" xfId="53677"/>
    <cellStyle name="Notiz 2 15 3" xfId="773"/>
    <cellStyle name="Notiz 2 15 3 10" xfId="7351"/>
    <cellStyle name="Notiz 2 15 3 10 2" xfId="14461"/>
    <cellStyle name="Notiz 2 15 3 10 3" xfId="20754"/>
    <cellStyle name="Notiz 2 15 3 10 4" xfId="27693"/>
    <cellStyle name="Notiz 2 15 3 10 5" xfId="34358"/>
    <cellStyle name="Notiz 2 15 3 10 6" xfId="41028"/>
    <cellStyle name="Notiz 2 15 3 10 7" xfId="47844"/>
    <cellStyle name="Notiz 2 15 3 10 8" xfId="54367"/>
    <cellStyle name="Notiz 2 15 3 11" xfId="1512"/>
    <cellStyle name="Notiz 2 15 3 11 2" xfId="8622"/>
    <cellStyle name="Notiz 2 15 3 11 3" xfId="14915"/>
    <cellStyle name="Notiz 2 15 3 11 4" xfId="21854"/>
    <cellStyle name="Notiz 2 15 3 11 5" xfId="28519"/>
    <cellStyle name="Notiz 2 15 3 11 6" xfId="35189"/>
    <cellStyle name="Notiz 2 15 3 11 7" xfId="42005"/>
    <cellStyle name="Notiz 2 15 3 11 8" xfId="48528"/>
    <cellStyle name="Notiz 2 15 3 12" xfId="7853"/>
    <cellStyle name="Notiz 2 15 3 13" xfId="21152"/>
    <cellStyle name="Notiz 2 15 3 14" xfId="21394"/>
    <cellStyle name="Notiz 2 15 3 15" xfId="41398"/>
    <cellStyle name="Notiz 2 15 3 16" xfId="41565"/>
    <cellStyle name="Notiz 2 15 3 2" xfId="1069"/>
    <cellStyle name="Notiz 2 15 3 2 10" xfId="1742"/>
    <cellStyle name="Notiz 2 15 3 2 10 2" xfId="8852"/>
    <cellStyle name="Notiz 2 15 3 2 10 3" xfId="15145"/>
    <cellStyle name="Notiz 2 15 3 2 10 4" xfId="22084"/>
    <cellStyle name="Notiz 2 15 3 2 10 5" xfId="28749"/>
    <cellStyle name="Notiz 2 15 3 2 10 6" xfId="35419"/>
    <cellStyle name="Notiz 2 15 3 2 10 7" xfId="42235"/>
    <cellStyle name="Notiz 2 15 3 2 10 8" xfId="48758"/>
    <cellStyle name="Notiz 2 15 3 2 11" xfId="7502"/>
    <cellStyle name="Notiz 2 15 3 2 12" xfId="28076"/>
    <cellStyle name="Notiz 2 15 3 2 13" xfId="34746"/>
    <cellStyle name="Notiz 2 15 3 2 14" xfId="48088"/>
    <cellStyle name="Notiz 2 15 3 2 2" xfId="2613"/>
    <cellStyle name="Notiz 2 15 3 2 2 2" xfId="9723"/>
    <cellStyle name="Notiz 2 15 3 2 2 3" xfId="16016"/>
    <cellStyle name="Notiz 2 15 3 2 2 4" xfId="22955"/>
    <cellStyle name="Notiz 2 15 3 2 2 5" xfId="29620"/>
    <cellStyle name="Notiz 2 15 3 2 2 6" xfId="36290"/>
    <cellStyle name="Notiz 2 15 3 2 2 7" xfId="43106"/>
    <cellStyle name="Notiz 2 15 3 2 2 8" xfId="49629"/>
    <cellStyle name="Notiz 2 15 3 2 3" xfId="3303"/>
    <cellStyle name="Notiz 2 15 3 2 3 2" xfId="10413"/>
    <cellStyle name="Notiz 2 15 3 2 3 3" xfId="16706"/>
    <cellStyle name="Notiz 2 15 3 2 3 4" xfId="23645"/>
    <cellStyle name="Notiz 2 15 3 2 3 5" xfId="30310"/>
    <cellStyle name="Notiz 2 15 3 2 3 6" xfId="36980"/>
    <cellStyle name="Notiz 2 15 3 2 3 7" xfId="43796"/>
    <cellStyle name="Notiz 2 15 3 2 3 8" xfId="50319"/>
    <cellStyle name="Notiz 2 15 3 2 4" xfId="3990"/>
    <cellStyle name="Notiz 2 15 3 2 4 2" xfId="11100"/>
    <cellStyle name="Notiz 2 15 3 2 4 3" xfId="17393"/>
    <cellStyle name="Notiz 2 15 3 2 4 4" xfId="24332"/>
    <cellStyle name="Notiz 2 15 3 2 4 5" xfId="30997"/>
    <cellStyle name="Notiz 2 15 3 2 4 6" xfId="37667"/>
    <cellStyle name="Notiz 2 15 3 2 4 7" xfId="44483"/>
    <cellStyle name="Notiz 2 15 3 2 4 8" xfId="51006"/>
    <cellStyle name="Notiz 2 15 3 2 5" xfId="4677"/>
    <cellStyle name="Notiz 2 15 3 2 5 2" xfId="11787"/>
    <cellStyle name="Notiz 2 15 3 2 5 3" xfId="18080"/>
    <cellStyle name="Notiz 2 15 3 2 5 4" xfId="25019"/>
    <cellStyle name="Notiz 2 15 3 2 5 5" xfId="31684"/>
    <cellStyle name="Notiz 2 15 3 2 5 6" xfId="38354"/>
    <cellStyle name="Notiz 2 15 3 2 5 7" xfId="45170"/>
    <cellStyle name="Notiz 2 15 3 2 5 8" xfId="51693"/>
    <cellStyle name="Notiz 2 15 3 2 6" xfId="5362"/>
    <cellStyle name="Notiz 2 15 3 2 6 2" xfId="12472"/>
    <cellStyle name="Notiz 2 15 3 2 6 3" xfId="18765"/>
    <cellStyle name="Notiz 2 15 3 2 6 4" xfId="25704"/>
    <cellStyle name="Notiz 2 15 3 2 6 5" xfId="32369"/>
    <cellStyle name="Notiz 2 15 3 2 6 6" xfId="39039"/>
    <cellStyle name="Notiz 2 15 3 2 6 7" xfId="45855"/>
    <cellStyle name="Notiz 2 15 3 2 6 8" xfId="52378"/>
    <cellStyle name="Notiz 2 15 3 2 7" xfId="5945"/>
    <cellStyle name="Notiz 2 15 3 2 7 2" xfId="13055"/>
    <cellStyle name="Notiz 2 15 3 2 7 3" xfId="19348"/>
    <cellStyle name="Notiz 2 15 3 2 7 4" xfId="26287"/>
    <cellStyle name="Notiz 2 15 3 2 7 5" xfId="32952"/>
    <cellStyle name="Notiz 2 15 3 2 7 6" xfId="39622"/>
    <cellStyle name="Notiz 2 15 3 2 7 7" xfId="46438"/>
    <cellStyle name="Notiz 2 15 3 2 7 8" xfId="52961"/>
    <cellStyle name="Notiz 2 15 3 2 8" xfId="6403"/>
    <cellStyle name="Notiz 2 15 3 2 8 2" xfId="13513"/>
    <cellStyle name="Notiz 2 15 3 2 8 3" xfId="19806"/>
    <cellStyle name="Notiz 2 15 3 2 8 4" xfId="26745"/>
    <cellStyle name="Notiz 2 15 3 2 8 5" xfId="33410"/>
    <cellStyle name="Notiz 2 15 3 2 8 6" xfId="40080"/>
    <cellStyle name="Notiz 2 15 3 2 8 7" xfId="46896"/>
    <cellStyle name="Notiz 2 15 3 2 8 8" xfId="53419"/>
    <cellStyle name="Notiz 2 15 3 2 9" xfId="7057"/>
    <cellStyle name="Notiz 2 15 3 2 9 2" xfId="14167"/>
    <cellStyle name="Notiz 2 15 3 2 9 3" xfId="20460"/>
    <cellStyle name="Notiz 2 15 3 2 9 4" xfId="27399"/>
    <cellStyle name="Notiz 2 15 3 2 9 5" xfId="34064"/>
    <cellStyle name="Notiz 2 15 3 2 9 6" xfId="40734"/>
    <cellStyle name="Notiz 2 15 3 2 9 7" xfId="47550"/>
    <cellStyle name="Notiz 2 15 3 2 9 8" xfId="54073"/>
    <cellStyle name="Notiz 2 15 3 3" xfId="2383"/>
    <cellStyle name="Notiz 2 15 3 3 2" xfId="9493"/>
    <cellStyle name="Notiz 2 15 3 3 3" xfId="15786"/>
    <cellStyle name="Notiz 2 15 3 3 4" xfId="22725"/>
    <cellStyle name="Notiz 2 15 3 3 5" xfId="29390"/>
    <cellStyle name="Notiz 2 15 3 3 6" xfId="36060"/>
    <cellStyle name="Notiz 2 15 3 3 7" xfId="42876"/>
    <cellStyle name="Notiz 2 15 3 3 8" xfId="49399"/>
    <cellStyle name="Notiz 2 15 3 4" xfId="3073"/>
    <cellStyle name="Notiz 2 15 3 4 2" xfId="10183"/>
    <cellStyle name="Notiz 2 15 3 4 3" xfId="16476"/>
    <cellStyle name="Notiz 2 15 3 4 4" xfId="23415"/>
    <cellStyle name="Notiz 2 15 3 4 5" xfId="30080"/>
    <cellStyle name="Notiz 2 15 3 4 6" xfId="36750"/>
    <cellStyle name="Notiz 2 15 3 4 7" xfId="43566"/>
    <cellStyle name="Notiz 2 15 3 4 8" xfId="50089"/>
    <cellStyle name="Notiz 2 15 3 5" xfId="3760"/>
    <cellStyle name="Notiz 2 15 3 5 2" xfId="10870"/>
    <cellStyle name="Notiz 2 15 3 5 3" xfId="17163"/>
    <cellStyle name="Notiz 2 15 3 5 4" xfId="24102"/>
    <cellStyle name="Notiz 2 15 3 5 5" xfId="30767"/>
    <cellStyle name="Notiz 2 15 3 5 6" xfId="37437"/>
    <cellStyle name="Notiz 2 15 3 5 7" xfId="44253"/>
    <cellStyle name="Notiz 2 15 3 5 8" xfId="50776"/>
    <cellStyle name="Notiz 2 15 3 6" xfId="4447"/>
    <cellStyle name="Notiz 2 15 3 6 2" xfId="11557"/>
    <cellStyle name="Notiz 2 15 3 6 3" xfId="17850"/>
    <cellStyle name="Notiz 2 15 3 6 4" xfId="24789"/>
    <cellStyle name="Notiz 2 15 3 6 5" xfId="31454"/>
    <cellStyle name="Notiz 2 15 3 6 6" xfId="38124"/>
    <cellStyle name="Notiz 2 15 3 6 7" xfId="44940"/>
    <cellStyle name="Notiz 2 15 3 6 8" xfId="51463"/>
    <cellStyle name="Notiz 2 15 3 7" xfId="5132"/>
    <cellStyle name="Notiz 2 15 3 7 2" xfId="12242"/>
    <cellStyle name="Notiz 2 15 3 7 3" xfId="18535"/>
    <cellStyle name="Notiz 2 15 3 7 4" xfId="25474"/>
    <cellStyle name="Notiz 2 15 3 7 5" xfId="32139"/>
    <cellStyle name="Notiz 2 15 3 7 6" xfId="38809"/>
    <cellStyle name="Notiz 2 15 3 7 7" xfId="45625"/>
    <cellStyle name="Notiz 2 15 3 7 8" xfId="52148"/>
    <cellStyle name="Notiz 2 15 3 8" xfId="6173"/>
    <cellStyle name="Notiz 2 15 3 8 2" xfId="13283"/>
    <cellStyle name="Notiz 2 15 3 8 3" xfId="19576"/>
    <cellStyle name="Notiz 2 15 3 8 4" xfId="26515"/>
    <cellStyle name="Notiz 2 15 3 8 5" xfId="33180"/>
    <cellStyle name="Notiz 2 15 3 8 6" xfId="39850"/>
    <cellStyle name="Notiz 2 15 3 8 7" xfId="46666"/>
    <cellStyle name="Notiz 2 15 3 8 8" xfId="53189"/>
    <cellStyle name="Notiz 2 15 3 9" xfId="6827"/>
    <cellStyle name="Notiz 2 15 3 9 2" xfId="13937"/>
    <cellStyle name="Notiz 2 15 3 9 3" xfId="20230"/>
    <cellStyle name="Notiz 2 15 3 9 4" xfId="27169"/>
    <cellStyle name="Notiz 2 15 3 9 5" xfId="33834"/>
    <cellStyle name="Notiz 2 15 3 9 6" xfId="40504"/>
    <cellStyle name="Notiz 2 15 3 9 7" xfId="47320"/>
    <cellStyle name="Notiz 2 15 3 9 8" xfId="53843"/>
    <cellStyle name="Notiz 2 15 4" xfId="2037"/>
    <cellStyle name="Notiz 2 15 4 2" xfId="9147"/>
    <cellStyle name="Notiz 2 15 4 3" xfId="15440"/>
    <cellStyle name="Notiz 2 15 4 4" xfId="22379"/>
    <cellStyle name="Notiz 2 15 4 5" xfId="29044"/>
    <cellStyle name="Notiz 2 15 4 6" xfId="35714"/>
    <cellStyle name="Notiz 2 15 4 7" xfId="42530"/>
    <cellStyle name="Notiz 2 15 4 8" xfId="49053"/>
    <cellStyle name="Notiz 2 15 5" xfId="2016"/>
    <cellStyle name="Notiz 2 15 5 2" xfId="9126"/>
    <cellStyle name="Notiz 2 15 5 3" xfId="15419"/>
    <cellStyle name="Notiz 2 15 5 4" xfId="22358"/>
    <cellStyle name="Notiz 2 15 5 5" xfId="29023"/>
    <cellStyle name="Notiz 2 15 5 6" xfId="35693"/>
    <cellStyle name="Notiz 2 15 5 7" xfId="42509"/>
    <cellStyle name="Notiz 2 15 5 8" xfId="49032"/>
    <cellStyle name="Notiz 2 15 6" xfId="1999"/>
    <cellStyle name="Notiz 2 15 6 2" xfId="9109"/>
    <cellStyle name="Notiz 2 15 6 3" xfId="15402"/>
    <cellStyle name="Notiz 2 15 6 4" xfId="22341"/>
    <cellStyle name="Notiz 2 15 6 5" xfId="29006"/>
    <cellStyle name="Notiz 2 15 6 6" xfId="35676"/>
    <cellStyle name="Notiz 2 15 6 7" xfId="42492"/>
    <cellStyle name="Notiz 2 15 6 8" xfId="49015"/>
    <cellStyle name="Notiz 2 15 7" xfId="2142"/>
    <cellStyle name="Notiz 2 15 7 2" xfId="9252"/>
    <cellStyle name="Notiz 2 15 7 3" xfId="15545"/>
    <cellStyle name="Notiz 2 15 7 4" xfId="22484"/>
    <cellStyle name="Notiz 2 15 7 5" xfId="29149"/>
    <cellStyle name="Notiz 2 15 7 6" xfId="35819"/>
    <cellStyle name="Notiz 2 15 7 7" xfId="42635"/>
    <cellStyle name="Notiz 2 15 7 8" xfId="49158"/>
    <cellStyle name="Notiz 2 15 8" xfId="3515"/>
    <cellStyle name="Notiz 2 15 8 2" xfId="10625"/>
    <cellStyle name="Notiz 2 15 8 3" xfId="16918"/>
    <cellStyle name="Notiz 2 15 8 4" xfId="23857"/>
    <cellStyle name="Notiz 2 15 8 5" xfId="30522"/>
    <cellStyle name="Notiz 2 15 8 6" xfId="37192"/>
    <cellStyle name="Notiz 2 15 8 7" xfId="44008"/>
    <cellStyle name="Notiz 2 15 8 8" xfId="50531"/>
    <cellStyle name="Notiz 2 15 9" xfId="1966"/>
    <cellStyle name="Notiz 2 15 9 2" xfId="9076"/>
    <cellStyle name="Notiz 2 15 9 3" xfId="15369"/>
    <cellStyle name="Notiz 2 15 9 4" xfId="22308"/>
    <cellStyle name="Notiz 2 15 9 5" xfId="28973"/>
    <cellStyle name="Notiz 2 15 9 6" xfId="35643"/>
    <cellStyle name="Notiz 2 15 9 7" xfId="42459"/>
    <cellStyle name="Notiz 2 15 9 8" xfId="48982"/>
    <cellStyle name="Notiz 2 16" xfId="490"/>
    <cellStyle name="Notiz 2 16 10" xfId="5693"/>
    <cellStyle name="Notiz 2 16 10 2" xfId="12803"/>
    <cellStyle name="Notiz 2 16 10 3" xfId="19096"/>
    <cellStyle name="Notiz 2 16 10 4" xfId="26035"/>
    <cellStyle name="Notiz 2 16 10 5" xfId="32700"/>
    <cellStyle name="Notiz 2 16 10 6" xfId="39370"/>
    <cellStyle name="Notiz 2 16 10 7" xfId="46186"/>
    <cellStyle name="Notiz 2 16 10 8" xfId="52709"/>
    <cellStyle name="Notiz 2 16 11" xfId="6594"/>
    <cellStyle name="Notiz 2 16 11 2" xfId="13704"/>
    <cellStyle name="Notiz 2 16 11 3" xfId="19997"/>
    <cellStyle name="Notiz 2 16 11 4" xfId="26936"/>
    <cellStyle name="Notiz 2 16 11 5" xfId="33601"/>
    <cellStyle name="Notiz 2 16 11 6" xfId="40271"/>
    <cellStyle name="Notiz 2 16 11 7" xfId="47087"/>
    <cellStyle name="Notiz 2 16 11 8" xfId="53610"/>
    <cellStyle name="Notiz 2 16 12" xfId="1288"/>
    <cellStyle name="Notiz 2 16 12 2" xfId="8398"/>
    <cellStyle name="Notiz 2 16 12 3" xfId="14691"/>
    <cellStyle name="Notiz 2 16 12 4" xfId="21630"/>
    <cellStyle name="Notiz 2 16 12 5" xfId="28295"/>
    <cellStyle name="Notiz 2 16 12 6" xfId="34965"/>
    <cellStyle name="Notiz 2 16 12 7" xfId="41784"/>
    <cellStyle name="Notiz 2 16 12 8" xfId="48307"/>
    <cellStyle name="Notiz 2 16 13" xfId="8022"/>
    <cellStyle name="Notiz 2 16 14" xfId="7674"/>
    <cellStyle name="Notiz 2 16 15" xfId="41610"/>
    <cellStyle name="Notiz 2 16 2" xfId="592"/>
    <cellStyle name="Notiz 2 16 2 10" xfId="7249"/>
    <cellStyle name="Notiz 2 16 2 10 2" xfId="14359"/>
    <cellStyle name="Notiz 2 16 2 10 3" xfId="20652"/>
    <cellStyle name="Notiz 2 16 2 10 4" xfId="27591"/>
    <cellStyle name="Notiz 2 16 2 10 5" xfId="34256"/>
    <cellStyle name="Notiz 2 16 2 10 6" xfId="40926"/>
    <cellStyle name="Notiz 2 16 2 10 7" xfId="47742"/>
    <cellStyle name="Notiz 2 16 2 10 8" xfId="54265"/>
    <cellStyle name="Notiz 2 16 2 11" xfId="1345"/>
    <cellStyle name="Notiz 2 16 2 11 2" xfId="8455"/>
    <cellStyle name="Notiz 2 16 2 11 3" xfId="14748"/>
    <cellStyle name="Notiz 2 16 2 11 4" xfId="21687"/>
    <cellStyle name="Notiz 2 16 2 11 5" xfId="28352"/>
    <cellStyle name="Notiz 2 16 2 11 6" xfId="35022"/>
    <cellStyle name="Notiz 2 16 2 11 7" xfId="41838"/>
    <cellStyle name="Notiz 2 16 2 11 8" xfId="48361"/>
    <cellStyle name="Notiz 2 16 2 12" xfId="7534"/>
    <cellStyle name="Notiz 2 16 2 13" xfId="20971"/>
    <cellStyle name="Notiz 2 16 2 14" xfId="21381"/>
    <cellStyle name="Notiz 2 16 2 15" xfId="41221"/>
    <cellStyle name="Notiz 2 16 2 16" xfId="41660"/>
    <cellStyle name="Notiz 2 16 2 2" xfId="905"/>
    <cellStyle name="Notiz 2 16 2 2 10" xfId="1580"/>
    <cellStyle name="Notiz 2 16 2 2 10 2" xfId="8690"/>
    <cellStyle name="Notiz 2 16 2 2 10 3" xfId="14983"/>
    <cellStyle name="Notiz 2 16 2 2 10 4" xfId="21922"/>
    <cellStyle name="Notiz 2 16 2 2 10 5" xfId="28587"/>
    <cellStyle name="Notiz 2 16 2 2 10 6" xfId="35257"/>
    <cellStyle name="Notiz 2 16 2 2 10 7" xfId="42073"/>
    <cellStyle name="Notiz 2 16 2 2 10 8" xfId="48596"/>
    <cellStyle name="Notiz 2 16 2 2 11" xfId="7560"/>
    <cellStyle name="Notiz 2 16 2 2 12" xfId="27912"/>
    <cellStyle name="Notiz 2 16 2 2 13" xfId="34584"/>
    <cellStyle name="Notiz 2 16 2 2 14" xfId="21281"/>
    <cellStyle name="Notiz 2 16 2 2 2" xfId="2451"/>
    <cellStyle name="Notiz 2 16 2 2 2 2" xfId="9561"/>
    <cellStyle name="Notiz 2 16 2 2 2 3" xfId="15854"/>
    <cellStyle name="Notiz 2 16 2 2 2 4" xfId="22793"/>
    <cellStyle name="Notiz 2 16 2 2 2 5" xfId="29458"/>
    <cellStyle name="Notiz 2 16 2 2 2 6" xfId="36128"/>
    <cellStyle name="Notiz 2 16 2 2 2 7" xfId="42944"/>
    <cellStyle name="Notiz 2 16 2 2 2 8" xfId="49467"/>
    <cellStyle name="Notiz 2 16 2 2 3" xfId="3141"/>
    <cellStyle name="Notiz 2 16 2 2 3 2" xfId="10251"/>
    <cellStyle name="Notiz 2 16 2 2 3 3" xfId="16544"/>
    <cellStyle name="Notiz 2 16 2 2 3 4" xfId="23483"/>
    <cellStyle name="Notiz 2 16 2 2 3 5" xfId="30148"/>
    <cellStyle name="Notiz 2 16 2 2 3 6" xfId="36818"/>
    <cellStyle name="Notiz 2 16 2 2 3 7" xfId="43634"/>
    <cellStyle name="Notiz 2 16 2 2 3 8" xfId="50157"/>
    <cellStyle name="Notiz 2 16 2 2 4" xfId="3828"/>
    <cellStyle name="Notiz 2 16 2 2 4 2" xfId="10938"/>
    <cellStyle name="Notiz 2 16 2 2 4 3" xfId="17231"/>
    <cellStyle name="Notiz 2 16 2 2 4 4" xfId="24170"/>
    <cellStyle name="Notiz 2 16 2 2 4 5" xfId="30835"/>
    <cellStyle name="Notiz 2 16 2 2 4 6" xfId="37505"/>
    <cellStyle name="Notiz 2 16 2 2 4 7" xfId="44321"/>
    <cellStyle name="Notiz 2 16 2 2 4 8" xfId="50844"/>
    <cellStyle name="Notiz 2 16 2 2 5" xfId="4515"/>
    <cellStyle name="Notiz 2 16 2 2 5 2" xfId="11625"/>
    <cellStyle name="Notiz 2 16 2 2 5 3" xfId="17918"/>
    <cellStyle name="Notiz 2 16 2 2 5 4" xfId="24857"/>
    <cellStyle name="Notiz 2 16 2 2 5 5" xfId="31522"/>
    <cellStyle name="Notiz 2 16 2 2 5 6" xfId="38192"/>
    <cellStyle name="Notiz 2 16 2 2 5 7" xfId="45008"/>
    <cellStyle name="Notiz 2 16 2 2 5 8" xfId="51531"/>
    <cellStyle name="Notiz 2 16 2 2 6" xfId="5200"/>
    <cellStyle name="Notiz 2 16 2 2 6 2" xfId="12310"/>
    <cellStyle name="Notiz 2 16 2 2 6 3" xfId="18603"/>
    <cellStyle name="Notiz 2 16 2 2 6 4" xfId="25542"/>
    <cellStyle name="Notiz 2 16 2 2 6 5" xfId="32207"/>
    <cellStyle name="Notiz 2 16 2 2 6 6" xfId="38877"/>
    <cellStyle name="Notiz 2 16 2 2 6 7" xfId="45693"/>
    <cellStyle name="Notiz 2 16 2 2 6 8" xfId="52216"/>
    <cellStyle name="Notiz 2 16 2 2 7" xfId="5783"/>
    <cellStyle name="Notiz 2 16 2 2 7 2" xfId="12893"/>
    <cellStyle name="Notiz 2 16 2 2 7 3" xfId="19186"/>
    <cellStyle name="Notiz 2 16 2 2 7 4" xfId="26125"/>
    <cellStyle name="Notiz 2 16 2 2 7 5" xfId="32790"/>
    <cellStyle name="Notiz 2 16 2 2 7 6" xfId="39460"/>
    <cellStyle name="Notiz 2 16 2 2 7 7" xfId="46276"/>
    <cellStyle name="Notiz 2 16 2 2 7 8" xfId="52799"/>
    <cellStyle name="Notiz 2 16 2 2 8" xfId="6241"/>
    <cellStyle name="Notiz 2 16 2 2 8 2" xfId="13351"/>
    <cellStyle name="Notiz 2 16 2 2 8 3" xfId="19644"/>
    <cellStyle name="Notiz 2 16 2 2 8 4" xfId="26583"/>
    <cellStyle name="Notiz 2 16 2 2 8 5" xfId="33248"/>
    <cellStyle name="Notiz 2 16 2 2 8 6" xfId="39918"/>
    <cellStyle name="Notiz 2 16 2 2 8 7" xfId="46734"/>
    <cellStyle name="Notiz 2 16 2 2 8 8" xfId="53257"/>
    <cellStyle name="Notiz 2 16 2 2 9" xfId="6895"/>
    <cellStyle name="Notiz 2 16 2 2 9 2" xfId="14005"/>
    <cellStyle name="Notiz 2 16 2 2 9 3" xfId="20298"/>
    <cellStyle name="Notiz 2 16 2 2 9 4" xfId="27237"/>
    <cellStyle name="Notiz 2 16 2 2 9 5" xfId="33902"/>
    <cellStyle name="Notiz 2 16 2 2 9 6" xfId="40572"/>
    <cellStyle name="Notiz 2 16 2 2 9 7" xfId="47388"/>
    <cellStyle name="Notiz 2 16 2 2 9 8" xfId="53911"/>
    <cellStyle name="Notiz 2 16 2 3" xfId="2216"/>
    <cellStyle name="Notiz 2 16 2 3 2" xfId="9326"/>
    <cellStyle name="Notiz 2 16 2 3 3" xfId="15619"/>
    <cellStyle name="Notiz 2 16 2 3 4" xfId="22558"/>
    <cellStyle name="Notiz 2 16 2 3 5" xfId="29223"/>
    <cellStyle name="Notiz 2 16 2 3 6" xfId="35893"/>
    <cellStyle name="Notiz 2 16 2 3 7" xfId="42709"/>
    <cellStyle name="Notiz 2 16 2 3 8" xfId="49232"/>
    <cellStyle name="Notiz 2 16 2 4" xfId="2906"/>
    <cellStyle name="Notiz 2 16 2 4 2" xfId="10016"/>
    <cellStyle name="Notiz 2 16 2 4 3" xfId="16309"/>
    <cellStyle name="Notiz 2 16 2 4 4" xfId="23248"/>
    <cellStyle name="Notiz 2 16 2 4 5" xfId="29913"/>
    <cellStyle name="Notiz 2 16 2 4 6" xfId="36583"/>
    <cellStyle name="Notiz 2 16 2 4 7" xfId="43399"/>
    <cellStyle name="Notiz 2 16 2 4 8" xfId="49922"/>
    <cellStyle name="Notiz 2 16 2 5" xfId="3593"/>
    <cellStyle name="Notiz 2 16 2 5 2" xfId="10703"/>
    <cellStyle name="Notiz 2 16 2 5 3" xfId="16996"/>
    <cellStyle name="Notiz 2 16 2 5 4" xfId="23935"/>
    <cellStyle name="Notiz 2 16 2 5 5" xfId="30600"/>
    <cellStyle name="Notiz 2 16 2 5 6" xfId="37270"/>
    <cellStyle name="Notiz 2 16 2 5 7" xfId="44086"/>
    <cellStyle name="Notiz 2 16 2 5 8" xfId="50609"/>
    <cellStyle name="Notiz 2 16 2 6" xfId="4280"/>
    <cellStyle name="Notiz 2 16 2 6 2" xfId="11390"/>
    <cellStyle name="Notiz 2 16 2 6 3" xfId="17683"/>
    <cellStyle name="Notiz 2 16 2 6 4" xfId="24622"/>
    <cellStyle name="Notiz 2 16 2 6 5" xfId="31287"/>
    <cellStyle name="Notiz 2 16 2 6 6" xfId="37957"/>
    <cellStyle name="Notiz 2 16 2 6 7" xfId="44773"/>
    <cellStyle name="Notiz 2 16 2 6 8" xfId="51296"/>
    <cellStyle name="Notiz 2 16 2 7" xfId="4965"/>
    <cellStyle name="Notiz 2 16 2 7 2" xfId="12075"/>
    <cellStyle name="Notiz 2 16 2 7 3" xfId="18368"/>
    <cellStyle name="Notiz 2 16 2 7 4" xfId="25307"/>
    <cellStyle name="Notiz 2 16 2 7 5" xfId="31972"/>
    <cellStyle name="Notiz 2 16 2 7 6" xfId="38642"/>
    <cellStyle name="Notiz 2 16 2 7 7" xfId="45458"/>
    <cellStyle name="Notiz 2 16 2 7 8" xfId="51981"/>
    <cellStyle name="Notiz 2 16 2 8" xfId="5575"/>
    <cellStyle name="Notiz 2 16 2 8 2" xfId="12685"/>
    <cellStyle name="Notiz 2 16 2 8 3" xfId="18978"/>
    <cellStyle name="Notiz 2 16 2 8 4" xfId="25917"/>
    <cellStyle name="Notiz 2 16 2 8 5" xfId="32582"/>
    <cellStyle name="Notiz 2 16 2 8 6" xfId="39252"/>
    <cellStyle name="Notiz 2 16 2 8 7" xfId="46068"/>
    <cellStyle name="Notiz 2 16 2 8 8" xfId="52591"/>
    <cellStyle name="Notiz 2 16 2 9" xfId="6660"/>
    <cellStyle name="Notiz 2 16 2 9 2" xfId="13770"/>
    <cellStyle name="Notiz 2 16 2 9 3" xfId="20063"/>
    <cellStyle name="Notiz 2 16 2 9 4" xfId="27002"/>
    <cellStyle name="Notiz 2 16 2 9 5" xfId="33667"/>
    <cellStyle name="Notiz 2 16 2 9 6" xfId="40337"/>
    <cellStyle name="Notiz 2 16 2 9 7" xfId="47153"/>
    <cellStyle name="Notiz 2 16 2 9 8" xfId="53676"/>
    <cellStyle name="Notiz 2 16 3" xfId="774"/>
    <cellStyle name="Notiz 2 16 3 10" xfId="7438"/>
    <cellStyle name="Notiz 2 16 3 10 2" xfId="14548"/>
    <cellStyle name="Notiz 2 16 3 10 3" xfId="20841"/>
    <cellStyle name="Notiz 2 16 3 10 4" xfId="27780"/>
    <cellStyle name="Notiz 2 16 3 10 5" xfId="34445"/>
    <cellStyle name="Notiz 2 16 3 10 6" xfId="41115"/>
    <cellStyle name="Notiz 2 16 3 10 7" xfId="47931"/>
    <cellStyle name="Notiz 2 16 3 10 8" xfId="54454"/>
    <cellStyle name="Notiz 2 16 3 11" xfId="1513"/>
    <cellStyle name="Notiz 2 16 3 11 2" xfId="8623"/>
    <cellStyle name="Notiz 2 16 3 11 3" xfId="14916"/>
    <cellStyle name="Notiz 2 16 3 11 4" xfId="21855"/>
    <cellStyle name="Notiz 2 16 3 11 5" xfId="28520"/>
    <cellStyle name="Notiz 2 16 3 11 6" xfId="35190"/>
    <cellStyle name="Notiz 2 16 3 11 7" xfId="42006"/>
    <cellStyle name="Notiz 2 16 3 11 8" xfId="48529"/>
    <cellStyle name="Notiz 2 16 3 12" xfId="8060"/>
    <cellStyle name="Notiz 2 16 3 13" xfId="21153"/>
    <cellStyle name="Notiz 2 16 3 14" xfId="21430"/>
    <cellStyle name="Notiz 2 16 3 15" xfId="41399"/>
    <cellStyle name="Notiz 2 16 3 16" xfId="41554"/>
    <cellStyle name="Notiz 2 16 3 2" xfId="1070"/>
    <cellStyle name="Notiz 2 16 3 2 10" xfId="1743"/>
    <cellStyle name="Notiz 2 16 3 2 10 2" xfId="8853"/>
    <cellStyle name="Notiz 2 16 3 2 10 3" xfId="15146"/>
    <cellStyle name="Notiz 2 16 3 2 10 4" xfId="22085"/>
    <cellStyle name="Notiz 2 16 3 2 10 5" xfId="28750"/>
    <cellStyle name="Notiz 2 16 3 2 10 6" xfId="35420"/>
    <cellStyle name="Notiz 2 16 3 2 10 7" xfId="42236"/>
    <cellStyle name="Notiz 2 16 3 2 10 8" xfId="48759"/>
    <cellStyle name="Notiz 2 16 3 2 11" xfId="268"/>
    <cellStyle name="Notiz 2 16 3 2 12" xfId="28077"/>
    <cellStyle name="Notiz 2 16 3 2 13" xfId="34747"/>
    <cellStyle name="Notiz 2 16 3 2 14" xfId="48089"/>
    <cellStyle name="Notiz 2 16 3 2 2" xfId="2614"/>
    <cellStyle name="Notiz 2 16 3 2 2 2" xfId="9724"/>
    <cellStyle name="Notiz 2 16 3 2 2 3" xfId="16017"/>
    <cellStyle name="Notiz 2 16 3 2 2 4" xfId="22956"/>
    <cellStyle name="Notiz 2 16 3 2 2 5" xfId="29621"/>
    <cellStyle name="Notiz 2 16 3 2 2 6" xfId="36291"/>
    <cellStyle name="Notiz 2 16 3 2 2 7" xfId="43107"/>
    <cellStyle name="Notiz 2 16 3 2 2 8" xfId="49630"/>
    <cellStyle name="Notiz 2 16 3 2 3" xfId="3304"/>
    <cellStyle name="Notiz 2 16 3 2 3 2" xfId="10414"/>
    <cellStyle name="Notiz 2 16 3 2 3 3" xfId="16707"/>
    <cellStyle name="Notiz 2 16 3 2 3 4" xfId="23646"/>
    <cellStyle name="Notiz 2 16 3 2 3 5" xfId="30311"/>
    <cellStyle name="Notiz 2 16 3 2 3 6" xfId="36981"/>
    <cellStyle name="Notiz 2 16 3 2 3 7" xfId="43797"/>
    <cellStyle name="Notiz 2 16 3 2 3 8" xfId="50320"/>
    <cellStyle name="Notiz 2 16 3 2 4" xfId="3991"/>
    <cellStyle name="Notiz 2 16 3 2 4 2" xfId="11101"/>
    <cellStyle name="Notiz 2 16 3 2 4 3" xfId="17394"/>
    <cellStyle name="Notiz 2 16 3 2 4 4" xfId="24333"/>
    <cellStyle name="Notiz 2 16 3 2 4 5" xfId="30998"/>
    <cellStyle name="Notiz 2 16 3 2 4 6" xfId="37668"/>
    <cellStyle name="Notiz 2 16 3 2 4 7" xfId="44484"/>
    <cellStyle name="Notiz 2 16 3 2 4 8" xfId="51007"/>
    <cellStyle name="Notiz 2 16 3 2 5" xfId="4678"/>
    <cellStyle name="Notiz 2 16 3 2 5 2" xfId="11788"/>
    <cellStyle name="Notiz 2 16 3 2 5 3" xfId="18081"/>
    <cellStyle name="Notiz 2 16 3 2 5 4" xfId="25020"/>
    <cellStyle name="Notiz 2 16 3 2 5 5" xfId="31685"/>
    <cellStyle name="Notiz 2 16 3 2 5 6" xfId="38355"/>
    <cellStyle name="Notiz 2 16 3 2 5 7" xfId="45171"/>
    <cellStyle name="Notiz 2 16 3 2 5 8" xfId="51694"/>
    <cellStyle name="Notiz 2 16 3 2 6" xfId="5363"/>
    <cellStyle name="Notiz 2 16 3 2 6 2" xfId="12473"/>
    <cellStyle name="Notiz 2 16 3 2 6 3" xfId="18766"/>
    <cellStyle name="Notiz 2 16 3 2 6 4" xfId="25705"/>
    <cellStyle name="Notiz 2 16 3 2 6 5" xfId="32370"/>
    <cellStyle name="Notiz 2 16 3 2 6 6" xfId="39040"/>
    <cellStyle name="Notiz 2 16 3 2 6 7" xfId="45856"/>
    <cellStyle name="Notiz 2 16 3 2 6 8" xfId="52379"/>
    <cellStyle name="Notiz 2 16 3 2 7" xfId="5946"/>
    <cellStyle name="Notiz 2 16 3 2 7 2" xfId="13056"/>
    <cellStyle name="Notiz 2 16 3 2 7 3" xfId="19349"/>
    <cellStyle name="Notiz 2 16 3 2 7 4" xfId="26288"/>
    <cellStyle name="Notiz 2 16 3 2 7 5" xfId="32953"/>
    <cellStyle name="Notiz 2 16 3 2 7 6" xfId="39623"/>
    <cellStyle name="Notiz 2 16 3 2 7 7" xfId="46439"/>
    <cellStyle name="Notiz 2 16 3 2 7 8" xfId="52962"/>
    <cellStyle name="Notiz 2 16 3 2 8" xfId="6404"/>
    <cellStyle name="Notiz 2 16 3 2 8 2" xfId="13514"/>
    <cellStyle name="Notiz 2 16 3 2 8 3" xfId="19807"/>
    <cellStyle name="Notiz 2 16 3 2 8 4" xfId="26746"/>
    <cellStyle name="Notiz 2 16 3 2 8 5" xfId="33411"/>
    <cellStyle name="Notiz 2 16 3 2 8 6" xfId="40081"/>
    <cellStyle name="Notiz 2 16 3 2 8 7" xfId="46897"/>
    <cellStyle name="Notiz 2 16 3 2 8 8" xfId="53420"/>
    <cellStyle name="Notiz 2 16 3 2 9" xfId="7058"/>
    <cellStyle name="Notiz 2 16 3 2 9 2" xfId="14168"/>
    <cellStyle name="Notiz 2 16 3 2 9 3" xfId="20461"/>
    <cellStyle name="Notiz 2 16 3 2 9 4" xfId="27400"/>
    <cellStyle name="Notiz 2 16 3 2 9 5" xfId="34065"/>
    <cellStyle name="Notiz 2 16 3 2 9 6" xfId="40735"/>
    <cellStyle name="Notiz 2 16 3 2 9 7" xfId="47551"/>
    <cellStyle name="Notiz 2 16 3 2 9 8" xfId="54074"/>
    <cellStyle name="Notiz 2 16 3 3" xfId="2384"/>
    <cellStyle name="Notiz 2 16 3 3 2" xfId="9494"/>
    <cellStyle name="Notiz 2 16 3 3 3" xfId="15787"/>
    <cellStyle name="Notiz 2 16 3 3 4" xfId="22726"/>
    <cellStyle name="Notiz 2 16 3 3 5" xfId="29391"/>
    <cellStyle name="Notiz 2 16 3 3 6" xfId="36061"/>
    <cellStyle name="Notiz 2 16 3 3 7" xfId="42877"/>
    <cellStyle name="Notiz 2 16 3 3 8" xfId="49400"/>
    <cellStyle name="Notiz 2 16 3 4" xfId="3074"/>
    <cellStyle name="Notiz 2 16 3 4 2" xfId="10184"/>
    <cellStyle name="Notiz 2 16 3 4 3" xfId="16477"/>
    <cellStyle name="Notiz 2 16 3 4 4" xfId="23416"/>
    <cellStyle name="Notiz 2 16 3 4 5" xfId="30081"/>
    <cellStyle name="Notiz 2 16 3 4 6" xfId="36751"/>
    <cellStyle name="Notiz 2 16 3 4 7" xfId="43567"/>
    <cellStyle name="Notiz 2 16 3 4 8" xfId="50090"/>
    <cellStyle name="Notiz 2 16 3 5" xfId="3761"/>
    <cellStyle name="Notiz 2 16 3 5 2" xfId="10871"/>
    <cellStyle name="Notiz 2 16 3 5 3" xfId="17164"/>
    <cellStyle name="Notiz 2 16 3 5 4" xfId="24103"/>
    <cellStyle name="Notiz 2 16 3 5 5" xfId="30768"/>
    <cellStyle name="Notiz 2 16 3 5 6" xfId="37438"/>
    <cellStyle name="Notiz 2 16 3 5 7" xfId="44254"/>
    <cellStyle name="Notiz 2 16 3 5 8" xfId="50777"/>
    <cellStyle name="Notiz 2 16 3 6" xfId="4448"/>
    <cellStyle name="Notiz 2 16 3 6 2" xfId="11558"/>
    <cellStyle name="Notiz 2 16 3 6 3" xfId="17851"/>
    <cellStyle name="Notiz 2 16 3 6 4" xfId="24790"/>
    <cellStyle name="Notiz 2 16 3 6 5" xfId="31455"/>
    <cellStyle name="Notiz 2 16 3 6 6" xfId="38125"/>
    <cellStyle name="Notiz 2 16 3 6 7" xfId="44941"/>
    <cellStyle name="Notiz 2 16 3 6 8" xfId="51464"/>
    <cellStyle name="Notiz 2 16 3 7" xfId="5133"/>
    <cellStyle name="Notiz 2 16 3 7 2" xfId="12243"/>
    <cellStyle name="Notiz 2 16 3 7 3" xfId="18536"/>
    <cellStyle name="Notiz 2 16 3 7 4" xfId="25475"/>
    <cellStyle name="Notiz 2 16 3 7 5" xfId="32140"/>
    <cellStyle name="Notiz 2 16 3 7 6" xfId="38810"/>
    <cellStyle name="Notiz 2 16 3 7 7" xfId="45626"/>
    <cellStyle name="Notiz 2 16 3 7 8" xfId="52149"/>
    <cellStyle name="Notiz 2 16 3 8" xfId="6174"/>
    <cellStyle name="Notiz 2 16 3 8 2" xfId="13284"/>
    <cellStyle name="Notiz 2 16 3 8 3" xfId="19577"/>
    <cellStyle name="Notiz 2 16 3 8 4" xfId="26516"/>
    <cellStyle name="Notiz 2 16 3 8 5" xfId="33181"/>
    <cellStyle name="Notiz 2 16 3 8 6" xfId="39851"/>
    <cellStyle name="Notiz 2 16 3 8 7" xfId="46667"/>
    <cellStyle name="Notiz 2 16 3 8 8" xfId="53190"/>
    <cellStyle name="Notiz 2 16 3 9" xfId="6828"/>
    <cellStyle name="Notiz 2 16 3 9 2" xfId="13938"/>
    <cellStyle name="Notiz 2 16 3 9 3" xfId="20231"/>
    <cellStyle name="Notiz 2 16 3 9 4" xfId="27170"/>
    <cellStyle name="Notiz 2 16 3 9 5" xfId="33835"/>
    <cellStyle name="Notiz 2 16 3 9 6" xfId="40505"/>
    <cellStyle name="Notiz 2 16 3 9 7" xfId="47321"/>
    <cellStyle name="Notiz 2 16 3 9 8" xfId="53844"/>
    <cellStyle name="Notiz 2 16 4" xfId="2116"/>
    <cellStyle name="Notiz 2 16 4 2" xfId="9226"/>
    <cellStyle name="Notiz 2 16 4 3" xfId="15519"/>
    <cellStyle name="Notiz 2 16 4 4" xfId="22458"/>
    <cellStyle name="Notiz 2 16 4 5" xfId="29123"/>
    <cellStyle name="Notiz 2 16 4 6" xfId="35793"/>
    <cellStyle name="Notiz 2 16 4 7" xfId="42609"/>
    <cellStyle name="Notiz 2 16 4 8" xfId="49132"/>
    <cellStyle name="Notiz 2 16 5" xfId="2804"/>
    <cellStyle name="Notiz 2 16 5 2" xfId="9914"/>
    <cellStyle name="Notiz 2 16 5 3" xfId="16207"/>
    <cellStyle name="Notiz 2 16 5 4" xfId="23146"/>
    <cellStyle name="Notiz 2 16 5 5" xfId="29811"/>
    <cellStyle name="Notiz 2 16 5 6" xfId="36481"/>
    <cellStyle name="Notiz 2 16 5 7" xfId="43297"/>
    <cellStyle name="Notiz 2 16 5 8" xfId="49820"/>
    <cellStyle name="Notiz 2 16 6" xfId="3492"/>
    <cellStyle name="Notiz 2 16 6 2" xfId="10602"/>
    <cellStyle name="Notiz 2 16 6 3" xfId="16895"/>
    <cellStyle name="Notiz 2 16 6 4" xfId="23834"/>
    <cellStyle name="Notiz 2 16 6 5" xfId="30499"/>
    <cellStyle name="Notiz 2 16 6 6" xfId="37169"/>
    <cellStyle name="Notiz 2 16 6 7" xfId="43985"/>
    <cellStyle name="Notiz 2 16 6 8" xfId="50508"/>
    <cellStyle name="Notiz 2 16 7" xfId="4179"/>
    <cellStyle name="Notiz 2 16 7 2" xfId="11289"/>
    <cellStyle name="Notiz 2 16 7 3" xfId="17582"/>
    <cellStyle name="Notiz 2 16 7 4" xfId="24521"/>
    <cellStyle name="Notiz 2 16 7 5" xfId="31186"/>
    <cellStyle name="Notiz 2 16 7 6" xfId="37856"/>
    <cellStyle name="Notiz 2 16 7 7" xfId="44672"/>
    <cellStyle name="Notiz 2 16 7 8" xfId="51195"/>
    <cellStyle name="Notiz 2 16 8" xfId="4868"/>
    <cellStyle name="Notiz 2 16 8 2" xfId="11978"/>
    <cellStyle name="Notiz 2 16 8 3" xfId="18271"/>
    <cellStyle name="Notiz 2 16 8 4" xfId="25210"/>
    <cellStyle name="Notiz 2 16 8 5" xfId="31875"/>
    <cellStyle name="Notiz 2 16 8 6" xfId="38545"/>
    <cellStyle name="Notiz 2 16 8 7" xfId="45361"/>
    <cellStyle name="Notiz 2 16 8 8" xfId="51884"/>
    <cellStyle name="Notiz 2 16 9" xfId="5551"/>
    <cellStyle name="Notiz 2 16 9 2" xfId="12661"/>
    <cellStyle name="Notiz 2 16 9 3" xfId="18954"/>
    <cellStyle name="Notiz 2 16 9 4" xfId="25893"/>
    <cellStyle name="Notiz 2 16 9 5" xfId="32558"/>
    <cellStyle name="Notiz 2 16 9 6" xfId="39228"/>
    <cellStyle name="Notiz 2 16 9 7" xfId="46044"/>
    <cellStyle name="Notiz 2 16 9 8" xfId="52567"/>
    <cellStyle name="Notiz 2 17" xfId="486"/>
    <cellStyle name="Notiz 2 17 10" xfId="5686"/>
    <cellStyle name="Notiz 2 17 10 2" xfId="12796"/>
    <cellStyle name="Notiz 2 17 10 3" xfId="19089"/>
    <cellStyle name="Notiz 2 17 10 4" xfId="26028"/>
    <cellStyle name="Notiz 2 17 10 5" xfId="32693"/>
    <cellStyle name="Notiz 2 17 10 6" xfId="39363"/>
    <cellStyle name="Notiz 2 17 10 7" xfId="46179"/>
    <cellStyle name="Notiz 2 17 10 8" xfId="52702"/>
    <cellStyle name="Notiz 2 17 11" xfId="6590"/>
    <cellStyle name="Notiz 2 17 11 2" xfId="13700"/>
    <cellStyle name="Notiz 2 17 11 3" xfId="19993"/>
    <cellStyle name="Notiz 2 17 11 4" xfId="26932"/>
    <cellStyle name="Notiz 2 17 11 5" xfId="33597"/>
    <cellStyle name="Notiz 2 17 11 6" xfId="40267"/>
    <cellStyle name="Notiz 2 17 11 7" xfId="47083"/>
    <cellStyle name="Notiz 2 17 11 8" xfId="53606"/>
    <cellStyle name="Notiz 2 17 12" xfId="1284"/>
    <cellStyle name="Notiz 2 17 12 2" xfId="8394"/>
    <cellStyle name="Notiz 2 17 12 3" xfId="14687"/>
    <cellStyle name="Notiz 2 17 12 4" xfId="21626"/>
    <cellStyle name="Notiz 2 17 12 5" xfId="28291"/>
    <cellStyle name="Notiz 2 17 12 6" xfId="34961"/>
    <cellStyle name="Notiz 2 17 12 7" xfId="41780"/>
    <cellStyle name="Notiz 2 17 12 8" xfId="48303"/>
    <cellStyle name="Notiz 2 17 13" xfId="7713"/>
    <cellStyle name="Notiz 2 17 14" xfId="21372"/>
    <cellStyle name="Notiz 2 17 15" xfId="41709"/>
    <cellStyle name="Notiz 2 17 2" xfId="591"/>
    <cellStyle name="Notiz 2 17 2 10" xfId="7415"/>
    <cellStyle name="Notiz 2 17 2 10 2" xfId="14525"/>
    <cellStyle name="Notiz 2 17 2 10 3" xfId="20818"/>
    <cellStyle name="Notiz 2 17 2 10 4" xfId="27757"/>
    <cellStyle name="Notiz 2 17 2 10 5" xfId="34422"/>
    <cellStyle name="Notiz 2 17 2 10 6" xfId="41092"/>
    <cellStyle name="Notiz 2 17 2 10 7" xfId="47908"/>
    <cellStyle name="Notiz 2 17 2 10 8" xfId="54431"/>
    <cellStyle name="Notiz 2 17 2 11" xfId="1344"/>
    <cellStyle name="Notiz 2 17 2 11 2" xfId="8454"/>
    <cellStyle name="Notiz 2 17 2 11 3" xfId="14747"/>
    <cellStyle name="Notiz 2 17 2 11 4" xfId="21686"/>
    <cellStyle name="Notiz 2 17 2 11 5" xfId="28351"/>
    <cellStyle name="Notiz 2 17 2 11 6" xfId="35021"/>
    <cellStyle name="Notiz 2 17 2 11 7" xfId="41837"/>
    <cellStyle name="Notiz 2 17 2 11 8" xfId="48360"/>
    <cellStyle name="Notiz 2 17 2 12" xfId="7728"/>
    <cellStyle name="Notiz 2 17 2 13" xfId="20970"/>
    <cellStyle name="Notiz 2 17 2 14" xfId="20907"/>
    <cellStyle name="Notiz 2 17 2 15" xfId="41220"/>
    <cellStyle name="Notiz 2 17 2 16" xfId="41523"/>
    <cellStyle name="Notiz 2 17 2 2" xfId="904"/>
    <cellStyle name="Notiz 2 17 2 2 10" xfId="1579"/>
    <cellStyle name="Notiz 2 17 2 2 10 2" xfId="8689"/>
    <cellStyle name="Notiz 2 17 2 2 10 3" xfId="14982"/>
    <cellStyle name="Notiz 2 17 2 2 10 4" xfId="21921"/>
    <cellStyle name="Notiz 2 17 2 2 10 5" xfId="28586"/>
    <cellStyle name="Notiz 2 17 2 2 10 6" xfId="35256"/>
    <cellStyle name="Notiz 2 17 2 2 10 7" xfId="42072"/>
    <cellStyle name="Notiz 2 17 2 2 10 8" xfId="48595"/>
    <cellStyle name="Notiz 2 17 2 2 11" xfId="7771"/>
    <cellStyle name="Notiz 2 17 2 2 12" xfId="27911"/>
    <cellStyle name="Notiz 2 17 2 2 13" xfId="34583"/>
    <cellStyle name="Notiz 2 17 2 2 14" xfId="7890"/>
    <cellStyle name="Notiz 2 17 2 2 2" xfId="2450"/>
    <cellStyle name="Notiz 2 17 2 2 2 2" xfId="9560"/>
    <cellStyle name="Notiz 2 17 2 2 2 3" xfId="15853"/>
    <cellStyle name="Notiz 2 17 2 2 2 4" xfId="22792"/>
    <cellStyle name="Notiz 2 17 2 2 2 5" xfId="29457"/>
    <cellStyle name="Notiz 2 17 2 2 2 6" xfId="36127"/>
    <cellStyle name="Notiz 2 17 2 2 2 7" xfId="42943"/>
    <cellStyle name="Notiz 2 17 2 2 2 8" xfId="49466"/>
    <cellStyle name="Notiz 2 17 2 2 3" xfId="3140"/>
    <cellStyle name="Notiz 2 17 2 2 3 2" xfId="10250"/>
    <cellStyle name="Notiz 2 17 2 2 3 3" xfId="16543"/>
    <cellStyle name="Notiz 2 17 2 2 3 4" xfId="23482"/>
    <cellStyle name="Notiz 2 17 2 2 3 5" xfId="30147"/>
    <cellStyle name="Notiz 2 17 2 2 3 6" xfId="36817"/>
    <cellStyle name="Notiz 2 17 2 2 3 7" xfId="43633"/>
    <cellStyle name="Notiz 2 17 2 2 3 8" xfId="50156"/>
    <cellStyle name="Notiz 2 17 2 2 4" xfId="3827"/>
    <cellStyle name="Notiz 2 17 2 2 4 2" xfId="10937"/>
    <cellStyle name="Notiz 2 17 2 2 4 3" xfId="17230"/>
    <cellStyle name="Notiz 2 17 2 2 4 4" xfId="24169"/>
    <cellStyle name="Notiz 2 17 2 2 4 5" xfId="30834"/>
    <cellStyle name="Notiz 2 17 2 2 4 6" xfId="37504"/>
    <cellStyle name="Notiz 2 17 2 2 4 7" xfId="44320"/>
    <cellStyle name="Notiz 2 17 2 2 4 8" xfId="50843"/>
    <cellStyle name="Notiz 2 17 2 2 5" xfId="4514"/>
    <cellStyle name="Notiz 2 17 2 2 5 2" xfId="11624"/>
    <cellStyle name="Notiz 2 17 2 2 5 3" xfId="17917"/>
    <cellStyle name="Notiz 2 17 2 2 5 4" xfId="24856"/>
    <cellStyle name="Notiz 2 17 2 2 5 5" xfId="31521"/>
    <cellStyle name="Notiz 2 17 2 2 5 6" xfId="38191"/>
    <cellStyle name="Notiz 2 17 2 2 5 7" xfId="45007"/>
    <cellStyle name="Notiz 2 17 2 2 5 8" xfId="51530"/>
    <cellStyle name="Notiz 2 17 2 2 6" xfId="5199"/>
    <cellStyle name="Notiz 2 17 2 2 6 2" xfId="12309"/>
    <cellStyle name="Notiz 2 17 2 2 6 3" xfId="18602"/>
    <cellStyle name="Notiz 2 17 2 2 6 4" xfId="25541"/>
    <cellStyle name="Notiz 2 17 2 2 6 5" xfId="32206"/>
    <cellStyle name="Notiz 2 17 2 2 6 6" xfId="38876"/>
    <cellStyle name="Notiz 2 17 2 2 6 7" xfId="45692"/>
    <cellStyle name="Notiz 2 17 2 2 6 8" xfId="52215"/>
    <cellStyle name="Notiz 2 17 2 2 7" xfId="5782"/>
    <cellStyle name="Notiz 2 17 2 2 7 2" xfId="12892"/>
    <cellStyle name="Notiz 2 17 2 2 7 3" xfId="19185"/>
    <cellStyle name="Notiz 2 17 2 2 7 4" xfId="26124"/>
    <cellStyle name="Notiz 2 17 2 2 7 5" xfId="32789"/>
    <cellStyle name="Notiz 2 17 2 2 7 6" xfId="39459"/>
    <cellStyle name="Notiz 2 17 2 2 7 7" xfId="46275"/>
    <cellStyle name="Notiz 2 17 2 2 7 8" xfId="52798"/>
    <cellStyle name="Notiz 2 17 2 2 8" xfId="6240"/>
    <cellStyle name="Notiz 2 17 2 2 8 2" xfId="13350"/>
    <cellStyle name="Notiz 2 17 2 2 8 3" xfId="19643"/>
    <cellStyle name="Notiz 2 17 2 2 8 4" xfId="26582"/>
    <cellStyle name="Notiz 2 17 2 2 8 5" xfId="33247"/>
    <cellStyle name="Notiz 2 17 2 2 8 6" xfId="39917"/>
    <cellStyle name="Notiz 2 17 2 2 8 7" xfId="46733"/>
    <cellStyle name="Notiz 2 17 2 2 8 8" xfId="53256"/>
    <cellStyle name="Notiz 2 17 2 2 9" xfId="6894"/>
    <cellStyle name="Notiz 2 17 2 2 9 2" xfId="14004"/>
    <cellStyle name="Notiz 2 17 2 2 9 3" xfId="20297"/>
    <cellStyle name="Notiz 2 17 2 2 9 4" xfId="27236"/>
    <cellStyle name="Notiz 2 17 2 2 9 5" xfId="33901"/>
    <cellStyle name="Notiz 2 17 2 2 9 6" xfId="40571"/>
    <cellStyle name="Notiz 2 17 2 2 9 7" xfId="47387"/>
    <cellStyle name="Notiz 2 17 2 2 9 8" xfId="53910"/>
    <cellStyle name="Notiz 2 17 2 3" xfId="2215"/>
    <cellStyle name="Notiz 2 17 2 3 2" xfId="9325"/>
    <cellStyle name="Notiz 2 17 2 3 3" xfId="15618"/>
    <cellStyle name="Notiz 2 17 2 3 4" xfId="22557"/>
    <cellStyle name="Notiz 2 17 2 3 5" xfId="29222"/>
    <cellStyle name="Notiz 2 17 2 3 6" xfId="35892"/>
    <cellStyle name="Notiz 2 17 2 3 7" xfId="42708"/>
    <cellStyle name="Notiz 2 17 2 3 8" xfId="49231"/>
    <cellStyle name="Notiz 2 17 2 4" xfId="2905"/>
    <cellStyle name="Notiz 2 17 2 4 2" xfId="10015"/>
    <cellStyle name="Notiz 2 17 2 4 3" xfId="16308"/>
    <cellStyle name="Notiz 2 17 2 4 4" xfId="23247"/>
    <cellStyle name="Notiz 2 17 2 4 5" xfId="29912"/>
    <cellStyle name="Notiz 2 17 2 4 6" xfId="36582"/>
    <cellStyle name="Notiz 2 17 2 4 7" xfId="43398"/>
    <cellStyle name="Notiz 2 17 2 4 8" xfId="49921"/>
    <cellStyle name="Notiz 2 17 2 5" xfId="3592"/>
    <cellStyle name="Notiz 2 17 2 5 2" xfId="10702"/>
    <cellStyle name="Notiz 2 17 2 5 3" xfId="16995"/>
    <cellStyle name="Notiz 2 17 2 5 4" xfId="23934"/>
    <cellStyle name="Notiz 2 17 2 5 5" xfId="30599"/>
    <cellStyle name="Notiz 2 17 2 5 6" xfId="37269"/>
    <cellStyle name="Notiz 2 17 2 5 7" xfId="44085"/>
    <cellStyle name="Notiz 2 17 2 5 8" xfId="50608"/>
    <cellStyle name="Notiz 2 17 2 6" xfId="4279"/>
    <cellStyle name="Notiz 2 17 2 6 2" xfId="11389"/>
    <cellStyle name="Notiz 2 17 2 6 3" xfId="17682"/>
    <cellStyle name="Notiz 2 17 2 6 4" xfId="24621"/>
    <cellStyle name="Notiz 2 17 2 6 5" xfId="31286"/>
    <cellStyle name="Notiz 2 17 2 6 6" xfId="37956"/>
    <cellStyle name="Notiz 2 17 2 6 7" xfId="44772"/>
    <cellStyle name="Notiz 2 17 2 6 8" xfId="51295"/>
    <cellStyle name="Notiz 2 17 2 7" xfId="4964"/>
    <cellStyle name="Notiz 2 17 2 7 2" xfId="12074"/>
    <cellStyle name="Notiz 2 17 2 7 3" xfId="18367"/>
    <cellStyle name="Notiz 2 17 2 7 4" xfId="25306"/>
    <cellStyle name="Notiz 2 17 2 7 5" xfId="31971"/>
    <cellStyle name="Notiz 2 17 2 7 6" xfId="38641"/>
    <cellStyle name="Notiz 2 17 2 7 7" xfId="45457"/>
    <cellStyle name="Notiz 2 17 2 7 8" xfId="51980"/>
    <cellStyle name="Notiz 2 17 2 8" xfId="4924"/>
    <cellStyle name="Notiz 2 17 2 8 2" xfId="12034"/>
    <cellStyle name="Notiz 2 17 2 8 3" xfId="18327"/>
    <cellStyle name="Notiz 2 17 2 8 4" xfId="25266"/>
    <cellStyle name="Notiz 2 17 2 8 5" xfId="31931"/>
    <cellStyle name="Notiz 2 17 2 8 6" xfId="38601"/>
    <cellStyle name="Notiz 2 17 2 8 7" xfId="45417"/>
    <cellStyle name="Notiz 2 17 2 8 8" xfId="51940"/>
    <cellStyle name="Notiz 2 17 2 9" xfId="6659"/>
    <cellStyle name="Notiz 2 17 2 9 2" xfId="13769"/>
    <cellStyle name="Notiz 2 17 2 9 3" xfId="20062"/>
    <cellStyle name="Notiz 2 17 2 9 4" xfId="27001"/>
    <cellStyle name="Notiz 2 17 2 9 5" xfId="33666"/>
    <cellStyle name="Notiz 2 17 2 9 6" xfId="40336"/>
    <cellStyle name="Notiz 2 17 2 9 7" xfId="47152"/>
    <cellStyle name="Notiz 2 17 2 9 8" xfId="53675"/>
    <cellStyle name="Notiz 2 17 3" xfId="775"/>
    <cellStyle name="Notiz 2 17 3 10" xfId="7272"/>
    <cellStyle name="Notiz 2 17 3 10 2" xfId="14382"/>
    <cellStyle name="Notiz 2 17 3 10 3" xfId="20675"/>
    <cellStyle name="Notiz 2 17 3 10 4" xfId="27614"/>
    <cellStyle name="Notiz 2 17 3 10 5" xfId="34279"/>
    <cellStyle name="Notiz 2 17 3 10 6" xfId="40949"/>
    <cellStyle name="Notiz 2 17 3 10 7" xfId="47765"/>
    <cellStyle name="Notiz 2 17 3 10 8" xfId="54288"/>
    <cellStyle name="Notiz 2 17 3 11" xfId="1514"/>
    <cellStyle name="Notiz 2 17 3 11 2" xfId="8624"/>
    <cellStyle name="Notiz 2 17 3 11 3" xfId="14917"/>
    <cellStyle name="Notiz 2 17 3 11 4" xfId="21856"/>
    <cellStyle name="Notiz 2 17 3 11 5" xfId="28521"/>
    <cellStyle name="Notiz 2 17 3 11 6" xfId="35191"/>
    <cellStyle name="Notiz 2 17 3 11 7" xfId="42007"/>
    <cellStyle name="Notiz 2 17 3 11 8" xfId="48530"/>
    <cellStyle name="Notiz 2 17 3 12" xfId="8257"/>
    <cellStyle name="Notiz 2 17 3 13" xfId="21154"/>
    <cellStyle name="Notiz 2 17 3 14" xfId="296"/>
    <cellStyle name="Notiz 2 17 3 15" xfId="41400"/>
    <cellStyle name="Notiz 2 17 3 16" xfId="21509"/>
    <cellStyle name="Notiz 2 17 3 2" xfId="1071"/>
    <cellStyle name="Notiz 2 17 3 2 10" xfId="1744"/>
    <cellStyle name="Notiz 2 17 3 2 10 2" xfId="8854"/>
    <cellStyle name="Notiz 2 17 3 2 10 3" xfId="15147"/>
    <cellStyle name="Notiz 2 17 3 2 10 4" xfId="22086"/>
    <cellStyle name="Notiz 2 17 3 2 10 5" xfId="28751"/>
    <cellStyle name="Notiz 2 17 3 2 10 6" xfId="35421"/>
    <cellStyle name="Notiz 2 17 3 2 10 7" xfId="42237"/>
    <cellStyle name="Notiz 2 17 3 2 10 8" xfId="48760"/>
    <cellStyle name="Notiz 2 17 3 2 11" xfId="7501"/>
    <cellStyle name="Notiz 2 17 3 2 12" xfId="28078"/>
    <cellStyle name="Notiz 2 17 3 2 13" xfId="34748"/>
    <cellStyle name="Notiz 2 17 3 2 14" xfId="48090"/>
    <cellStyle name="Notiz 2 17 3 2 2" xfId="2615"/>
    <cellStyle name="Notiz 2 17 3 2 2 2" xfId="9725"/>
    <cellStyle name="Notiz 2 17 3 2 2 3" xfId="16018"/>
    <cellStyle name="Notiz 2 17 3 2 2 4" xfId="22957"/>
    <cellStyle name="Notiz 2 17 3 2 2 5" xfId="29622"/>
    <cellStyle name="Notiz 2 17 3 2 2 6" xfId="36292"/>
    <cellStyle name="Notiz 2 17 3 2 2 7" xfId="43108"/>
    <cellStyle name="Notiz 2 17 3 2 2 8" xfId="49631"/>
    <cellStyle name="Notiz 2 17 3 2 3" xfId="3305"/>
    <cellStyle name="Notiz 2 17 3 2 3 2" xfId="10415"/>
    <cellStyle name="Notiz 2 17 3 2 3 3" xfId="16708"/>
    <cellStyle name="Notiz 2 17 3 2 3 4" xfId="23647"/>
    <cellStyle name="Notiz 2 17 3 2 3 5" xfId="30312"/>
    <cellStyle name="Notiz 2 17 3 2 3 6" xfId="36982"/>
    <cellStyle name="Notiz 2 17 3 2 3 7" xfId="43798"/>
    <cellStyle name="Notiz 2 17 3 2 3 8" xfId="50321"/>
    <cellStyle name="Notiz 2 17 3 2 4" xfId="3992"/>
    <cellStyle name="Notiz 2 17 3 2 4 2" xfId="11102"/>
    <cellStyle name="Notiz 2 17 3 2 4 3" xfId="17395"/>
    <cellStyle name="Notiz 2 17 3 2 4 4" xfId="24334"/>
    <cellStyle name="Notiz 2 17 3 2 4 5" xfId="30999"/>
    <cellStyle name="Notiz 2 17 3 2 4 6" xfId="37669"/>
    <cellStyle name="Notiz 2 17 3 2 4 7" xfId="44485"/>
    <cellStyle name="Notiz 2 17 3 2 4 8" xfId="51008"/>
    <cellStyle name="Notiz 2 17 3 2 5" xfId="4679"/>
    <cellStyle name="Notiz 2 17 3 2 5 2" xfId="11789"/>
    <cellStyle name="Notiz 2 17 3 2 5 3" xfId="18082"/>
    <cellStyle name="Notiz 2 17 3 2 5 4" xfId="25021"/>
    <cellStyle name="Notiz 2 17 3 2 5 5" xfId="31686"/>
    <cellStyle name="Notiz 2 17 3 2 5 6" xfId="38356"/>
    <cellStyle name="Notiz 2 17 3 2 5 7" xfId="45172"/>
    <cellStyle name="Notiz 2 17 3 2 5 8" xfId="51695"/>
    <cellStyle name="Notiz 2 17 3 2 6" xfId="5364"/>
    <cellStyle name="Notiz 2 17 3 2 6 2" xfId="12474"/>
    <cellStyle name="Notiz 2 17 3 2 6 3" xfId="18767"/>
    <cellStyle name="Notiz 2 17 3 2 6 4" xfId="25706"/>
    <cellStyle name="Notiz 2 17 3 2 6 5" xfId="32371"/>
    <cellStyle name="Notiz 2 17 3 2 6 6" xfId="39041"/>
    <cellStyle name="Notiz 2 17 3 2 6 7" xfId="45857"/>
    <cellStyle name="Notiz 2 17 3 2 6 8" xfId="52380"/>
    <cellStyle name="Notiz 2 17 3 2 7" xfId="5947"/>
    <cellStyle name="Notiz 2 17 3 2 7 2" xfId="13057"/>
    <cellStyle name="Notiz 2 17 3 2 7 3" xfId="19350"/>
    <cellStyle name="Notiz 2 17 3 2 7 4" xfId="26289"/>
    <cellStyle name="Notiz 2 17 3 2 7 5" xfId="32954"/>
    <cellStyle name="Notiz 2 17 3 2 7 6" xfId="39624"/>
    <cellStyle name="Notiz 2 17 3 2 7 7" xfId="46440"/>
    <cellStyle name="Notiz 2 17 3 2 7 8" xfId="52963"/>
    <cellStyle name="Notiz 2 17 3 2 8" xfId="6405"/>
    <cellStyle name="Notiz 2 17 3 2 8 2" xfId="13515"/>
    <cellStyle name="Notiz 2 17 3 2 8 3" xfId="19808"/>
    <cellStyle name="Notiz 2 17 3 2 8 4" xfId="26747"/>
    <cellStyle name="Notiz 2 17 3 2 8 5" xfId="33412"/>
    <cellStyle name="Notiz 2 17 3 2 8 6" xfId="40082"/>
    <cellStyle name="Notiz 2 17 3 2 8 7" xfId="46898"/>
    <cellStyle name="Notiz 2 17 3 2 8 8" xfId="53421"/>
    <cellStyle name="Notiz 2 17 3 2 9" xfId="7059"/>
    <cellStyle name="Notiz 2 17 3 2 9 2" xfId="14169"/>
    <cellStyle name="Notiz 2 17 3 2 9 3" xfId="20462"/>
    <cellStyle name="Notiz 2 17 3 2 9 4" xfId="27401"/>
    <cellStyle name="Notiz 2 17 3 2 9 5" xfId="34066"/>
    <cellStyle name="Notiz 2 17 3 2 9 6" xfId="40736"/>
    <cellStyle name="Notiz 2 17 3 2 9 7" xfId="47552"/>
    <cellStyle name="Notiz 2 17 3 2 9 8" xfId="54075"/>
    <cellStyle name="Notiz 2 17 3 3" xfId="2385"/>
    <cellStyle name="Notiz 2 17 3 3 2" xfId="9495"/>
    <cellStyle name="Notiz 2 17 3 3 3" xfId="15788"/>
    <cellStyle name="Notiz 2 17 3 3 4" xfId="22727"/>
    <cellStyle name="Notiz 2 17 3 3 5" xfId="29392"/>
    <cellStyle name="Notiz 2 17 3 3 6" xfId="36062"/>
    <cellStyle name="Notiz 2 17 3 3 7" xfId="42878"/>
    <cellStyle name="Notiz 2 17 3 3 8" xfId="49401"/>
    <cellStyle name="Notiz 2 17 3 4" xfId="3075"/>
    <cellStyle name="Notiz 2 17 3 4 2" xfId="10185"/>
    <cellStyle name="Notiz 2 17 3 4 3" xfId="16478"/>
    <cellStyle name="Notiz 2 17 3 4 4" xfId="23417"/>
    <cellStyle name="Notiz 2 17 3 4 5" xfId="30082"/>
    <cellStyle name="Notiz 2 17 3 4 6" xfId="36752"/>
    <cellStyle name="Notiz 2 17 3 4 7" xfId="43568"/>
    <cellStyle name="Notiz 2 17 3 4 8" xfId="50091"/>
    <cellStyle name="Notiz 2 17 3 5" xfId="3762"/>
    <cellStyle name="Notiz 2 17 3 5 2" xfId="10872"/>
    <cellStyle name="Notiz 2 17 3 5 3" xfId="17165"/>
    <cellStyle name="Notiz 2 17 3 5 4" xfId="24104"/>
    <cellStyle name="Notiz 2 17 3 5 5" xfId="30769"/>
    <cellStyle name="Notiz 2 17 3 5 6" xfId="37439"/>
    <cellStyle name="Notiz 2 17 3 5 7" xfId="44255"/>
    <cellStyle name="Notiz 2 17 3 5 8" xfId="50778"/>
    <cellStyle name="Notiz 2 17 3 6" xfId="4449"/>
    <cellStyle name="Notiz 2 17 3 6 2" xfId="11559"/>
    <cellStyle name="Notiz 2 17 3 6 3" xfId="17852"/>
    <cellStyle name="Notiz 2 17 3 6 4" xfId="24791"/>
    <cellStyle name="Notiz 2 17 3 6 5" xfId="31456"/>
    <cellStyle name="Notiz 2 17 3 6 6" xfId="38126"/>
    <cellStyle name="Notiz 2 17 3 6 7" xfId="44942"/>
    <cellStyle name="Notiz 2 17 3 6 8" xfId="51465"/>
    <cellStyle name="Notiz 2 17 3 7" xfId="5134"/>
    <cellStyle name="Notiz 2 17 3 7 2" xfId="12244"/>
    <cellStyle name="Notiz 2 17 3 7 3" xfId="18537"/>
    <cellStyle name="Notiz 2 17 3 7 4" xfId="25476"/>
    <cellStyle name="Notiz 2 17 3 7 5" xfId="32141"/>
    <cellStyle name="Notiz 2 17 3 7 6" xfId="38811"/>
    <cellStyle name="Notiz 2 17 3 7 7" xfId="45627"/>
    <cellStyle name="Notiz 2 17 3 7 8" xfId="52150"/>
    <cellStyle name="Notiz 2 17 3 8" xfId="6175"/>
    <cellStyle name="Notiz 2 17 3 8 2" xfId="13285"/>
    <cellStyle name="Notiz 2 17 3 8 3" xfId="19578"/>
    <cellStyle name="Notiz 2 17 3 8 4" xfId="26517"/>
    <cellStyle name="Notiz 2 17 3 8 5" xfId="33182"/>
    <cellStyle name="Notiz 2 17 3 8 6" xfId="39852"/>
    <cellStyle name="Notiz 2 17 3 8 7" xfId="46668"/>
    <cellStyle name="Notiz 2 17 3 8 8" xfId="53191"/>
    <cellStyle name="Notiz 2 17 3 9" xfId="6829"/>
    <cellStyle name="Notiz 2 17 3 9 2" xfId="13939"/>
    <cellStyle name="Notiz 2 17 3 9 3" xfId="20232"/>
    <cellStyle name="Notiz 2 17 3 9 4" xfId="27171"/>
    <cellStyle name="Notiz 2 17 3 9 5" xfId="33836"/>
    <cellStyle name="Notiz 2 17 3 9 6" xfId="40506"/>
    <cellStyle name="Notiz 2 17 3 9 7" xfId="47322"/>
    <cellStyle name="Notiz 2 17 3 9 8" xfId="53845"/>
    <cellStyle name="Notiz 2 17 4" xfId="2112"/>
    <cellStyle name="Notiz 2 17 4 2" xfId="9222"/>
    <cellStyle name="Notiz 2 17 4 3" xfId="15515"/>
    <cellStyle name="Notiz 2 17 4 4" xfId="22454"/>
    <cellStyle name="Notiz 2 17 4 5" xfId="29119"/>
    <cellStyle name="Notiz 2 17 4 6" xfId="35789"/>
    <cellStyle name="Notiz 2 17 4 7" xfId="42605"/>
    <cellStyle name="Notiz 2 17 4 8" xfId="49128"/>
    <cellStyle name="Notiz 2 17 5" xfId="2800"/>
    <cellStyle name="Notiz 2 17 5 2" xfId="9910"/>
    <cellStyle name="Notiz 2 17 5 3" xfId="16203"/>
    <cellStyle name="Notiz 2 17 5 4" xfId="23142"/>
    <cellStyle name="Notiz 2 17 5 5" xfId="29807"/>
    <cellStyle name="Notiz 2 17 5 6" xfId="36477"/>
    <cellStyle name="Notiz 2 17 5 7" xfId="43293"/>
    <cellStyle name="Notiz 2 17 5 8" xfId="49816"/>
    <cellStyle name="Notiz 2 17 6" xfId="3488"/>
    <cellStyle name="Notiz 2 17 6 2" xfId="10598"/>
    <cellStyle name="Notiz 2 17 6 3" xfId="16891"/>
    <cellStyle name="Notiz 2 17 6 4" xfId="23830"/>
    <cellStyle name="Notiz 2 17 6 5" xfId="30495"/>
    <cellStyle name="Notiz 2 17 6 6" xfId="37165"/>
    <cellStyle name="Notiz 2 17 6 7" xfId="43981"/>
    <cellStyle name="Notiz 2 17 6 8" xfId="50504"/>
    <cellStyle name="Notiz 2 17 7" xfId="4175"/>
    <cellStyle name="Notiz 2 17 7 2" xfId="11285"/>
    <cellStyle name="Notiz 2 17 7 3" xfId="17578"/>
    <cellStyle name="Notiz 2 17 7 4" xfId="24517"/>
    <cellStyle name="Notiz 2 17 7 5" xfId="31182"/>
    <cellStyle name="Notiz 2 17 7 6" xfId="37852"/>
    <cellStyle name="Notiz 2 17 7 7" xfId="44668"/>
    <cellStyle name="Notiz 2 17 7 8" xfId="51191"/>
    <cellStyle name="Notiz 2 17 8" xfId="4864"/>
    <cellStyle name="Notiz 2 17 8 2" xfId="11974"/>
    <cellStyle name="Notiz 2 17 8 3" xfId="18267"/>
    <cellStyle name="Notiz 2 17 8 4" xfId="25206"/>
    <cellStyle name="Notiz 2 17 8 5" xfId="31871"/>
    <cellStyle name="Notiz 2 17 8 6" xfId="38541"/>
    <cellStyle name="Notiz 2 17 8 7" xfId="45357"/>
    <cellStyle name="Notiz 2 17 8 8" xfId="51880"/>
    <cellStyle name="Notiz 2 17 9" xfId="5547"/>
    <cellStyle name="Notiz 2 17 9 2" xfId="12657"/>
    <cellStyle name="Notiz 2 17 9 3" xfId="18950"/>
    <cellStyle name="Notiz 2 17 9 4" xfId="25889"/>
    <cellStyle name="Notiz 2 17 9 5" xfId="32554"/>
    <cellStyle name="Notiz 2 17 9 6" xfId="39224"/>
    <cellStyle name="Notiz 2 17 9 7" xfId="46040"/>
    <cellStyle name="Notiz 2 17 9 8" xfId="52563"/>
    <cellStyle name="Notiz 2 18" xfId="492"/>
    <cellStyle name="Notiz 2 18 10" xfId="5600"/>
    <cellStyle name="Notiz 2 18 10 2" xfId="12710"/>
    <cellStyle name="Notiz 2 18 10 3" xfId="19003"/>
    <cellStyle name="Notiz 2 18 10 4" xfId="25942"/>
    <cellStyle name="Notiz 2 18 10 5" xfId="32607"/>
    <cellStyle name="Notiz 2 18 10 6" xfId="39277"/>
    <cellStyle name="Notiz 2 18 10 7" xfId="46093"/>
    <cellStyle name="Notiz 2 18 10 8" xfId="52616"/>
    <cellStyle name="Notiz 2 18 11" xfId="6596"/>
    <cellStyle name="Notiz 2 18 11 2" xfId="13706"/>
    <cellStyle name="Notiz 2 18 11 3" xfId="19999"/>
    <cellStyle name="Notiz 2 18 11 4" xfId="26938"/>
    <cellStyle name="Notiz 2 18 11 5" xfId="33603"/>
    <cellStyle name="Notiz 2 18 11 6" xfId="40273"/>
    <cellStyle name="Notiz 2 18 11 7" xfId="47089"/>
    <cellStyle name="Notiz 2 18 11 8" xfId="53612"/>
    <cellStyle name="Notiz 2 18 12" xfId="1290"/>
    <cellStyle name="Notiz 2 18 12 2" xfId="8400"/>
    <cellStyle name="Notiz 2 18 12 3" xfId="14693"/>
    <cellStyle name="Notiz 2 18 12 4" xfId="21632"/>
    <cellStyle name="Notiz 2 18 12 5" xfId="28297"/>
    <cellStyle name="Notiz 2 18 12 6" xfId="34967"/>
    <cellStyle name="Notiz 2 18 12 7" xfId="41786"/>
    <cellStyle name="Notiz 2 18 12 8" xfId="48309"/>
    <cellStyle name="Notiz 2 18 13" xfId="7611"/>
    <cellStyle name="Notiz 2 18 14" xfId="21385"/>
    <cellStyle name="Notiz 2 18 15" xfId="41504"/>
    <cellStyle name="Notiz 2 18 2" xfId="590"/>
    <cellStyle name="Notiz 2 18 2 10" xfId="7330"/>
    <cellStyle name="Notiz 2 18 2 10 2" xfId="14440"/>
    <cellStyle name="Notiz 2 18 2 10 3" xfId="20733"/>
    <cellStyle name="Notiz 2 18 2 10 4" xfId="27672"/>
    <cellStyle name="Notiz 2 18 2 10 5" xfId="34337"/>
    <cellStyle name="Notiz 2 18 2 10 6" xfId="41007"/>
    <cellStyle name="Notiz 2 18 2 10 7" xfId="47823"/>
    <cellStyle name="Notiz 2 18 2 10 8" xfId="54346"/>
    <cellStyle name="Notiz 2 18 2 11" xfId="1343"/>
    <cellStyle name="Notiz 2 18 2 11 2" xfId="8453"/>
    <cellStyle name="Notiz 2 18 2 11 3" xfId="14746"/>
    <cellStyle name="Notiz 2 18 2 11 4" xfId="21685"/>
    <cellStyle name="Notiz 2 18 2 11 5" xfId="28350"/>
    <cellStyle name="Notiz 2 18 2 11 6" xfId="35020"/>
    <cellStyle name="Notiz 2 18 2 11 7" xfId="41836"/>
    <cellStyle name="Notiz 2 18 2 11 8" xfId="48359"/>
    <cellStyle name="Notiz 2 18 2 12" xfId="8232"/>
    <cellStyle name="Notiz 2 18 2 13" xfId="20969"/>
    <cellStyle name="Notiz 2 18 2 14" xfId="7661"/>
    <cellStyle name="Notiz 2 18 2 15" xfId="41219"/>
    <cellStyle name="Notiz 2 18 2 16" xfId="21501"/>
    <cellStyle name="Notiz 2 18 2 2" xfId="903"/>
    <cellStyle name="Notiz 2 18 2 2 10" xfId="1578"/>
    <cellStyle name="Notiz 2 18 2 2 10 2" xfId="8688"/>
    <cellStyle name="Notiz 2 18 2 2 10 3" xfId="14981"/>
    <cellStyle name="Notiz 2 18 2 2 10 4" xfId="21920"/>
    <cellStyle name="Notiz 2 18 2 2 10 5" xfId="28585"/>
    <cellStyle name="Notiz 2 18 2 2 10 6" xfId="35255"/>
    <cellStyle name="Notiz 2 18 2 2 10 7" xfId="42071"/>
    <cellStyle name="Notiz 2 18 2 2 10 8" xfId="48594"/>
    <cellStyle name="Notiz 2 18 2 2 11" xfId="8275"/>
    <cellStyle name="Notiz 2 18 2 2 12" xfId="27910"/>
    <cellStyle name="Notiz 2 18 2 2 13" xfId="34582"/>
    <cellStyle name="Notiz 2 18 2 2 14" xfId="34515"/>
    <cellStyle name="Notiz 2 18 2 2 2" xfId="2449"/>
    <cellStyle name="Notiz 2 18 2 2 2 2" xfId="9559"/>
    <cellStyle name="Notiz 2 18 2 2 2 3" xfId="15852"/>
    <cellStyle name="Notiz 2 18 2 2 2 4" xfId="22791"/>
    <cellStyle name="Notiz 2 18 2 2 2 5" xfId="29456"/>
    <cellStyle name="Notiz 2 18 2 2 2 6" xfId="36126"/>
    <cellStyle name="Notiz 2 18 2 2 2 7" xfId="42942"/>
    <cellStyle name="Notiz 2 18 2 2 2 8" xfId="49465"/>
    <cellStyle name="Notiz 2 18 2 2 3" xfId="3139"/>
    <cellStyle name="Notiz 2 18 2 2 3 2" xfId="10249"/>
    <cellStyle name="Notiz 2 18 2 2 3 3" xfId="16542"/>
    <cellStyle name="Notiz 2 18 2 2 3 4" xfId="23481"/>
    <cellStyle name="Notiz 2 18 2 2 3 5" xfId="30146"/>
    <cellStyle name="Notiz 2 18 2 2 3 6" xfId="36816"/>
    <cellStyle name="Notiz 2 18 2 2 3 7" xfId="43632"/>
    <cellStyle name="Notiz 2 18 2 2 3 8" xfId="50155"/>
    <cellStyle name="Notiz 2 18 2 2 4" xfId="3826"/>
    <cellStyle name="Notiz 2 18 2 2 4 2" xfId="10936"/>
    <cellStyle name="Notiz 2 18 2 2 4 3" xfId="17229"/>
    <cellStyle name="Notiz 2 18 2 2 4 4" xfId="24168"/>
    <cellStyle name="Notiz 2 18 2 2 4 5" xfId="30833"/>
    <cellStyle name="Notiz 2 18 2 2 4 6" xfId="37503"/>
    <cellStyle name="Notiz 2 18 2 2 4 7" xfId="44319"/>
    <cellStyle name="Notiz 2 18 2 2 4 8" xfId="50842"/>
    <cellStyle name="Notiz 2 18 2 2 5" xfId="4513"/>
    <cellStyle name="Notiz 2 18 2 2 5 2" xfId="11623"/>
    <cellStyle name="Notiz 2 18 2 2 5 3" xfId="17916"/>
    <cellStyle name="Notiz 2 18 2 2 5 4" xfId="24855"/>
    <cellStyle name="Notiz 2 18 2 2 5 5" xfId="31520"/>
    <cellStyle name="Notiz 2 18 2 2 5 6" xfId="38190"/>
    <cellStyle name="Notiz 2 18 2 2 5 7" xfId="45006"/>
    <cellStyle name="Notiz 2 18 2 2 5 8" xfId="51529"/>
    <cellStyle name="Notiz 2 18 2 2 6" xfId="5198"/>
    <cellStyle name="Notiz 2 18 2 2 6 2" xfId="12308"/>
    <cellStyle name="Notiz 2 18 2 2 6 3" xfId="18601"/>
    <cellStyle name="Notiz 2 18 2 2 6 4" xfId="25540"/>
    <cellStyle name="Notiz 2 18 2 2 6 5" xfId="32205"/>
    <cellStyle name="Notiz 2 18 2 2 6 6" xfId="38875"/>
    <cellStyle name="Notiz 2 18 2 2 6 7" xfId="45691"/>
    <cellStyle name="Notiz 2 18 2 2 6 8" xfId="52214"/>
    <cellStyle name="Notiz 2 18 2 2 7" xfId="5781"/>
    <cellStyle name="Notiz 2 18 2 2 7 2" xfId="12891"/>
    <cellStyle name="Notiz 2 18 2 2 7 3" xfId="19184"/>
    <cellStyle name="Notiz 2 18 2 2 7 4" xfId="26123"/>
    <cellStyle name="Notiz 2 18 2 2 7 5" xfId="32788"/>
    <cellStyle name="Notiz 2 18 2 2 7 6" xfId="39458"/>
    <cellStyle name="Notiz 2 18 2 2 7 7" xfId="46274"/>
    <cellStyle name="Notiz 2 18 2 2 7 8" xfId="52797"/>
    <cellStyle name="Notiz 2 18 2 2 8" xfId="6239"/>
    <cellStyle name="Notiz 2 18 2 2 8 2" xfId="13349"/>
    <cellStyle name="Notiz 2 18 2 2 8 3" xfId="19642"/>
    <cellStyle name="Notiz 2 18 2 2 8 4" xfId="26581"/>
    <cellStyle name="Notiz 2 18 2 2 8 5" xfId="33246"/>
    <cellStyle name="Notiz 2 18 2 2 8 6" xfId="39916"/>
    <cellStyle name="Notiz 2 18 2 2 8 7" xfId="46732"/>
    <cellStyle name="Notiz 2 18 2 2 8 8" xfId="53255"/>
    <cellStyle name="Notiz 2 18 2 2 9" xfId="6893"/>
    <cellStyle name="Notiz 2 18 2 2 9 2" xfId="14003"/>
    <cellStyle name="Notiz 2 18 2 2 9 3" xfId="20296"/>
    <cellStyle name="Notiz 2 18 2 2 9 4" xfId="27235"/>
    <cellStyle name="Notiz 2 18 2 2 9 5" xfId="33900"/>
    <cellStyle name="Notiz 2 18 2 2 9 6" xfId="40570"/>
    <cellStyle name="Notiz 2 18 2 2 9 7" xfId="47386"/>
    <cellStyle name="Notiz 2 18 2 2 9 8" xfId="53909"/>
    <cellStyle name="Notiz 2 18 2 3" xfId="2214"/>
    <cellStyle name="Notiz 2 18 2 3 2" xfId="9324"/>
    <cellStyle name="Notiz 2 18 2 3 3" xfId="15617"/>
    <cellStyle name="Notiz 2 18 2 3 4" xfId="22556"/>
    <cellStyle name="Notiz 2 18 2 3 5" xfId="29221"/>
    <cellStyle name="Notiz 2 18 2 3 6" xfId="35891"/>
    <cellStyle name="Notiz 2 18 2 3 7" xfId="42707"/>
    <cellStyle name="Notiz 2 18 2 3 8" xfId="49230"/>
    <cellStyle name="Notiz 2 18 2 4" xfId="2904"/>
    <cellStyle name="Notiz 2 18 2 4 2" xfId="10014"/>
    <cellStyle name="Notiz 2 18 2 4 3" xfId="16307"/>
    <cellStyle name="Notiz 2 18 2 4 4" xfId="23246"/>
    <cellStyle name="Notiz 2 18 2 4 5" xfId="29911"/>
    <cellStyle name="Notiz 2 18 2 4 6" xfId="36581"/>
    <cellStyle name="Notiz 2 18 2 4 7" xfId="43397"/>
    <cellStyle name="Notiz 2 18 2 4 8" xfId="49920"/>
    <cellStyle name="Notiz 2 18 2 5" xfId="3591"/>
    <cellStyle name="Notiz 2 18 2 5 2" xfId="10701"/>
    <cellStyle name="Notiz 2 18 2 5 3" xfId="16994"/>
    <cellStyle name="Notiz 2 18 2 5 4" xfId="23933"/>
    <cellStyle name="Notiz 2 18 2 5 5" xfId="30598"/>
    <cellStyle name="Notiz 2 18 2 5 6" xfId="37268"/>
    <cellStyle name="Notiz 2 18 2 5 7" xfId="44084"/>
    <cellStyle name="Notiz 2 18 2 5 8" xfId="50607"/>
    <cellStyle name="Notiz 2 18 2 6" xfId="4278"/>
    <cellStyle name="Notiz 2 18 2 6 2" xfId="11388"/>
    <cellStyle name="Notiz 2 18 2 6 3" xfId="17681"/>
    <cellStyle name="Notiz 2 18 2 6 4" xfId="24620"/>
    <cellStyle name="Notiz 2 18 2 6 5" xfId="31285"/>
    <cellStyle name="Notiz 2 18 2 6 6" xfId="37955"/>
    <cellStyle name="Notiz 2 18 2 6 7" xfId="44771"/>
    <cellStyle name="Notiz 2 18 2 6 8" xfId="51294"/>
    <cellStyle name="Notiz 2 18 2 7" xfId="4963"/>
    <cellStyle name="Notiz 2 18 2 7 2" xfId="12073"/>
    <cellStyle name="Notiz 2 18 2 7 3" xfId="18366"/>
    <cellStyle name="Notiz 2 18 2 7 4" xfId="25305"/>
    <cellStyle name="Notiz 2 18 2 7 5" xfId="31970"/>
    <cellStyle name="Notiz 2 18 2 7 6" xfId="38640"/>
    <cellStyle name="Notiz 2 18 2 7 7" xfId="45456"/>
    <cellStyle name="Notiz 2 18 2 7 8" xfId="51979"/>
    <cellStyle name="Notiz 2 18 2 8" xfId="1952"/>
    <cellStyle name="Notiz 2 18 2 8 2" xfId="9062"/>
    <cellStyle name="Notiz 2 18 2 8 3" xfId="15355"/>
    <cellStyle name="Notiz 2 18 2 8 4" xfId="22294"/>
    <cellStyle name="Notiz 2 18 2 8 5" xfId="28959"/>
    <cellStyle name="Notiz 2 18 2 8 6" xfId="35629"/>
    <cellStyle name="Notiz 2 18 2 8 7" xfId="42445"/>
    <cellStyle name="Notiz 2 18 2 8 8" xfId="48968"/>
    <cellStyle name="Notiz 2 18 2 9" xfId="6658"/>
    <cellStyle name="Notiz 2 18 2 9 2" xfId="13768"/>
    <cellStyle name="Notiz 2 18 2 9 3" xfId="20061"/>
    <cellStyle name="Notiz 2 18 2 9 4" xfId="27000"/>
    <cellStyle name="Notiz 2 18 2 9 5" xfId="33665"/>
    <cellStyle name="Notiz 2 18 2 9 6" xfId="40335"/>
    <cellStyle name="Notiz 2 18 2 9 7" xfId="47151"/>
    <cellStyle name="Notiz 2 18 2 9 8" xfId="53674"/>
    <cellStyle name="Notiz 2 18 3" xfId="776"/>
    <cellStyle name="Notiz 2 18 3 10" xfId="7283"/>
    <cellStyle name="Notiz 2 18 3 10 2" xfId="14393"/>
    <cellStyle name="Notiz 2 18 3 10 3" xfId="20686"/>
    <cellStyle name="Notiz 2 18 3 10 4" xfId="27625"/>
    <cellStyle name="Notiz 2 18 3 10 5" xfId="34290"/>
    <cellStyle name="Notiz 2 18 3 10 6" xfId="40960"/>
    <cellStyle name="Notiz 2 18 3 10 7" xfId="47776"/>
    <cellStyle name="Notiz 2 18 3 10 8" xfId="54299"/>
    <cellStyle name="Notiz 2 18 3 11" xfId="1515"/>
    <cellStyle name="Notiz 2 18 3 11 2" xfId="8625"/>
    <cellStyle name="Notiz 2 18 3 11 3" xfId="14918"/>
    <cellStyle name="Notiz 2 18 3 11 4" xfId="21857"/>
    <cellStyle name="Notiz 2 18 3 11 5" xfId="28522"/>
    <cellStyle name="Notiz 2 18 3 11 6" xfId="35192"/>
    <cellStyle name="Notiz 2 18 3 11 7" xfId="42008"/>
    <cellStyle name="Notiz 2 18 3 11 8" xfId="48531"/>
    <cellStyle name="Notiz 2 18 3 12" xfId="7753"/>
    <cellStyle name="Notiz 2 18 3 13" xfId="21155"/>
    <cellStyle name="Notiz 2 18 3 14" xfId="21268"/>
    <cellStyle name="Notiz 2 18 3 15" xfId="41401"/>
    <cellStyle name="Notiz 2 18 3 16" xfId="41564"/>
    <cellStyle name="Notiz 2 18 3 2" xfId="1072"/>
    <cellStyle name="Notiz 2 18 3 2 10" xfId="1745"/>
    <cellStyle name="Notiz 2 18 3 2 10 2" xfId="8855"/>
    <cellStyle name="Notiz 2 18 3 2 10 3" xfId="15148"/>
    <cellStyle name="Notiz 2 18 3 2 10 4" xfId="22087"/>
    <cellStyle name="Notiz 2 18 3 2 10 5" xfId="28752"/>
    <cellStyle name="Notiz 2 18 3 2 10 6" xfId="35422"/>
    <cellStyle name="Notiz 2 18 3 2 10 7" xfId="42238"/>
    <cellStyle name="Notiz 2 18 3 2 10 8" xfId="48761"/>
    <cellStyle name="Notiz 2 18 3 2 11" xfId="309"/>
    <cellStyle name="Notiz 2 18 3 2 12" xfId="28079"/>
    <cellStyle name="Notiz 2 18 3 2 13" xfId="34749"/>
    <cellStyle name="Notiz 2 18 3 2 14" xfId="48091"/>
    <cellStyle name="Notiz 2 18 3 2 2" xfId="2616"/>
    <cellStyle name="Notiz 2 18 3 2 2 2" xfId="9726"/>
    <cellStyle name="Notiz 2 18 3 2 2 3" xfId="16019"/>
    <cellStyle name="Notiz 2 18 3 2 2 4" xfId="22958"/>
    <cellStyle name="Notiz 2 18 3 2 2 5" xfId="29623"/>
    <cellStyle name="Notiz 2 18 3 2 2 6" xfId="36293"/>
    <cellStyle name="Notiz 2 18 3 2 2 7" xfId="43109"/>
    <cellStyle name="Notiz 2 18 3 2 2 8" xfId="49632"/>
    <cellStyle name="Notiz 2 18 3 2 3" xfId="3306"/>
    <cellStyle name="Notiz 2 18 3 2 3 2" xfId="10416"/>
    <cellStyle name="Notiz 2 18 3 2 3 3" xfId="16709"/>
    <cellStyle name="Notiz 2 18 3 2 3 4" xfId="23648"/>
    <cellStyle name="Notiz 2 18 3 2 3 5" xfId="30313"/>
    <cellStyle name="Notiz 2 18 3 2 3 6" xfId="36983"/>
    <cellStyle name="Notiz 2 18 3 2 3 7" xfId="43799"/>
    <cellStyle name="Notiz 2 18 3 2 3 8" xfId="50322"/>
    <cellStyle name="Notiz 2 18 3 2 4" xfId="3993"/>
    <cellStyle name="Notiz 2 18 3 2 4 2" xfId="11103"/>
    <cellStyle name="Notiz 2 18 3 2 4 3" xfId="17396"/>
    <cellStyle name="Notiz 2 18 3 2 4 4" xfId="24335"/>
    <cellStyle name="Notiz 2 18 3 2 4 5" xfId="31000"/>
    <cellStyle name="Notiz 2 18 3 2 4 6" xfId="37670"/>
    <cellStyle name="Notiz 2 18 3 2 4 7" xfId="44486"/>
    <cellStyle name="Notiz 2 18 3 2 4 8" xfId="51009"/>
    <cellStyle name="Notiz 2 18 3 2 5" xfId="4680"/>
    <cellStyle name="Notiz 2 18 3 2 5 2" xfId="11790"/>
    <cellStyle name="Notiz 2 18 3 2 5 3" xfId="18083"/>
    <cellStyle name="Notiz 2 18 3 2 5 4" xfId="25022"/>
    <cellStyle name="Notiz 2 18 3 2 5 5" xfId="31687"/>
    <cellStyle name="Notiz 2 18 3 2 5 6" xfId="38357"/>
    <cellStyle name="Notiz 2 18 3 2 5 7" xfId="45173"/>
    <cellStyle name="Notiz 2 18 3 2 5 8" xfId="51696"/>
    <cellStyle name="Notiz 2 18 3 2 6" xfId="5365"/>
    <cellStyle name="Notiz 2 18 3 2 6 2" xfId="12475"/>
    <cellStyle name="Notiz 2 18 3 2 6 3" xfId="18768"/>
    <cellStyle name="Notiz 2 18 3 2 6 4" xfId="25707"/>
    <cellStyle name="Notiz 2 18 3 2 6 5" xfId="32372"/>
    <cellStyle name="Notiz 2 18 3 2 6 6" xfId="39042"/>
    <cellStyle name="Notiz 2 18 3 2 6 7" xfId="45858"/>
    <cellStyle name="Notiz 2 18 3 2 6 8" xfId="52381"/>
    <cellStyle name="Notiz 2 18 3 2 7" xfId="5948"/>
    <cellStyle name="Notiz 2 18 3 2 7 2" xfId="13058"/>
    <cellStyle name="Notiz 2 18 3 2 7 3" xfId="19351"/>
    <cellStyle name="Notiz 2 18 3 2 7 4" xfId="26290"/>
    <cellStyle name="Notiz 2 18 3 2 7 5" xfId="32955"/>
    <cellStyle name="Notiz 2 18 3 2 7 6" xfId="39625"/>
    <cellStyle name="Notiz 2 18 3 2 7 7" xfId="46441"/>
    <cellStyle name="Notiz 2 18 3 2 7 8" xfId="52964"/>
    <cellStyle name="Notiz 2 18 3 2 8" xfId="6406"/>
    <cellStyle name="Notiz 2 18 3 2 8 2" xfId="13516"/>
    <cellStyle name="Notiz 2 18 3 2 8 3" xfId="19809"/>
    <cellStyle name="Notiz 2 18 3 2 8 4" xfId="26748"/>
    <cellStyle name="Notiz 2 18 3 2 8 5" xfId="33413"/>
    <cellStyle name="Notiz 2 18 3 2 8 6" xfId="40083"/>
    <cellStyle name="Notiz 2 18 3 2 8 7" xfId="46899"/>
    <cellStyle name="Notiz 2 18 3 2 8 8" xfId="53422"/>
    <cellStyle name="Notiz 2 18 3 2 9" xfId="7060"/>
    <cellStyle name="Notiz 2 18 3 2 9 2" xfId="14170"/>
    <cellStyle name="Notiz 2 18 3 2 9 3" xfId="20463"/>
    <cellStyle name="Notiz 2 18 3 2 9 4" xfId="27402"/>
    <cellStyle name="Notiz 2 18 3 2 9 5" xfId="34067"/>
    <cellStyle name="Notiz 2 18 3 2 9 6" xfId="40737"/>
    <cellStyle name="Notiz 2 18 3 2 9 7" xfId="47553"/>
    <cellStyle name="Notiz 2 18 3 2 9 8" xfId="54076"/>
    <cellStyle name="Notiz 2 18 3 3" xfId="2386"/>
    <cellStyle name="Notiz 2 18 3 3 2" xfId="9496"/>
    <cellStyle name="Notiz 2 18 3 3 3" xfId="15789"/>
    <cellStyle name="Notiz 2 18 3 3 4" xfId="22728"/>
    <cellStyle name="Notiz 2 18 3 3 5" xfId="29393"/>
    <cellStyle name="Notiz 2 18 3 3 6" xfId="36063"/>
    <cellStyle name="Notiz 2 18 3 3 7" xfId="42879"/>
    <cellStyle name="Notiz 2 18 3 3 8" xfId="49402"/>
    <cellStyle name="Notiz 2 18 3 4" xfId="3076"/>
    <cellStyle name="Notiz 2 18 3 4 2" xfId="10186"/>
    <cellStyle name="Notiz 2 18 3 4 3" xfId="16479"/>
    <cellStyle name="Notiz 2 18 3 4 4" xfId="23418"/>
    <cellStyle name="Notiz 2 18 3 4 5" xfId="30083"/>
    <cellStyle name="Notiz 2 18 3 4 6" xfId="36753"/>
    <cellStyle name="Notiz 2 18 3 4 7" xfId="43569"/>
    <cellStyle name="Notiz 2 18 3 4 8" xfId="50092"/>
    <cellStyle name="Notiz 2 18 3 5" xfId="3763"/>
    <cellStyle name="Notiz 2 18 3 5 2" xfId="10873"/>
    <cellStyle name="Notiz 2 18 3 5 3" xfId="17166"/>
    <cellStyle name="Notiz 2 18 3 5 4" xfId="24105"/>
    <cellStyle name="Notiz 2 18 3 5 5" xfId="30770"/>
    <cellStyle name="Notiz 2 18 3 5 6" xfId="37440"/>
    <cellStyle name="Notiz 2 18 3 5 7" xfId="44256"/>
    <cellStyle name="Notiz 2 18 3 5 8" xfId="50779"/>
    <cellStyle name="Notiz 2 18 3 6" xfId="4450"/>
    <cellStyle name="Notiz 2 18 3 6 2" xfId="11560"/>
    <cellStyle name="Notiz 2 18 3 6 3" xfId="17853"/>
    <cellStyle name="Notiz 2 18 3 6 4" xfId="24792"/>
    <cellStyle name="Notiz 2 18 3 6 5" xfId="31457"/>
    <cellStyle name="Notiz 2 18 3 6 6" xfId="38127"/>
    <cellStyle name="Notiz 2 18 3 6 7" xfId="44943"/>
    <cellStyle name="Notiz 2 18 3 6 8" xfId="51466"/>
    <cellStyle name="Notiz 2 18 3 7" xfId="5135"/>
    <cellStyle name="Notiz 2 18 3 7 2" xfId="12245"/>
    <cellStyle name="Notiz 2 18 3 7 3" xfId="18538"/>
    <cellStyle name="Notiz 2 18 3 7 4" xfId="25477"/>
    <cellStyle name="Notiz 2 18 3 7 5" xfId="32142"/>
    <cellStyle name="Notiz 2 18 3 7 6" xfId="38812"/>
    <cellStyle name="Notiz 2 18 3 7 7" xfId="45628"/>
    <cellStyle name="Notiz 2 18 3 7 8" xfId="52151"/>
    <cellStyle name="Notiz 2 18 3 8" xfId="6176"/>
    <cellStyle name="Notiz 2 18 3 8 2" xfId="13286"/>
    <cellStyle name="Notiz 2 18 3 8 3" xfId="19579"/>
    <cellStyle name="Notiz 2 18 3 8 4" xfId="26518"/>
    <cellStyle name="Notiz 2 18 3 8 5" xfId="33183"/>
    <cellStyle name="Notiz 2 18 3 8 6" xfId="39853"/>
    <cellStyle name="Notiz 2 18 3 8 7" xfId="46669"/>
    <cellStyle name="Notiz 2 18 3 8 8" xfId="53192"/>
    <cellStyle name="Notiz 2 18 3 9" xfId="6830"/>
    <cellStyle name="Notiz 2 18 3 9 2" xfId="13940"/>
    <cellStyle name="Notiz 2 18 3 9 3" xfId="20233"/>
    <cellStyle name="Notiz 2 18 3 9 4" xfId="27172"/>
    <cellStyle name="Notiz 2 18 3 9 5" xfId="33837"/>
    <cellStyle name="Notiz 2 18 3 9 6" xfId="40507"/>
    <cellStyle name="Notiz 2 18 3 9 7" xfId="47323"/>
    <cellStyle name="Notiz 2 18 3 9 8" xfId="53846"/>
    <cellStyle name="Notiz 2 18 4" xfId="2118"/>
    <cellStyle name="Notiz 2 18 4 2" xfId="9228"/>
    <cellStyle name="Notiz 2 18 4 3" xfId="15521"/>
    <cellStyle name="Notiz 2 18 4 4" xfId="22460"/>
    <cellStyle name="Notiz 2 18 4 5" xfId="29125"/>
    <cellStyle name="Notiz 2 18 4 6" xfId="35795"/>
    <cellStyle name="Notiz 2 18 4 7" xfId="42611"/>
    <cellStyle name="Notiz 2 18 4 8" xfId="49134"/>
    <cellStyle name="Notiz 2 18 5" xfId="2806"/>
    <cellStyle name="Notiz 2 18 5 2" xfId="9916"/>
    <cellStyle name="Notiz 2 18 5 3" xfId="16209"/>
    <cellStyle name="Notiz 2 18 5 4" xfId="23148"/>
    <cellStyle name="Notiz 2 18 5 5" xfId="29813"/>
    <cellStyle name="Notiz 2 18 5 6" xfId="36483"/>
    <cellStyle name="Notiz 2 18 5 7" xfId="43299"/>
    <cellStyle name="Notiz 2 18 5 8" xfId="49822"/>
    <cellStyle name="Notiz 2 18 6" xfId="3494"/>
    <cellStyle name="Notiz 2 18 6 2" xfId="10604"/>
    <cellStyle name="Notiz 2 18 6 3" xfId="16897"/>
    <cellStyle name="Notiz 2 18 6 4" xfId="23836"/>
    <cellStyle name="Notiz 2 18 6 5" xfId="30501"/>
    <cellStyle name="Notiz 2 18 6 6" xfId="37171"/>
    <cellStyle name="Notiz 2 18 6 7" xfId="43987"/>
    <cellStyle name="Notiz 2 18 6 8" xfId="50510"/>
    <cellStyle name="Notiz 2 18 7" xfId="4181"/>
    <cellStyle name="Notiz 2 18 7 2" xfId="11291"/>
    <cellStyle name="Notiz 2 18 7 3" xfId="17584"/>
    <cellStyle name="Notiz 2 18 7 4" xfId="24523"/>
    <cellStyle name="Notiz 2 18 7 5" xfId="31188"/>
    <cellStyle name="Notiz 2 18 7 6" xfId="37858"/>
    <cellStyle name="Notiz 2 18 7 7" xfId="44674"/>
    <cellStyle name="Notiz 2 18 7 8" xfId="51197"/>
    <cellStyle name="Notiz 2 18 8" xfId="4870"/>
    <cellStyle name="Notiz 2 18 8 2" xfId="11980"/>
    <cellStyle name="Notiz 2 18 8 3" xfId="18273"/>
    <cellStyle name="Notiz 2 18 8 4" xfId="25212"/>
    <cellStyle name="Notiz 2 18 8 5" xfId="31877"/>
    <cellStyle name="Notiz 2 18 8 6" xfId="38547"/>
    <cellStyle name="Notiz 2 18 8 7" xfId="45363"/>
    <cellStyle name="Notiz 2 18 8 8" xfId="51886"/>
    <cellStyle name="Notiz 2 18 9" xfId="5553"/>
    <cellStyle name="Notiz 2 18 9 2" xfId="12663"/>
    <cellStyle name="Notiz 2 18 9 3" xfId="18956"/>
    <cellStyle name="Notiz 2 18 9 4" xfId="25895"/>
    <cellStyle name="Notiz 2 18 9 5" xfId="32560"/>
    <cellStyle name="Notiz 2 18 9 6" xfId="39230"/>
    <cellStyle name="Notiz 2 18 9 7" xfId="46046"/>
    <cellStyle name="Notiz 2 18 9 8" xfId="52569"/>
    <cellStyle name="Notiz 2 19" xfId="428"/>
    <cellStyle name="Notiz 2 19 10" xfId="5630"/>
    <cellStyle name="Notiz 2 19 10 2" xfId="12740"/>
    <cellStyle name="Notiz 2 19 10 3" xfId="19033"/>
    <cellStyle name="Notiz 2 19 10 4" xfId="25972"/>
    <cellStyle name="Notiz 2 19 10 5" xfId="32637"/>
    <cellStyle name="Notiz 2 19 10 6" xfId="39307"/>
    <cellStyle name="Notiz 2 19 10 7" xfId="46123"/>
    <cellStyle name="Notiz 2 19 10 8" xfId="52646"/>
    <cellStyle name="Notiz 2 19 11" xfId="5669"/>
    <cellStyle name="Notiz 2 19 11 2" xfId="12779"/>
    <cellStyle name="Notiz 2 19 11 3" xfId="19072"/>
    <cellStyle name="Notiz 2 19 11 4" xfId="26011"/>
    <cellStyle name="Notiz 2 19 11 5" xfId="32676"/>
    <cellStyle name="Notiz 2 19 11 6" xfId="39346"/>
    <cellStyle name="Notiz 2 19 11 7" xfId="46162"/>
    <cellStyle name="Notiz 2 19 11 8" xfId="52685"/>
    <cellStyle name="Notiz 2 19 12" xfId="1226"/>
    <cellStyle name="Notiz 2 19 12 2" xfId="8336"/>
    <cellStyle name="Notiz 2 19 12 3" xfId="14629"/>
    <cellStyle name="Notiz 2 19 12 4" xfId="21568"/>
    <cellStyle name="Notiz 2 19 12 5" xfId="28233"/>
    <cellStyle name="Notiz 2 19 12 6" xfId="34903"/>
    <cellStyle name="Notiz 2 19 12 7" xfId="41722"/>
    <cellStyle name="Notiz 2 19 12 8" xfId="48245"/>
    <cellStyle name="Notiz 2 19 13" xfId="8193"/>
    <cellStyle name="Notiz 2 19 14" xfId="8155"/>
    <cellStyle name="Notiz 2 19 15" xfId="41495"/>
    <cellStyle name="Notiz 2 19 2" xfId="589"/>
    <cellStyle name="Notiz 2 19 2 10" xfId="7236"/>
    <cellStyle name="Notiz 2 19 2 10 2" xfId="14346"/>
    <cellStyle name="Notiz 2 19 2 10 3" xfId="20639"/>
    <cellStyle name="Notiz 2 19 2 10 4" xfId="27578"/>
    <cellStyle name="Notiz 2 19 2 10 5" xfId="34243"/>
    <cellStyle name="Notiz 2 19 2 10 6" xfId="40913"/>
    <cellStyle name="Notiz 2 19 2 10 7" xfId="47729"/>
    <cellStyle name="Notiz 2 19 2 10 8" xfId="54252"/>
    <cellStyle name="Notiz 2 19 2 11" xfId="1342"/>
    <cellStyle name="Notiz 2 19 2 11 2" xfId="8452"/>
    <cellStyle name="Notiz 2 19 2 11 3" xfId="14745"/>
    <cellStyle name="Notiz 2 19 2 11 4" xfId="21684"/>
    <cellStyle name="Notiz 2 19 2 11 5" xfId="28349"/>
    <cellStyle name="Notiz 2 19 2 11 6" xfId="35019"/>
    <cellStyle name="Notiz 2 19 2 11 7" xfId="41835"/>
    <cellStyle name="Notiz 2 19 2 11 8" xfId="48358"/>
    <cellStyle name="Notiz 2 19 2 12" xfId="8035"/>
    <cellStyle name="Notiz 2 19 2 13" xfId="20968"/>
    <cellStyle name="Notiz 2 19 2 14" xfId="20904"/>
    <cellStyle name="Notiz 2 19 2 15" xfId="41218"/>
    <cellStyle name="Notiz 2 19 2 16" xfId="41650"/>
    <cellStyle name="Notiz 2 19 2 2" xfId="902"/>
    <cellStyle name="Notiz 2 19 2 2 10" xfId="1577"/>
    <cellStyle name="Notiz 2 19 2 2 10 2" xfId="8687"/>
    <cellStyle name="Notiz 2 19 2 2 10 3" xfId="14980"/>
    <cellStyle name="Notiz 2 19 2 2 10 4" xfId="21919"/>
    <cellStyle name="Notiz 2 19 2 2 10 5" xfId="28584"/>
    <cellStyle name="Notiz 2 19 2 2 10 6" xfId="35254"/>
    <cellStyle name="Notiz 2 19 2 2 10 7" xfId="42070"/>
    <cellStyle name="Notiz 2 19 2 2 10 8" xfId="48593"/>
    <cellStyle name="Notiz 2 19 2 2 11" xfId="8078"/>
    <cellStyle name="Notiz 2 19 2 2 12" xfId="27909"/>
    <cellStyle name="Notiz 2 19 2 2 13" xfId="34581"/>
    <cellStyle name="Notiz 2 19 2 2 14" xfId="21235"/>
    <cellStyle name="Notiz 2 19 2 2 2" xfId="2448"/>
    <cellStyle name="Notiz 2 19 2 2 2 2" xfId="9558"/>
    <cellStyle name="Notiz 2 19 2 2 2 3" xfId="15851"/>
    <cellStyle name="Notiz 2 19 2 2 2 4" xfId="22790"/>
    <cellStyle name="Notiz 2 19 2 2 2 5" xfId="29455"/>
    <cellStyle name="Notiz 2 19 2 2 2 6" xfId="36125"/>
    <cellStyle name="Notiz 2 19 2 2 2 7" xfId="42941"/>
    <cellStyle name="Notiz 2 19 2 2 2 8" xfId="49464"/>
    <cellStyle name="Notiz 2 19 2 2 3" xfId="3138"/>
    <cellStyle name="Notiz 2 19 2 2 3 2" xfId="10248"/>
    <cellStyle name="Notiz 2 19 2 2 3 3" xfId="16541"/>
    <cellStyle name="Notiz 2 19 2 2 3 4" xfId="23480"/>
    <cellStyle name="Notiz 2 19 2 2 3 5" xfId="30145"/>
    <cellStyle name="Notiz 2 19 2 2 3 6" xfId="36815"/>
    <cellStyle name="Notiz 2 19 2 2 3 7" xfId="43631"/>
    <cellStyle name="Notiz 2 19 2 2 3 8" xfId="50154"/>
    <cellStyle name="Notiz 2 19 2 2 4" xfId="3825"/>
    <cellStyle name="Notiz 2 19 2 2 4 2" xfId="10935"/>
    <cellStyle name="Notiz 2 19 2 2 4 3" xfId="17228"/>
    <cellStyle name="Notiz 2 19 2 2 4 4" xfId="24167"/>
    <cellStyle name="Notiz 2 19 2 2 4 5" xfId="30832"/>
    <cellStyle name="Notiz 2 19 2 2 4 6" xfId="37502"/>
    <cellStyle name="Notiz 2 19 2 2 4 7" xfId="44318"/>
    <cellStyle name="Notiz 2 19 2 2 4 8" xfId="50841"/>
    <cellStyle name="Notiz 2 19 2 2 5" xfId="4512"/>
    <cellStyle name="Notiz 2 19 2 2 5 2" xfId="11622"/>
    <cellStyle name="Notiz 2 19 2 2 5 3" xfId="17915"/>
    <cellStyle name="Notiz 2 19 2 2 5 4" xfId="24854"/>
    <cellStyle name="Notiz 2 19 2 2 5 5" xfId="31519"/>
    <cellStyle name="Notiz 2 19 2 2 5 6" xfId="38189"/>
    <cellStyle name="Notiz 2 19 2 2 5 7" xfId="45005"/>
    <cellStyle name="Notiz 2 19 2 2 5 8" xfId="51528"/>
    <cellStyle name="Notiz 2 19 2 2 6" xfId="5197"/>
    <cellStyle name="Notiz 2 19 2 2 6 2" xfId="12307"/>
    <cellStyle name="Notiz 2 19 2 2 6 3" xfId="18600"/>
    <cellStyle name="Notiz 2 19 2 2 6 4" xfId="25539"/>
    <cellStyle name="Notiz 2 19 2 2 6 5" xfId="32204"/>
    <cellStyle name="Notiz 2 19 2 2 6 6" xfId="38874"/>
    <cellStyle name="Notiz 2 19 2 2 6 7" xfId="45690"/>
    <cellStyle name="Notiz 2 19 2 2 6 8" xfId="52213"/>
    <cellStyle name="Notiz 2 19 2 2 7" xfId="5780"/>
    <cellStyle name="Notiz 2 19 2 2 7 2" xfId="12890"/>
    <cellStyle name="Notiz 2 19 2 2 7 3" xfId="19183"/>
    <cellStyle name="Notiz 2 19 2 2 7 4" xfId="26122"/>
    <cellStyle name="Notiz 2 19 2 2 7 5" xfId="32787"/>
    <cellStyle name="Notiz 2 19 2 2 7 6" xfId="39457"/>
    <cellStyle name="Notiz 2 19 2 2 7 7" xfId="46273"/>
    <cellStyle name="Notiz 2 19 2 2 7 8" xfId="52796"/>
    <cellStyle name="Notiz 2 19 2 2 8" xfId="6238"/>
    <cellStyle name="Notiz 2 19 2 2 8 2" xfId="13348"/>
    <cellStyle name="Notiz 2 19 2 2 8 3" xfId="19641"/>
    <cellStyle name="Notiz 2 19 2 2 8 4" xfId="26580"/>
    <cellStyle name="Notiz 2 19 2 2 8 5" xfId="33245"/>
    <cellStyle name="Notiz 2 19 2 2 8 6" xfId="39915"/>
    <cellStyle name="Notiz 2 19 2 2 8 7" xfId="46731"/>
    <cellStyle name="Notiz 2 19 2 2 8 8" xfId="53254"/>
    <cellStyle name="Notiz 2 19 2 2 9" xfId="6892"/>
    <cellStyle name="Notiz 2 19 2 2 9 2" xfId="14002"/>
    <cellStyle name="Notiz 2 19 2 2 9 3" xfId="20295"/>
    <cellStyle name="Notiz 2 19 2 2 9 4" xfId="27234"/>
    <cellStyle name="Notiz 2 19 2 2 9 5" xfId="33899"/>
    <cellStyle name="Notiz 2 19 2 2 9 6" xfId="40569"/>
    <cellStyle name="Notiz 2 19 2 2 9 7" xfId="47385"/>
    <cellStyle name="Notiz 2 19 2 2 9 8" xfId="53908"/>
    <cellStyle name="Notiz 2 19 2 3" xfId="2213"/>
    <cellStyle name="Notiz 2 19 2 3 2" xfId="9323"/>
    <cellStyle name="Notiz 2 19 2 3 3" xfId="15616"/>
    <cellStyle name="Notiz 2 19 2 3 4" xfId="22555"/>
    <cellStyle name="Notiz 2 19 2 3 5" xfId="29220"/>
    <cellStyle name="Notiz 2 19 2 3 6" xfId="35890"/>
    <cellStyle name="Notiz 2 19 2 3 7" xfId="42706"/>
    <cellStyle name="Notiz 2 19 2 3 8" xfId="49229"/>
    <cellStyle name="Notiz 2 19 2 4" xfId="2903"/>
    <cellStyle name="Notiz 2 19 2 4 2" xfId="10013"/>
    <cellStyle name="Notiz 2 19 2 4 3" xfId="16306"/>
    <cellStyle name="Notiz 2 19 2 4 4" xfId="23245"/>
    <cellStyle name="Notiz 2 19 2 4 5" xfId="29910"/>
    <cellStyle name="Notiz 2 19 2 4 6" xfId="36580"/>
    <cellStyle name="Notiz 2 19 2 4 7" xfId="43396"/>
    <cellStyle name="Notiz 2 19 2 4 8" xfId="49919"/>
    <cellStyle name="Notiz 2 19 2 5" xfId="3590"/>
    <cellStyle name="Notiz 2 19 2 5 2" xfId="10700"/>
    <cellStyle name="Notiz 2 19 2 5 3" xfId="16993"/>
    <cellStyle name="Notiz 2 19 2 5 4" xfId="23932"/>
    <cellStyle name="Notiz 2 19 2 5 5" xfId="30597"/>
    <cellStyle name="Notiz 2 19 2 5 6" xfId="37267"/>
    <cellStyle name="Notiz 2 19 2 5 7" xfId="44083"/>
    <cellStyle name="Notiz 2 19 2 5 8" xfId="50606"/>
    <cellStyle name="Notiz 2 19 2 6" xfId="4277"/>
    <cellStyle name="Notiz 2 19 2 6 2" xfId="11387"/>
    <cellStyle name="Notiz 2 19 2 6 3" xfId="17680"/>
    <cellStyle name="Notiz 2 19 2 6 4" xfId="24619"/>
    <cellStyle name="Notiz 2 19 2 6 5" xfId="31284"/>
    <cellStyle name="Notiz 2 19 2 6 6" xfId="37954"/>
    <cellStyle name="Notiz 2 19 2 6 7" xfId="44770"/>
    <cellStyle name="Notiz 2 19 2 6 8" xfId="51293"/>
    <cellStyle name="Notiz 2 19 2 7" xfId="4962"/>
    <cellStyle name="Notiz 2 19 2 7 2" xfId="12072"/>
    <cellStyle name="Notiz 2 19 2 7 3" xfId="18365"/>
    <cellStyle name="Notiz 2 19 2 7 4" xfId="25304"/>
    <cellStyle name="Notiz 2 19 2 7 5" xfId="31969"/>
    <cellStyle name="Notiz 2 19 2 7 6" xfId="38639"/>
    <cellStyle name="Notiz 2 19 2 7 7" xfId="45455"/>
    <cellStyle name="Notiz 2 19 2 7 8" xfId="51978"/>
    <cellStyle name="Notiz 2 19 2 8" xfId="2860"/>
    <cellStyle name="Notiz 2 19 2 8 2" xfId="9970"/>
    <cellStyle name="Notiz 2 19 2 8 3" xfId="16263"/>
    <cellStyle name="Notiz 2 19 2 8 4" xfId="23202"/>
    <cellStyle name="Notiz 2 19 2 8 5" xfId="29867"/>
    <cellStyle name="Notiz 2 19 2 8 6" xfId="36537"/>
    <cellStyle name="Notiz 2 19 2 8 7" xfId="43353"/>
    <cellStyle name="Notiz 2 19 2 8 8" xfId="49876"/>
    <cellStyle name="Notiz 2 19 2 9" xfId="6657"/>
    <cellStyle name="Notiz 2 19 2 9 2" xfId="13767"/>
    <cellStyle name="Notiz 2 19 2 9 3" xfId="20060"/>
    <cellStyle name="Notiz 2 19 2 9 4" xfId="26999"/>
    <cellStyle name="Notiz 2 19 2 9 5" xfId="33664"/>
    <cellStyle name="Notiz 2 19 2 9 6" xfId="40334"/>
    <cellStyle name="Notiz 2 19 2 9 7" xfId="47150"/>
    <cellStyle name="Notiz 2 19 2 9 8" xfId="53673"/>
    <cellStyle name="Notiz 2 19 3" xfId="777"/>
    <cellStyle name="Notiz 2 19 3 10" xfId="7234"/>
    <cellStyle name="Notiz 2 19 3 10 2" xfId="14344"/>
    <cellStyle name="Notiz 2 19 3 10 3" xfId="20637"/>
    <cellStyle name="Notiz 2 19 3 10 4" xfId="27576"/>
    <cellStyle name="Notiz 2 19 3 10 5" xfId="34241"/>
    <cellStyle name="Notiz 2 19 3 10 6" xfId="40911"/>
    <cellStyle name="Notiz 2 19 3 10 7" xfId="47727"/>
    <cellStyle name="Notiz 2 19 3 10 8" xfId="54250"/>
    <cellStyle name="Notiz 2 19 3 11" xfId="1516"/>
    <cellStyle name="Notiz 2 19 3 11 2" xfId="8626"/>
    <cellStyle name="Notiz 2 19 3 11 3" xfId="14919"/>
    <cellStyle name="Notiz 2 19 3 11 4" xfId="21858"/>
    <cellStyle name="Notiz 2 19 3 11 5" xfId="28523"/>
    <cellStyle name="Notiz 2 19 3 11 6" xfId="35193"/>
    <cellStyle name="Notiz 2 19 3 11 7" xfId="42009"/>
    <cellStyle name="Notiz 2 19 3 11 8" xfId="48532"/>
    <cellStyle name="Notiz 2 19 3 12" xfId="7552"/>
    <cellStyle name="Notiz 2 19 3 13" xfId="21156"/>
    <cellStyle name="Notiz 2 19 3 14" xfId="21456"/>
    <cellStyle name="Notiz 2 19 3 15" xfId="41402"/>
    <cellStyle name="Notiz 2 19 3 16" xfId="41555"/>
    <cellStyle name="Notiz 2 19 3 2" xfId="1073"/>
    <cellStyle name="Notiz 2 19 3 2 10" xfId="1746"/>
    <cellStyle name="Notiz 2 19 3 2 10 2" xfId="8856"/>
    <cellStyle name="Notiz 2 19 3 2 10 3" xfId="15149"/>
    <cellStyle name="Notiz 2 19 3 2 10 4" xfId="22088"/>
    <cellStyle name="Notiz 2 19 3 2 10 5" xfId="28753"/>
    <cellStyle name="Notiz 2 19 3 2 10 6" xfId="35423"/>
    <cellStyle name="Notiz 2 19 3 2 10 7" xfId="42239"/>
    <cellStyle name="Notiz 2 19 3 2 10 8" xfId="48762"/>
    <cellStyle name="Notiz 2 19 3 2 11" xfId="7500"/>
    <cellStyle name="Notiz 2 19 3 2 12" xfId="28080"/>
    <cellStyle name="Notiz 2 19 3 2 13" xfId="34750"/>
    <cellStyle name="Notiz 2 19 3 2 14" xfId="48092"/>
    <cellStyle name="Notiz 2 19 3 2 2" xfId="2617"/>
    <cellStyle name="Notiz 2 19 3 2 2 2" xfId="9727"/>
    <cellStyle name="Notiz 2 19 3 2 2 3" xfId="16020"/>
    <cellStyle name="Notiz 2 19 3 2 2 4" xfId="22959"/>
    <cellStyle name="Notiz 2 19 3 2 2 5" xfId="29624"/>
    <cellStyle name="Notiz 2 19 3 2 2 6" xfId="36294"/>
    <cellStyle name="Notiz 2 19 3 2 2 7" xfId="43110"/>
    <cellStyle name="Notiz 2 19 3 2 2 8" xfId="49633"/>
    <cellStyle name="Notiz 2 19 3 2 3" xfId="3307"/>
    <cellStyle name="Notiz 2 19 3 2 3 2" xfId="10417"/>
    <cellStyle name="Notiz 2 19 3 2 3 3" xfId="16710"/>
    <cellStyle name="Notiz 2 19 3 2 3 4" xfId="23649"/>
    <cellStyle name="Notiz 2 19 3 2 3 5" xfId="30314"/>
    <cellStyle name="Notiz 2 19 3 2 3 6" xfId="36984"/>
    <cellStyle name="Notiz 2 19 3 2 3 7" xfId="43800"/>
    <cellStyle name="Notiz 2 19 3 2 3 8" xfId="50323"/>
    <cellStyle name="Notiz 2 19 3 2 4" xfId="3994"/>
    <cellStyle name="Notiz 2 19 3 2 4 2" xfId="11104"/>
    <cellStyle name="Notiz 2 19 3 2 4 3" xfId="17397"/>
    <cellStyle name="Notiz 2 19 3 2 4 4" xfId="24336"/>
    <cellStyle name="Notiz 2 19 3 2 4 5" xfId="31001"/>
    <cellStyle name="Notiz 2 19 3 2 4 6" xfId="37671"/>
    <cellStyle name="Notiz 2 19 3 2 4 7" xfId="44487"/>
    <cellStyle name="Notiz 2 19 3 2 4 8" xfId="51010"/>
    <cellStyle name="Notiz 2 19 3 2 5" xfId="4681"/>
    <cellStyle name="Notiz 2 19 3 2 5 2" xfId="11791"/>
    <cellStyle name="Notiz 2 19 3 2 5 3" xfId="18084"/>
    <cellStyle name="Notiz 2 19 3 2 5 4" xfId="25023"/>
    <cellStyle name="Notiz 2 19 3 2 5 5" xfId="31688"/>
    <cellStyle name="Notiz 2 19 3 2 5 6" xfId="38358"/>
    <cellStyle name="Notiz 2 19 3 2 5 7" xfId="45174"/>
    <cellStyle name="Notiz 2 19 3 2 5 8" xfId="51697"/>
    <cellStyle name="Notiz 2 19 3 2 6" xfId="5366"/>
    <cellStyle name="Notiz 2 19 3 2 6 2" xfId="12476"/>
    <cellStyle name="Notiz 2 19 3 2 6 3" xfId="18769"/>
    <cellStyle name="Notiz 2 19 3 2 6 4" xfId="25708"/>
    <cellStyle name="Notiz 2 19 3 2 6 5" xfId="32373"/>
    <cellStyle name="Notiz 2 19 3 2 6 6" xfId="39043"/>
    <cellStyle name="Notiz 2 19 3 2 6 7" xfId="45859"/>
    <cellStyle name="Notiz 2 19 3 2 6 8" xfId="52382"/>
    <cellStyle name="Notiz 2 19 3 2 7" xfId="5949"/>
    <cellStyle name="Notiz 2 19 3 2 7 2" xfId="13059"/>
    <cellStyle name="Notiz 2 19 3 2 7 3" xfId="19352"/>
    <cellStyle name="Notiz 2 19 3 2 7 4" xfId="26291"/>
    <cellStyle name="Notiz 2 19 3 2 7 5" xfId="32956"/>
    <cellStyle name="Notiz 2 19 3 2 7 6" xfId="39626"/>
    <cellStyle name="Notiz 2 19 3 2 7 7" xfId="46442"/>
    <cellStyle name="Notiz 2 19 3 2 7 8" xfId="52965"/>
    <cellStyle name="Notiz 2 19 3 2 8" xfId="6407"/>
    <cellStyle name="Notiz 2 19 3 2 8 2" xfId="13517"/>
    <cellStyle name="Notiz 2 19 3 2 8 3" xfId="19810"/>
    <cellStyle name="Notiz 2 19 3 2 8 4" xfId="26749"/>
    <cellStyle name="Notiz 2 19 3 2 8 5" xfId="33414"/>
    <cellStyle name="Notiz 2 19 3 2 8 6" xfId="40084"/>
    <cellStyle name="Notiz 2 19 3 2 8 7" xfId="46900"/>
    <cellStyle name="Notiz 2 19 3 2 8 8" xfId="53423"/>
    <cellStyle name="Notiz 2 19 3 2 9" xfId="7061"/>
    <cellStyle name="Notiz 2 19 3 2 9 2" xfId="14171"/>
    <cellStyle name="Notiz 2 19 3 2 9 3" xfId="20464"/>
    <cellStyle name="Notiz 2 19 3 2 9 4" xfId="27403"/>
    <cellStyle name="Notiz 2 19 3 2 9 5" xfId="34068"/>
    <cellStyle name="Notiz 2 19 3 2 9 6" xfId="40738"/>
    <cellStyle name="Notiz 2 19 3 2 9 7" xfId="47554"/>
    <cellStyle name="Notiz 2 19 3 2 9 8" xfId="54077"/>
    <cellStyle name="Notiz 2 19 3 3" xfId="2387"/>
    <cellStyle name="Notiz 2 19 3 3 2" xfId="9497"/>
    <cellStyle name="Notiz 2 19 3 3 3" xfId="15790"/>
    <cellStyle name="Notiz 2 19 3 3 4" xfId="22729"/>
    <cellStyle name="Notiz 2 19 3 3 5" xfId="29394"/>
    <cellStyle name="Notiz 2 19 3 3 6" xfId="36064"/>
    <cellStyle name="Notiz 2 19 3 3 7" xfId="42880"/>
    <cellStyle name="Notiz 2 19 3 3 8" xfId="49403"/>
    <cellStyle name="Notiz 2 19 3 4" xfId="3077"/>
    <cellStyle name="Notiz 2 19 3 4 2" xfId="10187"/>
    <cellStyle name="Notiz 2 19 3 4 3" xfId="16480"/>
    <cellStyle name="Notiz 2 19 3 4 4" xfId="23419"/>
    <cellStyle name="Notiz 2 19 3 4 5" xfId="30084"/>
    <cellStyle name="Notiz 2 19 3 4 6" xfId="36754"/>
    <cellStyle name="Notiz 2 19 3 4 7" xfId="43570"/>
    <cellStyle name="Notiz 2 19 3 4 8" xfId="50093"/>
    <cellStyle name="Notiz 2 19 3 5" xfId="3764"/>
    <cellStyle name="Notiz 2 19 3 5 2" xfId="10874"/>
    <cellStyle name="Notiz 2 19 3 5 3" xfId="17167"/>
    <cellStyle name="Notiz 2 19 3 5 4" xfId="24106"/>
    <cellStyle name="Notiz 2 19 3 5 5" xfId="30771"/>
    <cellStyle name="Notiz 2 19 3 5 6" xfId="37441"/>
    <cellStyle name="Notiz 2 19 3 5 7" xfId="44257"/>
    <cellStyle name="Notiz 2 19 3 5 8" xfId="50780"/>
    <cellStyle name="Notiz 2 19 3 6" xfId="4451"/>
    <cellStyle name="Notiz 2 19 3 6 2" xfId="11561"/>
    <cellStyle name="Notiz 2 19 3 6 3" xfId="17854"/>
    <cellStyle name="Notiz 2 19 3 6 4" xfId="24793"/>
    <cellStyle name="Notiz 2 19 3 6 5" xfId="31458"/>
    <cellStyle name="Notiz 2 19 3 6 6" xfId="38128"/>
    <cellStyle name="Notiz 2 19 3 6 7" xfId="44944"/>
    <cellStyle name="Notiz 2 19 3 6 8" xfId="51467"/>
    <cellStyle name="Notiz 2 19 3 7" xfId="5136"/>
    <cellStyle name="Notiz 2 19 3 7 2" xfId="12246"/>
    <cellStyle name="Notiz 2 19 3 7 3" xfId="18539"/>
    <cellStyle name="Notiz 2 19 3 7 4" xfId="25478"/>
    <cellStyle name="Notiz 2 19 3 7 5" xfId="32143"/>
    <cellStyle name="Notiz 2 19 3 7 6" xfId="38813"/>
    <cellStyle name="Notiz 2 19 3 7 7" xfId="45629"/>
    <cellStyle name="Notiz 2 19 3 7 8" xfId="52152"/>
    <cellStyle name="Notiz 2 19 3 8" xfId="6177"/>
    <cellStyle name="Notiz 2 19 3 8 2" xfId="13287"/>
    <cellStyle name="Notiz 2 19 3 8 3" xfId="19580"/>
    <cellStyle name="Notiz 2 19 3 8 4" xfId="26519"/>
    <cellStyle name="Notiz 2 19 3 8 5" xfId="33184"/>
    <cellStyle name="Notiz 2 19 3 8 6" xfId="39854"/>
    <cellStyle name="Notiz 2 19 3 8 7" xfId="46670"/>
    <cellStyle name="Notiz 2 19 3 8 8" xfId="53193"/>
    <cellStyle name="Notiz 2 19 3 9" xfId="6831"/>
    <cellStyle name="Notiz 2 19 3 9 2" xfId="13941"/>
    <cellStyle name="Notiz 2 19 3 9 3" xfId="20234"/>
    <cellStyle name="Notiz 2 19 3 9 4" xfId="27173"/>
    <cellStyle name="Notiz 2 19 3 9 5" xfId="33838"/>
    <cellStyle name="Notiz 2 19 3 9 6" xfId="40508"/>
    <cellStyle name="Notiz 2 19 3 9 7" xfId="47324"/>
    <cellStyle name="Notiz 2 19 3 9 8" xfId="53847"/>
    <cellStyle name="Notiz 2 19 4" xfId="2054"/>
    <cellStyle name="Notiz 2 19 4 2" xfId="9164"/>
    <cellStyle name="Notiz 2 19 4 3" xfId="15457"/>
    <cellStyle name="Notiz 2 19 4 4" xfId="22396"/>
    <cellStyle name="Notiz 2 19 4 5" xfId="29061"/>
    <cellStyle name="Notiz 2 19 4 6" xfId="35731"/>
    <cellStyle name="Notiz 2 19 4 7" xfId="42547"/>
    <cellStyle name="Notiz 2 19 4 8" xfId="49070"/>
    <cellStyle name="Notiz 2 19 5" xfId="2136"/>
    <cellStyle name="Notiz 2 19 5 2" xfId="9246"/>
    <cellStyle name="Notiz 2 19 5 3" xfId="15539"/>
    <cellStyle name="Notiz 2 19 5 4" xfId="22478"/>
    <cellStyle name="Notiz 2 19 5 5" xfId="29143"/>
    <cellStyle name="Notiz 2 19 5 6" xfId="35813"/>
    <cellStyle name="Notiz 2 19 5 7" xfId="42629"/>
    <cellStyle name="Notiz 2 19 5 8" xfId="49152"/>
    <cellStyle name="Notiz 2 19 6" xfId="1898"/>
    <cellStyle name="Notiz 2 19 6 2" xfId="9008"/>
    <cellStyle name="Notiz 2 19 6 3" xfId="15301"/>
    <cellStyle name="Notiz 2 19 6 4" xfId="22240"/>
    <cellStyle name="Notiz 2 19 6 5" xfId="28905"/>
    <cellStyle name="Notiz 2 19 6 6" xfId="35575"/>
    <cellStyle name="Notiz 2 19 6 7" xfId="42391"/>
    <cellStyle name="Notiz 2 19 6 8" xfId="48914"/>
    <cellStyle name="Notiz 2 19 7" xfId="2130"/>
    <cellStyle name="Notiz 2 19 7 2" xfId="9240"/>
    <cellStyle name="Notiz 2 19 7 3" xfId="15533"/>
    <cellStyle name="Notiz 2 19 7 4" xfId="22472"/>
    <cellStyle name="Notiz 2 19 7 5" xfId="29137"/>
    <cellStyle name="Notiz 2 19 7 6" xfId="35807"/>
    <cellStyle name="Notiz 2 19 7 7" xfId="42623"/>
    <cellStyle name="Notiz 2 19 7 8" xfId="49146"/>
    <cellStyle name="Notiz 2 19 8" xfId="4199"/>
    <cellStyle name="Notiz 2 19 8 2" xfId="11309"/>
    <cellStyle name="Notiz 2 19 8 3" xfId="17602"/>
    <cellStyle name="Notiz 2 19 8 4" xfId="24541"/>
    <cellStyle name="Notiz 2 19 8 5" xfId="31206"/>
    <cellStyle name="Notiz 2 19 8 6" xfId="37876"/>
    <cellStyle name="Notiz 2 19 8 7" xfId="44692"/>
    <cellStyle name="Notiz 2 19 8 8" xfId="51215"/>
    <cellStyle name="Notiz 2 19 9" xfId="1959"/>
    <cellStyle name="Notiz 2 19 9 2" xfId="9069"/>
    <cellStyle name="Notiz 2 19 9 3" xfId="15362"/>
    <cellStyle name="Notiz 2 19 9 4" xfId="22301"/>
    <cellStyle name="Notiz 2 19 9 5" xfId="28966"/>
    <cellStyle name="Notiz 2 19 9 6" xfId="35636"/>
    <cellStyle name="Notiz 2 19 9 7" xfId="42452"/>
    <cellStyle name="Notiz 2 19 9 8" xfId="48975"/>
    <cellStyle name="Notiz 2 2" xfId="176"/>
    <cellStyle name="Notiz 2 2 10" xfId="5721"/>
    <cellStyle name="Notiz 2 2 10 2" xfId="12831"/>
    <cellStyle name="Notiz 2 2 10 3" xfId="19124"/>
    <cellStyle name="Notiz 2 2 10 4" xfId="26063"/>
    <cellStyle name="Notiz 2 2 10 5" xfId="32728"/>
    <cellStyle name="Notiz 2 2 10 6" xfId="39398"/>
    <cellStyle name="Notiz 2 2 10 7" xfId="46214"/>
    <cellStyle name="Notiz 2 2 10 8" xfId="52737"/>
    <cellStyle name="Notiz 2 2 11" xfId="5714"/>
    <cellStyle name="Notiz 2 2 11 2" xfId="12824"/>
    <cellStyle name="Notiz 2 2 11 3" xfId="19117"/>
    <cellStyle name="Notiz 2 2 11 4" xfId="26056"/>
    <cellStyle name="Notiz 2 2 11 5" xfId="32721"/>
    <cellStyle name="Notiz 2 2 11 6" xfId="39391"/>
    <cellStyle name="Notiz 2 2 11 7" xfId="46207"/>
    <cellStyle name="Notiz 2 2 11 8" xfId="52730"/>
    <cellStyle name="Notiz 2 2 12" xfId="1231"/>
    <cellStyle name="Notiz 2 2 12 2" xfId="8341"/>
    <cellStyle name="Notiz 2 2 12 3" xfId="14634"/>
    <cellStyle name="Notiz 2 2 12 4" xfId="21573"/>
    <cellStyle name="Notiz 2 2 12 5" xfId="28238"/>
    <cellStyle name="Notiz 2 2 12 6" xfId="34908"/>
    <cellStyle name="Notiz 2 2 12 7" xfId="41727"/>
    <cellStyle name="Notiz 2 2 12 8" xfId="48250"/>
    <cellStyle name="Notiz 2 2 13" xfId="433"/>
    <cellStyle name="Notiz 2 2 14" xfId="8192"/>
    <cellStyle name="Notiz 2 2 15" xfId="8048"/>
    <cellStyle name="Notiz 2 2 16" xfId="41617"/>
    <cellStyle name="Notiz 2 2 2" xfId="588"/>
    <cellStyle name="Notiz 2 2 2 10" xfId="7405"/>
    <cellStyle name="Notiz 2 2 2 10 2" xfId="14515"/>
    <cellStyle name="Notiz 2 2 2 10 3" xfId="20808"/>
    <cellStyle name="Notiz 2 2 2 10 4" xfId="27747"/>
    <cellStyle name="Notiz 2 2 2 10 5" xfId="34412"/>
    <cellStyle name="Notiz 2 2 2 10 6" xfId="41082"/>
    <cellStyle name="Notiz 2 2 2 10 7" xfId="47898"/>
    <cellStyle name="Notiz 2 2 2 10 8" xfId="54421"/>
    <cellStyle name="Notiz 2 2 2 11" xfId="1341"/>
    <cellStyle name="Notiz 2 2 2 11 2" xfId="8451"/>
    <cellStyle name="Notiz 2 2 2 11 3" xfId="14744"/>
    <cellStyle name="Notiz 2 2 2 11 4" xfId="21683"/>
    <cellStyle name="Notiz 2 2 2 11 5" xfId="28348"/>
    <cellStyle name="Notiz 2 2 2 11 6" xfId="35018"/>
    <cellStyle name="Notiz 2 2 2 11 7" xfId="41834"/>
    <cellStyle name="Notiz 2 2 2 11 8" xfId="48357"/>
    <cellStyle name="Notiz 2 2 2 12" xfId="7880"/>
    <cellStyle name="Notiz 2 2 2 13" xfId="20967"/>
    <cellStyle name="Notiz 2 2 2 14" xfId="21280"/>
    <cellStyle name="Notiz 2 2 2 15" xfId="41217"/>
    <cellStyle name="Notiz 2 2 2 16" xfId="41513"/>
    <cellStyle name="Notiz 2 2 2 2" xfId="901"/>
    <cellStyle name="Notiz 2 2 2 2 10" xfId="1576"/>
    <cellStyle name="Notiz 2 2 2 2 10 2" xfId="8686"/>
    <cellStyle name="Notiz 2 2 2 2 10 3" xfId="14979"/>
    <cellStyle name="Notiz 2 2 2 2 10 4" xfId="21918"/>
    <cellStyle name="Notiz 2 2 2 2 10 5" xfId="28583"/>
    <cellStyle name="Notiz 2 2 2 2 10 6" xfId="35253"/>
    <cellStyle name="Notiz 2 2 2 2 10 7" xfId="42069"/>
    <cellStyle name="Notiz 2 2 2 2 10 8" xfId="48592"/>
    <cellStyle name="Notiz 2 2 2 2 11" xfId="7835"/>
    <cellStyle name="Notiz 2 2 2 2 12" xfId="27908"/>
    <cellStyle name="Notiz 2 2 2 2 13" xfId="34580"/>
    <cellStyle name="Notiz 2 2 2 2 14" xfId="41165"/>
    <cellStyle name="Notiz 2 2 2 2 2" xfId="2447"/>
    <cellStyle name="Notiz 2 2 2 2 2 2" xfId="9557"/>
    <cellStyle name="Notiz 2 2 2 2 2 3" xfId="15850"/>
    <cellStyle name="Notiz 2 2 2 2 2 4" xfId="22789"/>
    <cellStyle name="Notiz 2 2 2 2 2 5" xfId="29454"/>
    <cellStyle name="Notiz 2 2 2 2 2 6" xfId="36124"/>
    <cellStyle name="Notiz 2 2 2 2 2 7" xfId="42940"/>
    <cellStyle name="Notiz 2 2 2 2 2 8" xfId="49463"/>
    <cellStyle name="Notiz 2 2 2 2 3" xfId="3137"/>
    <cellStyle name="Notiz 2 2 2 2 3 2" xfId="10247"/>
    <cellStyle name="Notiz 2 2 2 2 3 3" xfId="16540"/>
    <cellStyle name="Notiz 2 2 2 2 3 4" xfId="23479"/>
    <cellStyle name="Notiz 2 2 2 2 3 5" xfId="30144"/>
    <cellStyle name="Notiz 2 2 2 2 3 6" xfId="36814"/>
    <cellStyle name="Notiz 2 2 2 2 3 7" xfId="43630"/>
    <cellStyle name="Notiz 2 2 2 2 3 8" xfId="50153"/>
    <cellStyle name="Notiz 2 2 2 2 4" xfId="3824"/>
    <cellStyle name="Notiz 2 2 2 2 4 2" xfId="10934"/>
    <cellStyle name="Notiz 2 2 2 2 4 3" xfId="17227"/>
    <cellStyle name="Notiz 2 2 2 2 4 4" xfId="24166"/>
    <cellStyle name="Notiz 2 2 2 2 4 5" xfId="30831"/>
    <cellStyle name="Notiz 2 2 2 2 4 6" xfId="37501"/>
    <cellStyle name="Notiz 2 2 2 2 4 7" xfId="44317"/>
    <cellStyle name="Notiz 2 2 2 2 4 8" xfId="50840"/>
    <cellStyle name="Notiz 2 2 2 2 5" xfId="4511"/>
    <cellStyle name="Notiz 2 2 2 2 5 2" xfId="11621"/>
    <cellStyle name="Notiz 2 2 2 2 5 3" xfId="17914"/>
    <cellStyle name="Notiz 2 2 2 2 5 4" xfId="24853"/>
    <cellStyle name="Notiz 2 2 2 2 5 5" xfId="31518"/>
    <cellStyle name="Notiz 2 2 2 2 5 6" xfId="38188"/>
    <cellStyle name="Notiz 2 2 2 2 5 7" xfId="45004"/>
    <cellStyle name="Notiz 2 2 2 2 5 8" xfId="51527"/>
    <cellStyle name="Notiz 2 2 2 2 6" xfId="5196"/>
    <cellStyle name="Notiz 2 2 2 2 6 2" xfId="12306"/>
    <cellStyle name="Notiz 2 2 2 2 6 3" xfId="18599"/>
    <cellStyle name="Notiz 2 2 2 2 6 4" xfId="25538"/>
    <cellStyle name="Notiz 2 2 2 2 6 5" xfId="32203"/>
    <cellStyle name="Notiz 2 2 2 2 6 6" xfId="38873"/>
    <cellStyle name="Notiz 2 2 2 2 6 7" xfId="45689"/>
    <cellStyle name="Notiz 2 2 2 2 6 8" xfId="52212"/>
    <cellStyle name="Notiz 2 2 2 2 7" xfId="5779"/>
    <cellStyle name="Notiz 2 2 2 2 7 2" xfId="12889"/>
    <cellStyle name="Notiz 2 2 2 2 7 3" xfId="19182"/>
    <cellStyle name="Notiz 2 2 2 2 7 4" xfId="26121"/>
    <cellStyle name="Notiz 2 2 2 2 7 5" xfId="32786"/>
    <cellStyle name="Notiz 2 2 2 2 7 6" xfId="39456"/>
    <cellStyle name="Notiz 2 2 2 2 7 7" xfId="46272"/>
    <cellStyle name="Notiz 2 2 2 2 7 8" xfId="52795"/>
    <cellStyle name="Notiz 2 2 2 2 8" xfId="6237"/>
    <cellStyle name="Notiz 2 2 2 2 8 2" xfId="13347"/>
    <cellStyle name="Notiz 2 2 2 2 8 3" xfId="19640"/>
    <cellStyle name="Notiz 2 2 2 2 8 4" xfId="26579"/>
    <cellStyle name="Notiz 2 2 2 2 8 5" xfId="33244"/>
    <cellStyle name="Notiz 2 2 2 2 8 6" xfId="39914"/>
    <cellStyle name="Notiz 2 2 2 2 8 7" xfId="46730"/>
    <cellStyle name="Notiz 2 2 2 2 8 8" xfId="53253"/>
    <cellStyle name="Notiz 2 2 2 2 9" xfId="6891"/>
    <cellStyle name="Notiz 2 2 2 2 9 2" xfId="14001"/>
    <cellStyle name="Notiz 2 2 2 2 9 3" xfId="20294"/>
    <cellStyle name="Notiz 2 2 2 2 9 4" xfId="27233"/>
    <cellStyle name="Notiz 2 2 2 2 9 5" xfId="33898"/>
    <cellStyle name="Notiz 2 2 2 2 9 6" xfId="40568"/>
    <cellStyle name="Notiz 2 2 2 2 9 7" xfId="47384"/>
    <cellStyle name="Notiz 2 2 2 2 9 8" xfId="53907"/>
    <cellStyle name="Notiz 2 2 2 3" xfId="2212"/>
    <cellStyle name="Notiz 2 2 2 3 2" xfId="9322"/>
    <cellStyle name="Notiz 2 2 2 3 3" xfId="15615"/>
    <cellStyle name="Notiz 2 2 2 3 4" xfId="22554"/>
    <cellStyle name="Notiz 2 2 2 3 5" xfId="29219"/>
    <cellStyle name="Notiz 2 2 2 3 6" xfId="35889"/>
    <cellStyle name="Notiz 2 2 2 3 7" xfId="42705"/>
    <cellStyle name="Notiz 2 2 2 3 8" xfId="49228"/>
    <cellStyle name="Notiz 2 2 2 4" xfId="2902"/>
    <cellStyle name="Notiz 2 2 2 4 2" xfId="10012"/>
    <cellStyle name="Notiz 2 2 2 4 3" xfId="16305"/>
    <cellStyle name="Notiz 2 2 2 4 4" xfId="23244"/>
    <cellStyle name="Notiz 2 2 2 4 5" xfId="29909"/>
    <cellStyle name="Notiz 2 2 2 4 6" xfId="36579"/>
    <cellStyle name="Notiz 2 2 2 4 7" xfId="43395"/>
    <cellStyle name="Notiz 2 2 2 4 8" xfId="49918"/>
    <cellStyle name="Notiz 2 2 2 5" xfId="3589"/>
    <cellStyle name="Notiz 2 2 2 5 2" xfId="10699"/>
    <cellStyle name="Notiz 2 2 2 5 3" xfId="16992"/>
    <cellStyle name="Notiz 2 2 2 5 4" xfId="23931"/>
    <cellStyle name="Notiz 2 2 2 5 5" xfId="30596"/>
    <cellStyle name="Notiz 2 2 2 5 6" xfId="37266"/>
    <cellStyle name="Notiz 2 2 2 5 7" xfId="44082"/>
    <cellStyle name="Notiz 2 2 2 5 8" xfId="50605"/>
    <cellStyle name="Notiz 2 2 2 6" xfId="4276"/>
    <cellStyle name="Notiz 2 2 2 6 2" xfId="11386"/>
    <cellStyle name="Notiz 2 2 2 6 3" xfId="17679"/>
    <cellStyle name="Notiz 2 2 2 6 4" xfId="24618"/>
    <cellStyle name="Notiz 2 2 2 6 5" xfId="31283"/>
    <cellStyle name="Notiz 2 2 2 6 6" xfId="37953"/>
    <cellStyle name="Notiz 2 2 2 6 7" xfId="44769"/>
    <cellStyle name="Notiz 2 2 2 6 8" xfId="51292"/>
    <cellStyle name="Notiz 2 2 2 7" xfId="4961"/>
    <cellStyle name="Notiz 2 2 2 7 2" xfId="12071"/>
    <cellStyle name="Notiz 2 2 2 7 3" xfId="18364"/>
    <cellStyle name="Notiz 2 2 2 7 4" xfId="25303"/>
    <cellStyle name="Notiz 2 2 2 7 5" xfId="31968"/>
    <cellStyle name="Notiz 2 2 2 7 6" xfId="38638"/>
    <cellStyle name="Notiz 2 2 2 7 7" xfId="45454"/>
    <cellStyle name="Notiz 2 2 2 7 8" xfId="51977"/>
    <cellStyle name="Notiz 2 2 2 8" xfId="4196"/>
    <cellStyle name="Notiz 2 2 2 8 2" xfId="11306"/>
    <cellStyle name="Notiz 2 2 2 8 3" xfId="17599"/>
    <cellStyle name="Notiz 2 2 2 8 4" xfId="24538"/>
    <cellStyle name="Notiz 2 2 2 8 5" xfId="31203"/>
    <cellStyle name="Notiz 2 2 2 8 6" xfId="37873"/>
    <cellStyle name="Notiz 2 2 2 8 7" xfId="44689"/>
    <cellStyle name="Notiz 2 2 2 8 8" xfId="51212"/>
    <cellStyle name="Notiz 2 2 2 9" xfId="6656"/>
    <cellStyle name="Notiz 2 2 2 9 2" xfId="13766"/>
    <cellStyle name="Notiz 2 2 2 9 3" xfId="20059"/>
    <cellStyle name="Notiz 2 2 2 9 4" xfId="26998"/>
    <cellStyle name="Notiz 2 2 2 9 5" xfId="33663"/>
    <cellStyle name="Notiz 2 2 2 9 6" xfId="40333"/>
    <cellStyle name="Notiz 2 2 2 9 7" xfId="47149"/>
    <cellStyle name="Notiz 2 2 2 9 8" xfId="53672"/>
    <cellStyle name="Notiz 2 2 3" xfId="778"/>
    <cellStyle name="Notiz 2 2 3 10" xfId="7372"/>
    <cellStyle name="Notiz 2 2 3 10 2" xfId="14482"/>
    <cellStyle name="Notiz 2 2 3 10 3" xfId="20775"/>
    <cellStyle name="Notiz 2 2 3 10 4" xfId="27714"/>
    <cellStyle name="Notiz 2 2 3 10 5" xfId="34379"/>
    <cellStyle name="Notiz 2 2 3 10 6" xfId="41049"/>
    <cellStyle name="Notiz 2 2 3 10 7" xfId="47865"/>
    <cellStyle name="Notiz 2 2 3 10 8" xfId="54388"/>
    <cellStyle name="Notiz 2 2 3 11" xfId="1517"/>
    <cellStyle name="Notiz 2 2 3 11 2" xfId="8627"/>
    <cellStyle name="Notiz 2 2 3 11 3" xfId="14920"/>
    <cellStyle name="Notiz 2 2 3 11 4" xfId="21859"/>
    <cellStyle name="Notiz 2 2 3 11 5" xfId="28524"/>
    <cellStyle name="Notiz 2 2 3 11 6" xfId="35194"/>
    <cellStyle name="Notiz 2 2 3 11 7" xfId="42010"/>
    <cellStyle name="Notiz 2 2 3 11 8" xfId="48533"/>
    <cellStyle name="Notiz 2 2 3 12" xfId="8141"/>
    <cellStyle name="Notiz 2 2 3 13" xfId="21157"/>
    <cellStyle name="Notiz 2 2 3 14" xfId="21200"/>
    <cellStyle name="Notiz 2 2 3 15" xfId="41403"/>
    <cellStyle name="Notiz 2 2 3 16" xfId="41154"/>
    <cellStyle name="Notiz 2 2 3 2" xfId="1074"/>
    <cellStyle name="Notiz 2 2 3 2 10" xfId="1747"/>
    <cellStyle name="Notiz 2 2 3 2 10 2" xfId="8857"/>
    <cellStyle name="Notiz 2 2 3 2 10 3" xfId="15150"/>
    <cellStyle name="Notiz 2 2 3 2 10 4" xfId="22089"/>
    <cellStyle name="Notiz 2 2 3 2 10 5" xfId="28754"/>
    <cellStyle name="Notiz 2 2 3 2 10 6" xfId="35424"/>
    <cellStyle name="Notiz 2 2 3 2 10 7" xfId="42240"/>
    <cellStyle name="Notiz 2 2 3 2 10 8" xfId="48763"/>
    <cellStyle name="Notiz 2 2 3 2 11" xfId="310"/>
    <cellStyle name="Notiz 2 2 3 2 12" xfId="28081"/>
    <cellStyle name="Notiz 2 2 3 2 13" xfId="34751"/>
    <cellStyle name="Notiz 2 2 3 2 14" xfId="48093"/>
    <cellStyle name="Notiz 2 2 3 2 2" xfId="2618"/>
    <cellStyle name="Notiz 2 2 3 2 2 2" xfId="9728"/>
    <cellStyle name="Notiz 2 2 3 2 2 3" xfId="16021"/>
    <cellStyle name="Notiz 2 2 3 2 2 4" xfId="22960"/>
    <cellStyle name="Notiz 2 2 3 2 2 5" xfId="29625"/>
    <cellStyle name="Notiz 2 2 3 2 2 6" xfId="36295"/>
    <cellStyle name="Notiz 2 2 3 2 2 7" xfId="43111"/>
    <cellStyle name="Notiz 2 2 3 2 2 8" xfId="49634"/>
    <cellStyle name="Notiz 2 2 3 2 3" xfId="3308"/>
    <cellStyle name="Notiz 2 2 3 2 3 2" xfId="10418"/>
    <cellStyle name="Notiz 2 2 3 2 3 3" xfId="16711"/>
    <cellStyle name="Notiz 2 2 3 2 3 4" xfId="23650"/>
    <cellStyle name="Notiz 2 2 3 2 3 5" xfId="30315"/>
    <cellStyle name="Notiz 2 2 3 2 3 6" xfId="36985"/>
    <cellStyle name="Notiz 2 2 3 2 3 7" xfId="43801"/>
    <cellStyle name="Notiz 2 2 3 2 3 8" xfId="50324"/>
    <cellStyle name="Notiz 2 2 3 2 4" xfId="3995"/>
    <cellStyle name="Notiz 2 2 3 2 4 2" xfId="11105"/>
    <cellStyle name="Notiz 2 2 3 2 4 3" xfId="17398"/>
    <cellStyle name="Notiz 2 2 3 2 4 4" xfId="24337"/>
    <cellStyle name="Notiz 2 2 3 2 4 5" xfId="31002"/>
    <cellStyle name="Notiz 2 2 3 2 4 6" xfId="37672"/>
    <cellStyle name="Notiz 2 2 3 2 4 7" xfId="44488"/>
    <cellStyle name="Notiz 2 2 3 2 4 8" xfId="51011"/>
    <cellStyle name="Notiz 2 2 3 2 5" xfId="4682"/>
    <cellStyle name="Notiz 2 2 3 2 5 2" xfId="11792"/>
    <cellStyle name="Notiz 2 2 3 2 5 3" xfId="18085"/>
    <cellStyle name="Notiz 2 2 3 2 5 4" xfId="25024"/>
    <cellStyle name="Notiz 2 2 3 2 5 5" xfId="31689"/>
    <cellStyle name="Notiz 2 2 3 2 5 6" xfId="38359"/>
    <cellStyle name="Notiz 2 2 3 2 5 7" xfId="45175"/>
    <cellStyle name="Notiz 2 2 3 2 5 8" xfId="51698"/>
    <cellStyle name="Notiz 2 2 3 2 6" xfId="5367"/>
    <cellStyle name="Notiz 2 2 3 2 6 2" xfId="12477"/>
    <cellStyle name="Notiz 2 2 3 2 6 3" xfId="18770"/>
    <cellStyle name="Notiz 2 2 3 2 6 4" xfId="25709"/>
    <cellStyle name="Notiz 2 2 3 2 6 5" xfId="32374"/>
    <cellStyle name="Notiz 2 2 3 2 6 6" xfId="39044"/>
    <cellStyle name="Notiz 2 2 3 2 6 7" xfId="45860"/>
    <cellStyle name="Notiz 2 2 3 2 6 8" xfId="52383"/>
    <cellStyle name="Notiz 2 2 3 2 7" xfId="5950"/>
    <cellStyle name="Notiz 2 2 3 2 7 2" xfId="13060"/>
    <cellStyle name="Notiz 2 2 3 2 7 3" xfId="19353"/>
    <cellStyle name="Notiz 2 2 3 2 7 4" xfId="26292"/>
    <cellStyle name="Notiz 2 2 3 2 7 5" xfId="32957"/>
    <cellStyle name="Notiz 2 2 3 2 7 6" xfId="39627"/>
    <cellStyle name="Notiz 2 2 3 2 7 7" xfId="46443"/>
    <cellStyle name="Notiz 2 2 3 2 7 8" xfId="52966"/>
    <cellStyle name="Notiz 2 2 3 2 8" xfId="6408"/>
    <cellStyle name="Notiz 2 2 3 2 8 2" xfId="13518"/>
    <cellStyle name="Notiz 2 2 3 2 8 3" xfId="19811"/>
    <cellStyle name="Notiz 2 2 3 2 8 4" xfId="26750"/>
    <cellStyle name="Notiz 2 2 3 2 8 5" xfId="33415"/>
    <cellStyle name="Notiz 2 2 3 2 8 6" xfId="40085"/>
    <cellStyle name="Notiz 2 2 3 2 8 7" xfId="46901"/>
    <cellStyle name="Notiz 2 2 3 2 8 8" xfId="53424"/>
    <cellStyle name="Notiz 2 2 3 2 9" xfId="7062"/>
    <cellStyle name="Notiz 2 2 3 2 9 2" xfId="14172"/>
    <cellStyle name="Notiz 2 2 3 2 9 3" xfId="20465"/>
    <cellStyle name="Notiz 2 2 3 2 9 4" xfId="27404"/>
    <cellStyle name="Notiz 2 2 3 2 9 5" xfId="34069"/>
    <cellStyle name="Notiz 2 2 3 2 9 6" xfId="40739"/>
    <cellStyle name="Notiz 2 2 3 2 9 7" xfId="47555"/>
    <cellStyle name="Notiz 2 2 3 2 9 8" xfId="54078"/>
    <cellStyle name="Notiz 2 2 3 3" xfId="2388"/>
    <cellStyle name="Notiz 2 2 3 3 2" xfId="9498"/>
    <cellStyle name="Notiz 2 2 3 3 3" xfId="15791"/>
    <cellStyle name="Notiz 2 2 3 3 4" xfId="22730"/>
    <cellStyle name="Notiz 2 2 3 3 5" xfId="29395"/>
    <cellStyle name="Notiz 2 2 3 3 6" xfId="36065"/>
    <cellStyle name="Notiz 2 2 3 3 7" xfId="42881"/>
    <cellStyle name="Notiz 2 2 3 3 8" xfId="49404"/>
    <cellStyle name="Notiz 2 2 3 4" xfId="3078"/>
    <cellStyle name="Notiz 2 2 3 4 2" xfId="10188"/>
    <cellStyle name="Notiz 2 2 3 4 3" xfId="16481"/>
    <cellStyle name="Notiz 2 2 3 4 4" xfId="23420"/>
    <cellStyle name="Notiz 2 2 3 4 5" xfId="30085"/>
    <cellStyle name="Notiz 2 2 3 4 6" xfId="36755"/>
    <cellStyle name="Notiz 2 2 3 4 7" xfId="43571"/>
    <cellStyle name="Notiz 2 2 3 4 8" xfId="50094"/>
    <cellStyle name="Notiz 2 2 3 5" xfId="3765"/>
    <cellStyle name="Notiz 2 2 3 5 2" xfId="10875"/>
    <cellStyle name="Notiz 2 2 3 5 3" xfId="17168"/>
    <cellStyle name="Notiz 2 2 3 5 4" xfId="24107"/>
    <cellStyle name="Notiz 2 2 3 5 5" xfId="30772"/>
    <cellStyle name="Notiz 2 2 3 5 6" xfId="37442"/>
    <cellStyle name="Notiz 2 2 3 5 7" xfId="44258"/>
    <cellStyle name="Notiz 2 2 3 5 8" xfId="50781"/>
    <cellStyle name="Notiz 2 2 3 6" xfId="4452"/>
    <cellStyle name="Notiz 2 2 3 6 2" xfId="11562"/>
    <cellStyle name="Notiz 2 2 3 6 3" xfId="17855"/>
    <cellStyle name="Notiz 2 2 3 6 4" xfId="24794"/>
    <cellStyle name="Notiz 2 2 3 6 5" xfId="31459"/>
    <cellStyle name="Notiz 2 2 3 6 6" xfId="38129"/>
    <cellStyle name="Notiz 2 2 3 6 7" xfId="44945"/>
    <cellStyle name="Notiz 2 2 3 6 8" xfId="51468"/>
    <cellStyle name="Notiz 2 2 3 7" xfId="5137"/>
    <cellStyle name="Notiz 2 2 3 7 2" xfId="12247"/>
    <cellStyle name="Notiz 2 2 3 7 3" xfId="18540"/>
    <cellStyle name="Notiz 2 2 3 7 4" xfId="25479"/>
    <cellStyle name="Notiz 2 2 3 7 5" xfId="32144"/>
    <cellStyle name="Notiz 2 2 3 7 6" xfId="38814"/>
    <cellStyle name="Notiz 2 2 3 7 7" xfId="45630"/>
    <cellStyle name="Notiz 2 2 3 7 8" xfId="52153"/>
    <cellStyle name="Notiz 2 2 3 8" xfId="6178"/>
    <cellStyle name="Notiz 2 2 3 8 2" xfId="13288"/>
    <cellStyle name="Notiz 2 2 3 8 3" xfId="19581"/>
    <cellStyle name="Notiz 2 2 3 8 4" xfId="26520"/>
    <cellStyle name="Notiz 2 2 3 8 5" xfId="33185"/>
    <cellStyle name="Notiz 2 2 3 8 6" xfId="39855"/>
    <cellStyle name="Notiz 2 2 3 8 7" xfId="46671"/>
    <cellStyle name="Notiz 2 2 3 8 8" xfId="53194"/>
    <cellStyle name="Notiz 2 2 3 9" xfId="6832"/>
    <cellStyle name="Notiz 2 2 3 9 2" xfId="13942"/>
    <cellStyle name="Notiz 2 2 3 9 3" xfId="20235"/>
    <cellStyle name="Notiz 2 2 3 9 4" xfId="27174"/>
    <cellStyle name="Notiz 2 2 3 9 5" xfId="33839"/>
    <cellStyle name="Notiz 2 2 3 9 6" xfId="40509"/>
    <cellStyle name="Notiz 2 2 3 9 7" xfId="47325"/>
    <cellStyle name="Notiz 2 2 3 9 8" xfId="53848"/>
    <cellStyle name="Notiz 2 2 4" xfId="2059"/>
    <cellStyle name="Notiz 2 2 4 2" xfId="9169"/>
    <cellStyle name="Notiz 2 2 4 3" xfId="15462"/>
    <cellStyle name="Notiz 2 2 4 4" xfId="22401"/>
    <cellStyle name="Notiz 2 2 4 5" xfId="29066"/>
    <cellStyle name="Notiz 2 2 4 6" xfId="35736"/>
    <cellStyle name="Notiz 2 2 4 7" xfId="42552"/>
    <cellStyle name="Notiz 2 2 4 8" xfId="49075"/>
    <cellStyle name="Notiz 2 2 5" xfId="1946"/>
    <cellStyle name="Notiz 2 2 5 2" xfId="9056"/>
    <cellStyle name="Notiz 2 2 5 3" xfId="15349"/>
    <cellStyle name="Notiz 2 2 5 4" xfId="22288"/>
    <cellStyle name="Notiz 2 2 5 5" xfId="28953"/>
    <cellStyle name="Notiz 2 2 5 6" xfId="35623"/>
    <cellStyle name="Notiz 2 2 5 7" xfId="42439"/>
    <cellStyle name="Notiz 2 2 5 8" xfId="48962"/>
    <cellStyle name="Notiz 2 2 6" xfId="2148"/>
    <cellStyle name="Notiz 2 2 6 2" xfId="9258"/>
    <cellStyle name="Notiz 2 2 6 3" xfId="15551"/>
    <cellStyle name="Notiz 2 2 6 4" xfId="22490"/>
    <cellStyle name="Notiz 2 2 6 5" xfId="29155"/>
    <cellStyle name="Notiz 2 2 6 6" xfId="35825"/>
    <cellStyle name="Notiz 2 2 6 7" xfId="42641"/>
    <cellStyle name="Notiz 2 2 6 8" xfId="49164"/>
    <cellStyle name="Notiz 2 2 7" xfId="2838"/>
    <cellStyle name="Notiz 2 2 7 2" xfId="9948"/>
    <cellStyle name="Notiz 2 2 7 3" xfId="16241"/>
    <cellStyle name="Notiz 2 2 7 4" xfId="23180"/>
    <cellStyle name="Notiz 2 2 7 5" xfId="29845"/>
    <cellStyle name="Notiz 2 2 7 6" xfId="36515"/>
    <cellStyle name="Notiz 2 2 7 7" xfId="43331"/>
    <cellStyle name="Notiz 2 2 7 8" xfId="49854"/>
    <cellStyle name="Notiz 2 2 8" xfId="3528"/>
    <cellStyle name="Notiz 2 2 8 2" xfId="10638"/>
    <cellStyle name="Notiz 2 2 8 3" xfId="16931"/>
    <cellStyle name="Notiz 2 2 8 4" xfId="23870"/>
    <cellStyle name="Notiz 2 2 8 5" xfId="30535"/>
    <cellStyle name="Notiz 2 2 8 6" xfId="37205"/>
    <cellStyle name="Notiz 2 2 8 7" xfId="44021"/>
    <cellStyle name="Notiz 2 2 8 8" xfId="50544"/>
    <cellStyle name="Notiz 2 2 9" xfId="4211"/>
    <cellStyle name="Notiz 2 2 9 2" xfId="11321"/>
    <cellStyle name="Notiz 2 2 9 3" xfId="17614"/>
    <cellStyle name="Notiz 2 2 9 4" xfId="24553"/>
    <cellStyle name="Notiz 2 2 9 5" xfId="31218"/>
    <cellStyle name="Notiz 2 2 9 6" xfId="37888"/>
    <cellStyle name="Notiz 2 2 9 7" xfId="44704"/>
    <cellStyle name="Notiz 2 2 9 8" xfId="51227"/>
    <cellStyle name="Notiz 2 20" xfId="436"/>
    <cellStyle name="Notiz 2 20 10" xfId="5635"/>
    <cellStyle name="Notiz 2 20 10 2" xfId="12745"/>
    <cellStyle name="Notiz 2 20 10 3" xfId="19038"/>
    <cellStyle name="Notiz 2 20 10 4" xfId="25977"/>
    <cellStyle name="Notiz 2 20 10 5" xfId="32642"/>
    <cellStyle name="Notiz 2 20 10 6" xfId="39312"/>
    <cellStyle name="Notiz 2 20 10 7" xfId="46128"/>
    <cellStyle name="Notiz 2 20 10 8" xfId="52651"/>
    <cellStyle name="Notiz 2 20 11" xfId="5738"/>
    <cellStyle name="Notiz 2 20 11 2" xfId="12848"/>
    <cellStyle name="Notiz 2 20 11 3" xfId="19141"/>
    <cellStyle name="Notiz 2 20 11 4" xfId="26080"/>
    <cellStyle name="Notiz 2 20 11 5" xfId="32745"/>
    <cellStyle name="Notiz 2 20 11 6" xfId="39415"/>
    <cellStyle name="Notiz 2 20 11 7" xfId="46231"/>
    <cellStyle name="Notiz 2 20 11 8" xfId="52754"/>
    <cellStyle name="Notiz 2 20 12" xfId="1234"/>
    <cellStyle name="Notiz 2 20 12 2" xfId="8344"/>
    <cellStyle name="Notiz 2 20 12 3" xfId="14637"/>
    <cellStyle name="Notiz 2 20 12 4" xfId="21576"/>
    <cellStyle name="Notiz 2 20 12 5" xfId="28241"/>
    <cellStyle name="Notiz 2 20 12 6" xfId="34911"/>
    <cellStyle name="Notiz 2 20 12 7" xfId="41730"/>
    <cellStyle name="Notiz 2 20 12 8" xfId="48253"/>
    <cellStyle name="Notiz 2 20 13" xfId="7704"/>
    <cellStyle name="Notiz 2 20 14" xfId="21303"/>
    <cellStyle name="Notiz 2 20 15" xfId="8005"/>
    <cellStyle name="Notiz 2 20 2" xfId="587"/>
    <cellStyle name="Notiz 2 20 2 10" xfId="7320"/>
    <cellStyle name="Notiz 2 20 2 10 2" xfId="14430"/>
    <cellStyle name="Notiz 2 20 2 10 3" xfId="20723"/>
    <cellStyle name="Notiz 2 20 2 10 4" xfId="27662"/>
    <cellStyle name="Notiz 2 20 2 10 5" xfId="34327"/>
    <cellStyle name="Notiz 2 20 2 10 6" xfId="40997"/>
    <cellStyle name="Notiz 2 20 2 10 7" xfId="47813"/>
    <cellStyle name="Notiz 2 20 2 10 8" xfId="54336"/>
    <cellStyle name="Notiz 2 20 2 11" xfId="1340"/>
    <cellStyle name="Notiz 2 20 2 11 2" xfId="8450"/>
    <cellStyle name="Notiz 2 20 2 11 3" xfId="14743"/>
    <cellStyle name="Notiz 2 20 2 11 4" xfId="21682"/>
    <cellStyle name="Notiz 2 20 2 11 5" xfId="28347"/>
    <cellStyle name="Notiz 2 20 2 11 6" xfId="35017"/>
    <cellStyle name="Notiz 2 20 2 11 7" xfId="41833"/>
    <cellStyle name="Notiz 2 20 2 11 8" xfId="48356"/>
    <cellStyle name="Notiz 2 20 2 12" xfId="8322"/>
    <cellStyle name="Notiz 2 20 2 13" xfId="20966"/>
    <cellStyle name="Notiz 2 20 2 14" xfId="21192"/>
    <cellStyle name="Notiz 2 20 2 15" xfId="41216"/>
    <cellStyle name="Notiz 2 20 2 16" xfId="41634"/>
    <cellStyle name="Notiz 2 20 2 2" xfId="900"/>
    <cellStyle name="Notiz 2 20 2 2 10" xfId="1575"/>
    <cellStyle name="Notiz 2 20 2 2 10 2" xfId="8685"/>
    <cellStyle name="Notiz 2 20 2 2 10 3" xfId="14978"/>
    <cellStyle name="Notiz 2 20 2 2 10 4" xfId="21917"/>
    <cellStyle name="Notiz 2 20 2 2 10 5" xfId="28582"/>
    <cellStyle name="Notiz 2 20 2 2 10 6" xfId="35252"/>
    <cellStyle name="Notiz 2 20 2 2 10 7" xfId="42068"/>
    <cellStyle name="Notiz 2 20 2 2 10 8" xfId="48591"/>
    <cellStyle name="Notiz 2 20 2 2 11" xfId="8285"/>
    <cellStyle name="Notiz 2 20 2 2 12" xfId="27907"/>
    <cellStyle name="Notiz 2 20 2 2 13" xfId="34579"/>
    <cellStyle name="Notiz 2 20 2 2 14" xfId="41302"/>
    <cellStyle name="Notiz 2 20 2 2 2" xfId="2446"/>
    <cellStyle name="Notiz 2 20 2 2 2 2" xfId="9556"/>
    <cellStyle name="Notiz 2 20 2 2 2 3" xfId="15849"/>
    <cellStyle name="Notiz 2 20 2 2 2 4" xfId="22788"/>
    <cellStyle name="Notiz 2 20 2 2 2 5" xfId="29453"/>
    <cellStyle name="Notiz 2 20 2 2 2 6" xfId="36123"/>
    <cellStyle name="Notiz 2 20 2 2 2 7" xfId="42939"/>
    <cellStyle name="Notiz 2 20 2 2 2 8" xfId="49462"/>
    <cellStyle name="Notiz 2 20 2 2 3" xfId="3136"/>
    <cellStyle name="Notiz 2 20 2 2 3 2" xfId="10246"/>
    <cellStyle name="Notiz 2 20 2 2 3 3" xfId="16539"/>
    <cellStyle name="Notiz 2 20 2 2 3 4" xfId="23478"/>
    <cellStyle name="Notiz 2 20 2 2 3 5" xfId="30143"/>
    <cellStyle name="Notiz 2 20 2 2 3 6" xfId="36813"/>
    <cellStyle name="Notiz 2 20 2 2 3 7" xfId="43629"/>
    <cellStyle name="Notiz 2 20 2 2 3 8" xfId="50152"/>
    <cellStyle name="Notiz 2 20 2 2 4" xfId="3823"/>
    <cellStyle name="Notiz 2 20 2 2 4 2" xfId="10933"/>
    <cellStyle name="Notiz 2 20 2 2 4 3" xfId="17226"/>
    <cellStyle name="Notiz 2 20 2 2 4 4" xfId="24165"/>
    <cellStyle name="Notiz 2 20 2 2 4 5" xfId="30830"/>
    <cellStyle name="Notiz 2 20 2 2 4 6" xfId="37500"/>
    <cellStyle name="Notiz 2 20 2 2 4 7" xfId="44316"/>
    <cellStyle name="Notiz 2 20 2 2 4 8" xfId="50839"/>
    <cellStyle name="Notiz 2 20 2 2 5" xfId="4510"/>
    <cellStyle name="Notiz 2 20 2 2 5 2" xfId="11620"/>
    <cellStyle name="Notiz 2 20 2 2 5 3" xfId="17913"/>
    <cellStyle name="Notiz 2 20 2 2 5 4" xfId="24852"/>
    <cellStyle name="Notiz 2 20 2 2 5 5" xfId="31517"/>
    <cellStyle name="Notiz 2 20 2 2 5 6" xfId="38187"/>
    <cellStyle name="Notiz 2 20 2 2 5 7" xfId="45003"/>
    <cellStyle name="Notiz 2 20 2 2 5 8" xfId="51526"/>
    <cellStyle name="Notiz 2 20 2 2 6" xfId="5195"/>
    <cellStyle name="Notiz 2 20 2 2 6 2" xfId="12305"/>
    <cellStyle name="Notiz 2 20 2 2 6 3" xfId="18598"/>
    <cellStyle name="Notiz 2 20 2 2 6 4" xfId="25537"/>
    <cellStyle name="Notiz 2 20 2 2 6 5" xfId="32202"/>
    <cellStyle name="Notiz 2 20 2 2 6 6" xfId="38872"/>
    <cellStyle name="Notiz 2 20 2 2 6 7" xfId="45688"/>
    <cellStyle name="Notiz 2 20 2 2 6 8" xfId="52211"/>
    <cellStyle name="Notiz 2 20 2 2 7" xfId="5778"/>
    <cellStyle name="Notiz 2 20 2 2 7 2" xfId="12888"/>
    <cellStyle name="Notiz 2 20 2 2 7 3" xfId="19181"/>
    <cellStyle name="Notiz 2 20 2 2 7 4" xfId="26120"/>
    <cellStyle name="Notiz 2 20 2 2 7 5" xfId="32785"/>
    <cellStyle name="Notiz 2 20 2 2 7 6" xfId="39455"/>
    <cellStyle name="Notiz 2 20 2 2 7 7" xfId="46271"/>
    <cellStyle name="Notiz 2 20 2 2 7 8" xfId="52794"/>
    <cellStyle name="Notiz 2 20 2 2 8" xfId="6236"/>
    <cellStyle name="Notiz 2 20 2 2 8 2" xfId="13346"/>
    <cellStyle name="Notiz 2 20 2 2 8 3" xfId="19639"/>
    <cellStyle name="Notiz 2 20 2 2 8 4" xfId="26578"/>
    <cellStyle name="Notiz 2 20 2 2 8 5" xfId="33243"/>
    <cellStyle name="Notiz 2 20 2 2 8 6" xfId="39913"/>
    <cellStyle name="Notiz 2 20 2 2 8 7" xfId="46729"/>
    <cellStyle name="Notiz 2 20 2 2 8 8" xfId="53252"/>
    <cellStyle name="Notiz 2 20 2 2 9" xfId="6890"/>
    <cellStyle name="Notiz 2 20 2 2 9 2" xfId="14000"/>
    <cellStyle name="Notiz 2 20 2 2 9 3" xfId="20293"/>
    <cellStyle name="Notiz 2 20 2 2 9 4" xfId="27232"/>
    <cellStyle name="Notiz 2 20 2 2 9 5" xfId="33897"/>
    <cellStyle name="Notiz 2 20 2 2 9 6" xfId="40567"/>
    <cellStyle name="Notiz 2 20 2 2 9 7" xfId="47383"/>
    <cellStyle name="Notiz 2 20 2 2 9 8" xfId="53906"/>
    <cellStyle name="Notiz 2 20 2 3" xfId="2211"/>
    <cellStyle name="Notiz 2 20 2 3 2" xfId="9321"/>
    <cellStyle name="Notiz 2 20 2 3 3" xfId="15614"/>
    <cellStyle name="Notiz 2 20 2 3 4" xfId="22553"/>
    <cellStyle name="Notiz 2 20 2 3 5" xfId="29218"/>
    <cellStyle name="Notiz 2 20 2 3 6" xfId="35888"/>
    <cellStyle name="Notiz 2 20 2 3 7" xfId="42704"/>
    <cellStyle name="Notiz 2 20 2 3 8" xfId="49227"/>
    <cellStyle name="Notiz 2 20 2 4" xfId="2901"/>
    <cellStyle name="Notiz 2 20 2 4 2" xfId="10011"/>
    <cellStyle name="Notiz 2 20 2 4 3" xfId="16304"/>
    <cellStyle name="Notiz 2 20 2 4 4" xfId="23243"/>
    <cellStyle name="Notiz 2 20 2 4 5" xfId="29908"/>
    <cellStyle name="Notiz 2 20 2 4 6" xfId="36578"/>
    <cellStyle name="Notiz 2 20 2 4 7" xfId="43394"/>
    <cellStyle name="Notiz 2 20 2 4 8" xfId="49917"/>
    <cellStyle name="Notiz 2 20 2 5" xfId="3588"/>
    <cellStyle name="Notiz 2 20 2 5 2" xfId="10698"/>
    <cellStyle name="Notiz 2 20 2 5 3" xfId="16991"/>
    <cellStyle name="Notiz 2 20 2 5 4" xfId="23930"/>
    <cellStyle name="Notiz 2 20 2 5 5" xfId="30595"/>
    <cellStyle name="Notiz 2 20 2 5 6" xfId="37265"/>
    <cellStyle name="Notiz 2 20 2 5 7" xfId="44081"/>
    <cellStyle name="Notiz 2 20 2 5 8" xfId="50604"/>
    <cellStyle name="Notiz 2 20 2 6" xfId="4275"/>
    <cellStyle name="Notiz 2 20 2 6 2" xfId="11385"/>
    <cellStyle name="Notiz 2 20 2 6 3" xfId="17678"/>
    <cellStyle name="Notiz 2 20 2 6 4" xfId="24617"/>
    <cellStyle name="Notiz 2 20 2 6 5" xfId="31282"/>
    <cellStyle name="Notiz 2 20 2 6 6" xfId="37952"/>
    <cellStyle name="Notiz 2 20 2 6 7" xfId="44768"/>
    <cellStyle name="Notiz 2 20 2 6 8" xfId="51291"/>
    <cellStyle name="Notiz 2 20 2 7" xfId="4960"/>
    <cellStyle name="Notiz 2 20 2 7 2" xfId="12070"/>
    <cellStyle name="Notiz 2 20 2 7 3" xfId="18363"/>
    <cellStyle name="Notiz 2 20 2 7 4" xfId="25302"/>
    <cellStyle name="Notiz 2 20 2 7 5" xfId="31967"/>
    <cellStyle name="Notiz 2 20 2 7 6" xfId="38637"/>
    <cellStyle name="Notiz 2 20 2 7 7" xfId="45453"/>
    <cellStyle name="Notiz 2 20 2 7 8" xfId="51976"/>
    <cellStyle name="Notiz 2 20 2 8" xfId="4890"/>
    <cellStyle name="Notiz 2 20 2 8 2" xfId="12000"/>
    <cellStyle name="Notiz 2 20 2 8 3" xfId="18293"/>
    <cellStyle name="Notiz 2 20 2 8 4" xfId="25232"/>
    <cellStyle name="Notiz 2 20 2 8 5" xfId="31897"/>
    <cellStyle name="Notiz 2 20 2 8 6" xfId="38567"/>
    <cellStyle name="Notiz 2 20 2 8 7" xfId="45383"/>
    <cellStyle name="Notiz 2 20 2 8 8" xfId="51906"/>
    <cellStyle name="Notiz 2 20 2 9" xfId="6655"/>
    <cellStyle name="Notiz 2 20 2 9 2" xfId="13765"/>
    <cellStyle name="Notiz 2 20 2 9 3" xfId="20058"/>
    <cellStyle name="Notiz 2 20 2 9 4" xfId="26997"/>
    <cellStyle name="Notiz 2 20 2 9 5" xfId="33662"/>
    <cellStyle name="Notiz 2 20 2 9 6" xfId="40332"/>
    <cellStyle name="Notiz 2 20 2 9 7" xfId="47148"/>
    <cellStyle name="Notiz 2 20 2 9 8" xfId="53671"/>
    <cellStyle name="Notiz 2 20 3" xfId="779"/>
    <cellStyle name="Notiz 2 20 3 10" xfId="7449"/>
    <cellStyle name="Notiz 2 20 3 10 2" xfId="14559"/>
    <cellStyle name="Notiz 2 20 3 10 3" xfId="20852"/>
    <cellStyle name="Notiz 2 20 3 10 4" xfId="27791"/>
    <cellStyle name="Notiz 2 20 3 10 5" xfId="34456"/>
    <cellStyle name="Notiz 2 20 3 10 6" xfId="41126"/>
    <cellStyle name="Notiz 2 20 3 10 7" xfId="47942"/>
    <cellStyle name="Notiz 2 20 3 10 8" xfId="54465"/>
    <cellStyle name="Notiz 2 20 3 11" xfId="1518"/>
    <cellStyle name="Notiz 2 20 3 11 2" xfId="8628"/>
    <cellStyle name="Notiz 2 20 3 11 3" xfId="14921"/>
    <cellStyle name="Notiz 2 20 3 11 4" xfId="21860"/>
    <cellStyle name="Notiz 2 20 3 11 5" xfId="28525"/>
    <cellStyle name="Notiz 2 20 3 11 6" xfId="35195"/>
    <cellStyle name="Notiz 2 20 3 11 7" xfId="42011"/>
    <cellStyle name="Notiz 2 20 3 11 8" xfId="48534"/>
    <cellStyle name="Notiz 2 20 3 12" xfId="8302"/>
    <cellStyle name="Notiz 2 20 3 13" xfId="21158"/>
    <cellStyle name="Notiz 2 20 3 14" xfId="27878"/>
    <cellStyle name="Notiz 2 20 3 15" xfId="41404"/>
    <cellStyle name="Notiz 2 20 3 16" xfId="41563"/>
    <cellStyle name="Notiz 2 20 3 2" xfId="1075"/>
    <cellStyle name="Notiz 2 20 3 2 10" xfId="1748"/>
    <cellStyle name="Notiz 2 20 3 2 10 2" xfId="8858"/>
    <cellStyle name="Notiz 2 20 3 2 10 3" xfId="15151"/>
    <cellStyle name="Notiz 2 20 3 2 10 4" xfId="22090"/>
    <cellStyle name="Notiz 2 20 3 2 10 5" xfId="28755"/>
    <cellStyle name="Notiz 2 20 3 2 10 6" xfId="35425"/>
    <cellStyle name="Notiz 2 20 3 2 10 7" xfId="42241"/>
    <cellStyle name="Notiz 2 20 3 2 10 8" xfId="48764"/>
    <cellStyle name="Notiz 2 20 3 2 11" xfId="7803"/>
    <cellStyle name="Notiz 2 20 3 2 12" xfId="28082"/>
    <cellStyle name="Notiz 2 20 3 2 13" xfId="34752"/>
    <cellStyle name="Notiz 2 20 3 2 14" xfId="48094"/>
    <cellStyle name="Notiz 2 20 3 2 2" xfId="2619"/>
    <cellStyle name="Notiz 2 20 3 2 2 2" xfId="9729"/>
    <cellStyle name="Notiz 2 20 3 2 2 3" xfId="16022"/>
    <cellStyle name="Notiz 2 20 3 2 2 4" xfId="22961"/>
    <cellStyle name="Notiz 2 20 3 2 2 5" xfId="29626"/>
    <cellStyle name="Notiz 2 20 3 2 2 6" xfId="36296"/>
    <cellStyle name="Notiz 2 20 3 2 2 7" xfId="43112"/>
    <cellStyle name="Notiz 2 20 3 2 2 8" xfId="49635"/>
    <cellStyle name="Notiz 2 20 3 2 3" xfId="3309"/>
    <cellStyle name="Notiz 2 20 3 2 3 2" xfId="10419"/>
    <cellStyle name="Notiz 2 20 3 2 3 3" xfId="16712"/>
    <cellStyle name="Notiz 2 20 3 2 3 4" xfId="23651"/>
    <cellStyle name="Notiz 2 20 3 2 3 5" xfId="30316"/>
    <cellStyle name="Notiz 2 20 3 2 3 6" xfId="36986"/>
    <cellStyle name="Notiz 2 20 3 2 3 7" xfId="43802"/>
    <cellStyle name="Notiz 2 20 3 2 3 8" xfId="50325"/>
    <cellStyle name="Notiz 2 20 3 2 4" xfId="3996"/>
    <cellStyle name="Notiz 2 20 3 2 4 2" xfId="11106"/>
    <cellStyle name="Notiz 2 20 3 2 4 3" xfId="17399"/>
    <cellStyle name="Notiz 2 20 3 2 4 4" xfId="24338"/>
    <cellStyle name="Notiz 2 20 3 2 4 5" xfId="31003"/>
    <cellStyle name="Notiz 2 20 3 2 4 6" xfId="37673"/>
    <cellStyle name="Notiz 2 20 3 2 4 7" xfId="44489"/>
    <cellStyle name="Notiz 2 20 3 2 4 8" xfId="51012"/>
    <cellStyle name="Notiz 2 20 3 2 5" xfId="4683"/>
    <cellStyle name="Notiz 2 20 3 2 5 2" xfId="11793"/>
    <cellStyle name="Notiz 2 20 3 2 5 3" xfId="18086"/>
    <cellStyle name="Notiz 2 20 3 2 5 4" xfId="25025"/>
    <cellStyle name="Notiz 2 20 3 2 5 5" xfId="31690"/>
    <cellStyle name="Notiz 2 20 3 2 5 6" xfId="38360"/>
    <cellStyle name="Notiz 2 20 3 2 5 7" xfId="45176"/>
    <cellStyle name="Notiz 2 20 3 2 5 8" xfId="51699"/>
    <cellStyle name="Notiz 2 20 3 2 6" xfId="5368"/>
    <cellStyle name="Notiz 2 20 3 2 6 2" xfId="12478"/>
    <cellStyle name="Notiz 2 20 3 2 6 3" xfId="18771"/>
    <cellStyle name="Notiz 2 20 3 2 6 4" xfId="25710"/>
    <cellStyle name="Notiz 2 20 3 2 6 5" xfId="32375"/>
    <cellStyle name="Notiz 2 20 3 2 6 6" xfId="39045"/>
    <cellStyle name="Notiz 2 20 3 2 6 7" xfId="45861"/>
    <cellStyle name="Notiz 2 20 3 2 6 8" xfId="52384"/>
    <cellStyle name="Notiz 2 20 3 2 7" xfId="5951"/>
    <cellStyle name="Notiz 2 20 3 2 7 2" xfId="13061"/>
    <cellStyle name="Notiz 2 20 3 2 7 3" xfId="19354"/>
    <cellStyle name="Notiz 2 20 3 2 7 4" xfId="26293"/>
    <cellStyle name="Notiz 2 20 3 2 7 5" xfId="32958"/>
    <cellStyle name="Notiz 2 20 3 2 7 6" xfId="39628"/>
    <cellStyle name="Notiz 2 20 3 2 7 7" xfId="46444"/>
    <cellStyle name="Notiz 2 20 3 2 7 8" xfId="52967"/>
    <cellStyle name="Notiz 2 20 3 2 8" xfId="6409"/>
    <cellStyle name="Notiz 2 20 3 2 8 2" xfId="13519"/>
    <cellStyle name="Notiz 2 20 3 2 8 3" xfId="19812"/>
    <cellStyle name="Notiz 2 20 3 2 8 4" xfId="26751"/>
    <cellStyle name="Notiz 2 20 3 2 8 5" xfId="33416"/>
    <cellStyle name="Notiz 2 20 3 2 8 6" xfId="40086"/>
    <cellStyle name="Notiz 2 20 3 2 8 7" xfId="46902"/>
    <cellStyle name="Notiz 2 20 3 2 8 8" xfId="53425"/>
    <cellStyle name="Notiz 2 20 3 2 9" xfId="7063"/>
    <cellStyle name="Notiz 2 20 3 2 9 2" xfId="14173"/>
    <cellStyle name="Notiz 2 20 3 2 9 3" xfId="20466"/>
    <cellStyle name="Notiz 2 20 3 2 9 4" xfId="27405"/>
    <cellStyle name="Notiz 2 20 3 2 9 5" xfId="34070"/>
    <cellStyle name="Notiz 2 20 3 2 9 6" xfId="40740"/>
    <cellStyle name="Notiz 2 20 3 2 9 7" xfId="47556"/>
    <cellStyle name="Notiz 2 20 3 2 9 8" xfId="54079"/>
    <cellStyle name="Notiz 2 20 3 3" xfId="2389"/>
    <cellStyle name="Notiz 2 20 3 3 2" xfId="9499"/>
    <cellStyle name="Notiz 2 20 3 3 3" xfId="15792"/>
    <cellStyle name="Notiz 2 20 3 3 4" xfId="22731"/>
    <cellStyle name="Notiz 2 20 3 3 5" xfId="29396"/>
    <cellStyle name="Notiz 2 20 3 3 6" xfId="36066"/>
    <cellStyle name="Notiz 2 20 3 3 7" xfId="42882"/>
    <cellStyle name="Notiz 2 20 3 3 8" xfId="49405"/>
    <cellStyle name="Notiz 2 20 3 4" xfId="3079"/>
    <cellStyle name="Notiz 2 20 3 4 2" xfId="10189"/>
    <cellStyle name="Notiz 2 20 3 4 3" xfId="16482"/>
    <cellStyle name="Notiz 2 20 3 4 4" xfId="23421"/>
    <cellStyle name="Notiz 2 20 3 4 5" xfId="30086"/>
    <cellStyle name="Notiz 2 20 3 4 6" xfId="36756"/>
    <cellStyle name="Notiz 2 20 3 4 7" xfId="43572"/>
    <cellStyle name="Notiz 2 20 3 4 8" xfId="50095"/>
    <cellStyle name="Notiz 2 20 3 5" xfId="3766"/>
    <cellStyle name="Notiz 2 20 3 5 2" xfId="10876"/>
    <cellStyle name="Notiz 2 20 3 5 3" xfId="17169"/>
    <cellStyle name="Notiz 2 20 3 5 4" xfId="24108"/>
    <cellStyle name="Notiz 2 20 3 5 5" xfId="30773"/>
    <cellStyle name="Notiz 2 20 3 5 6" xfId="37443"/>
    <cellStyle name="Notiz 2 20 3 5 7" xfId="44259"/>
    <cellStyle name="Notiz 2 20 3 5 8" xfId="50782"/>
    <cellStyle name="Notiz 2 20 3 6" xfId="4453"/>
    <cellStyle name="Notiz 2 20 3 6 2" xfId="11563"/>
    <cellStyle name="Notiz 2 20 3 6 3" xfId="17856"/>
    <cellStyle name="Notiz 2 20 3 6 4" xfId="24795"/>
    <cellStyle name="Notiz 2 20 3 6 5" xfId="31460"/>
    <cellStyle name="Notiz 2 20 3 6 6" xfId="38130"/>
    <cellStyle name="Notiz 2 20 3 6 7" xfId="44946"/>
    <cellStyle name="Notiz 2 20 3 6 8" xfId="51469"/>
    <cellStyle name="Notiz 2 20 3 7" xfId="5138"/>
    <cellStyle name="Notiz 2 20 3 7 2" xfId="12248"/>
    <cellStyle name="Notiz 2 20 3 7 3" xfId="18541"/>
    <cellStyle name="Notiz 2 20 3 7 4" xfId="25480"/>
    <cellStyle name="Notiz 2 20 3 7 5" xfId="32145"/>
    <cellStyle name="Notiz 2 20 3 7 6" xfId="38815"/>
    <cellStyle name="Notiz 2 20 3 7 7" xfId="45631"/>
    <cellStyle name="Notiz 2 20 3 7 8" xfId="52154"/>
    <cellStyle name="Notiz 2 20 3 8" xfId="6179"/>
    <cellStyle name="Notiz 2 20 3 8 2" xfId="13289"/>
    <cellStyle name="Notiz 2 20 3 8 3" xfId="19582"/>
    <cellStyle name="Notiz 2 20 3 8 4" xfId="26521"/>
    <cellStyle name="Notiz 2 20 3 8 5" xfId="33186"/>
    <cellStyle name="Notiz 2 20 3 8 6" xfId="39856"/>
    <cellStyle name="Notiz 2 20 3 8 7" xfId="46672"/>
    <cellStyle name="Notiz 2 20 3 8 8" xfId="53195"/>
    <cellStyle name="Notiz 2 20 3 9" xfId="6833"/>
    <cellStyle name="Notiz 2 20 3 9 2" xfId="13943"/>
    <cellStyle name="Notiz 2 20 3 9 3" xfId="20236"/>
    <cellStyle name="Notiz 2 20 3 9 4" xfId="27175"/>
    <cellStyle name="Notiz 2 20 3 9 5" xfId="33840"/>
    <cellStyle name="Notiz 2 20 3 9 6" xfId="40510"/>
    <cellStyle name="Notiz 2 20 3 9 7" xfId="47326"/>
    <cellStyle name="Notiz 2 20 3 9 8" xfId="53849"/>
    <cellStyle name="Notiz 2 20 4" xfId="2062"/>
    <cellStyle name="Notiz 2 20 4 2" xfId="9172"/>
    <cellStyle name="Notiz 2 20 4 3" xfId="15465"/>
    <cellStyle name="Notiz 2 20 4 4" xfId="22404"/>
    <cellStyle name="Notiz 2 20 4 5" xfId="29069"/>
    <cellStyle name="Notiz 2 20 4 6" xfId="35739"/>
    <cellStyle name="Notiz 2 20 4 7" xfId="42555"/>
    <cellStyle name="Notiz 2 20 4 8" xfId="49078"/>
    <cellStyle name="Notiz 2 20 5" xfId="1982"/>
    <cellStyle name="Notiz 2 20 5 2" xfId="9092"/>
    <cellStyle name="Notiz 2 20 5 3" xfId="15385"/>
    <cellStyle name="Notiz 2 20 5 4" xfId="22324"/>
    <cellStyle name="Notiz 2 20 5 5" xfId="28989"/>
    <cellStyle name="Notiz 2 20 5 6" xfId="35659"/>
    <cellStyle name="Notiz 2 20 5 7" xfId="42475"/>
    <cellStyle name="Notiz 2 20 5 8" xfId="48998"/>
    <cellStyle name="Notiz 2 20 6" xfId="1918"/>
    <cellStyle name="Notiz 2 20 6 2" xfId="9028"/>
    <cellStyle name="Notiz 2 20 6 3" xfId="15321"/>
    <cellStyle name="Notiz 2 20 6 4" xfId="22260"/>
    <cellStyle name="Notiz 2 20 6 5" xfId="28925"/>
    <cellStyle name="Notiz 2 20 6 6" xfId="35595"/>
    <cellStyle name="Notiz 2 20 6 7" xfId="42411"/>
    <cellStyle name="Notiz 2 20 6 8" xfId="48934"/>
    <cellStyle name="Notiz 2 20 7" xfId="1912"/>
    <cellStyle name="Notiz 2 20 7 2" xfId="9022"/>
    <cellStyle name="Notiz 2 20 7 3" xfId="15315"/>
    <cellStyle name="Notiz 2 20 7 4" xfId="22254"/>
    <cellStyle name="Notiz 2 20 7 5" xfId="28919"/>
    <cellStyle name="Notiz 2 20 7 6" xfId="35589"/>
    <cellStyle name="Notiz 2 20 7 7" xfId="42405"/>
    <cellStyle name="Notiz 2 20 7 8" xfId="48928"/>
    <cellStyle name="Notiz 2 20 8" xfId="3520"/>
    <cellStyle name="Notiz 2 20 8 2" xfId="10630"/>
    <cellStyle name="Notiz 2 20 8 3" xfId="16923"/>
    <cellStyle name="Notiz 2 20 8 4" xfId="23862"/>
    <cellStyle name="Notiz 2 20 8 5" xfId="30527"/>
    <cellStyle name="Notiz 2 20 8 6" xfId="37197"/>
    <cellStyle name="Notiz 2 20 8 7" xfId="44013"/>
    <cellStyle name="Notiz 2 20 8 8" xfId="50536"/>
    <cellStyle name="Notiz 2 20 9" xfId="2861"/>
    <cellStyle name="Notiz 2 20 9 2" xfId="9971"/>
    <cellStyle name="Notiz 2 20 9 3" xfId="16264"/>
    <cellStyle name="Notiz 2 20 9 4" xfId="23203"/>
    <cellStyle name="Notiz 2 20 9 5" xfId="29868"/>
    <cellStyle name="Notiz 2 20 9 6" xfId="36538"/>
    <cellStyle name="Notiz 2 20 9 7" xfId="43354"/>
    <cellStyle name="Notiz 2 20 9 8" xfId="49877"/>
    <cellStyle name="Notiz 2 21" xfId="371"/>
    <cellStyle name="Notiz 2 21 10" xfId="5734"/>
    <cellStyle name="Notiz 2 21 10 2" xfId="12844"/>
    <cellStyle name="Notiz 2 21 10 3" xfId="19137"/>
    <cellStyle name="Notiz 2 21 10 4" xfId="26076"/>
    <cellStyle name="Notiz 2 21 10 5" xfId="32741"/>
    <cellStyle name="Notiz 2 21 10 6" xfId="39411"/>
    <cellStyle name="Notiz 2 21 10 7" xfId="46227"/>
    <cellStyle name="Notiz 2 21 10 8" xfId="52750"/>
    <cellStyle name="Notiz 2 21 11" xfId="5590"/>
    <cellStyle name="Notiz 2 21 11 2" xfId="12700"/>
    <cellStyle name="Notiz 2 21 11 3" xfId="18993"/>
    <cellStyle name="Notiz 2 21 11 4" xfId="25932"/>
    <cellStyle name="Notiz 2 21 11 5" xfId="32597"/>
    <cellStyle name="Notiz 2 21 11 6" xfId="39267"/>
    <cellStyle name="Notiz 2 21 11 7" xfId="46083"/>
    <cellStyle name="Notiz 2 21 11 8" xfId="52606"/>
    <cellStyle name="Notiz 2 21 12" xfId="811"/>
    <cellStyle name="Notiz 2 21 12 2" xfId="7928"/>
    <cellStyle name="Notiz 2 21 12 3" xfId="8263"/>
    <cellStyle name="Notiz 2 21 12 4" xfId="21190"/>
    <cellStyle name="Notiz 2 21 12 5" xfId="27825"/>
    <cellStyle name="Notiz 2 21 12 6" xfId="34499"/>
    <cellStyle name="Notiz 2 21 12 7" xfId="41436"/>
    <cellStyle name="Notiz 2 21 12 8" xfId="41172"/>
    <cellStyle name="Notiz 2 21 13" xfId="7619"/>
    <cellStyle name="Notiz 2 21 14" xfId="274"/>
    <cellStyle name="Notiz 2 21 15" xfId="41625"/>
    <cellStyle name="Notiz 2 21 2" xfId="586"/>
    <cellStyle name="Notiz 2 21 2 10" xfId="7216"/>
    <cellStyle name="Notiz 2 21 2 10 2" xfId="14326"/>
    <cellStyle name="Notiz 2 21 2 10 3" xfId="20619"/>
    <cellStyle name="Notiz 2 21 2 10 4" xfId="27558"/>
    <cellStyle name="Notiz 2 21 2 10 5" xfId="34223"/>
    <cellStyle name="Notiz 2 21 2 10 6" xfId="40893"/>
    <cellStyle name="Notiz 2 21 2 10 7" xfId="47709"/>
    <cellStyle name="Notiz 2 21 2 10 8" xfId="54232"/>
    <cellStyle name="Notiz 2 21 2 11" xfId="1339"/>
    <cellStyle name="Notiz 2 21 2 11 2" xfId="8449"/>
    <cellStyle name="Notiz 2 21 2 11 3" xfId="14742"/>
    <cellStyle name="Notiz 2 21 2 11 4" xfId="21681"/>
    <cellStyle name="Notiz 2 21 2 11 5" xfId="28346"/>
    <cellStyle name="Notiz 2 21 2 11 6" xfId="35016"/>
    <cellStyle name="Notiz 2 21 2 11 7" xfId="41832"/>
    <cellStyle name="Notiz 2 21 2 11 8" xfId="48355"/>
    <cellStyle name="Notiz 2 21 2 12" xfId="8169"/>
    <cellStyle name="Notiz 2 21 2 13" xfId="20965"/>
    <cellStyle name="Notiz 2 21 2 14" xfId="295"/>
    <cellStyle name="Notiz 2 21 2 15" xfId="41215"/>
    <cellStyle name="Notiz 2 21 2 16" xfId="41487"/>
    <cellStyle name="Notiz 2 21 2 2" xfId="899"/>
    <cellStyle name="Notiz 2 21 2 2 10" xfId="1574"/>
    <cellStyle name="Notiz 2 21 2 2 10 2" xfId="8684"/>
    <cellStyle name="Notiz 2 21 2 2 10 3" xfId="14977"/>
    <cellStyle name="Notiz 2 21 2 2 10 4" xfId="21916"/>
    <cellStyle name="Notiz 2 21 2 2 10 5" xfId="28581"/>
    <cellStyle name="Notiz 2 21 2 2 10 6" xfId="35251"/>
    <cellStyle name="Notiz 2 21 2 2 10 7" xfId="42067"/>
    <cellStyle name="Notiz 2 21 2 2 10 8" xfId="48590"/>
    <cellStyle name="Notiz 2 21 2 2 11" xfId="8125"/>
    <cellStyle name="Notiz 2 21 2 2 12" xfId="27906"/>
    <cellStyle name="Notiz 2 21 2 2 13" xfId="34578"/>
    <cellStyle name="Notiz 2 21 2 2 14" xfId="27823"/>
    <cellStyle name="Notiz 2 21 2 2 2" xfId="2445"/>
    <cellStyle name="Notiz 2 21 2 2 2 2" xfId="9555"/>
    <cellStyle name="Notiz 2 21 2 2 2 3" xfId="15848"/>
    <cellStyle name="Notiz 2 21 2 2 2 4" xfId="22787"/>
    <cellStyle name="Notiz 2 21 2 2 2 5" xfId="29452"/>
    <cellStyle name="Notiz 2 21 2 2 2 6" xfId="36122"/>
    <cellStyle name="Notiz 2 21 2 2 2 7" xfId="42938"/>
    <cellStyle name="Notiz 2 21 2 2 2 8" xfId="49461"/>
    <cellStyle name="Notiz 2 21 2 2 3" xfId="3135"/>
    <cellStyle name="Notiz 2 21 2 2 3 2" xfId="10245"/>
    <cellStyle name="Notiz 2 21 2 2 3 3" xfId="16538"/>
    <cellStyle name="Notiz 2 21 2 2 3 4" xfId="23477"/>
    <cellStyle name="Notiz 2 21 2 2 3 5" xfId="30142"/>
    <cellStyle name="Notiz 2 21 2 2 3 6" xfId="36812"/>
    <cellStyle name="Notiz 2 21 2 2 3 7" xfId="43628"/>
    <cellStyle name="Notiz 2 21 2 2 3 8" xfId="50151"/>
    <cellStyle name="Notiz 2 21 2 2 4" xfId="3822"/>
    <cellStyle name="Notiz 2 21 2 2 4 2" xfId="10932"/>
    <cellStyle name="Notiz 2 21 2 2 4 3" xfId="17225"/>
    <cellStyle name="Notiz 2 21 2 2 4 4" xfId="24164"/>
    <cellStyle name="Notiz 2 21 2 2 4 5" xfId="30829"/>
    <cellStyle name="Notiz 2 21 2 2 4 6" xfId="37499"/>
    <cellStyle name="Notiz 2 21 2 2 4 7" xfId="44315"/>
    <cellStyle name="Notiz 2 21 2 2 4 8" xfId="50838"/>
    <cellStyle name="Notiz 2 21 2 2 5" xfId="4509"/>
    <cellStyle name="Notiz 2 21 2 2 5 2" xfId="11619"/>
    <cellStyle name="Notiz 2 21 2 2 5 3" xfId="17912"/>
    <cellStyle name="Notiz 2 21 2 2 5 4" xfId="24851"/>
    <cellStyle name="Notiz 2 21 2 2 5 5" xfId="31516"/>
    <cellStyle name="Notiz 2 21 2 2 5 6" xfId="38186"/>
    <cellStyle name="Notiz 2 21 2 2 5 7" xfId="45002"/>
    <cellStyle name="Notiz 2 21 2 2 5 8" xfId="51525"/>
    <cellStyle name="Notiz 2 21 2 2 6" xfId="5194"/>
    <cellStyle name="Notiz 2 21 2 2 6 2" xfId="12304"/>
    <cellStyle name="Notiz 2 21 2 2 6 3" xfId="18597"/>
    <cellStyle name="Notiz 2 21 2 2 6 4" xfId="25536"/>
    <cellStyle name="Notiz 2 21 2 2 6 5" xfId="32201"/>
    <cellStyle name="Notiz 2 21 2 2 6 6" xfId="38871"/>
    <cellStyle name="Notiz 2 21 2 2 6 7" xfId="45687"/>
    <cellStyle name="Notiz 2 21 2 2 6 8" xfId="52210"/>
    <cellStyle name="Notiz 2 21 2 2 7" xfId="5777"/>
    <cellStyle name="Notiz 2 21 2 2 7 2" xfId="12887"/>
    <cellStyle name="Notiz 2 21 2 2 7 3" xfId="19180"/>
    <cellStyle name="Notiz 2 21 2 2 7 4" xfId="26119"/>
    <cellStyle name="Notiz 2 21 2 2 7 5" xfId="32784"/>
    <cellStyle name="Notiz 2 21 2 2 7 6" xfId="39454"/>
    <cellStyle name="Notiz 2 21 2 2 7 7" xfId="46270"/>
    <cellStyle name="Notiz 2 21 2 2 7 8" xfId="52793"/>
    <cellStyle name="Notiz 2 21 2 2 8" xfId="6235"/>
    <cellStyle name="Notiz 2 21 2 2 8 2" xfId="13345"/>
    <cellStyle name="Notiz 2 21 2 2 8 3" xfId="19638"/>
    <cellStyle name="Notiz 2 21 2 2 8 4" xfId="26577"/>
    <cellStyle name="Notiz 2 21 2 2 8 5" xfId="33242"/>
    <cellStyle name="Notiz 2 21 2 2 8 6" xfId="39912"/>
    <cellStyle name="Notiz 2 21 2 2 8 7" xfId="46728"/>
    <cellStyle name="Notiz 2 21 2 2 8 8" xfId="53251"/>
    <cellStyle name="Notiz 2 21 2 2 9" xfId="6889"/>
    <cellStyle name="Notiz 2 21 2 2 9 2" xfId="13999"/>
    <cellStyle name="Notiz 2 21 2 2 9 3" xfId="20292"/>
    <cellStyle name="Notiz 2 21 2 2 9 4" xfId="27231"/>
    <cellStyle name="Notiz 2 21 2 2 9 5" xfId="33896"/>
    <cellStyle name="Notiz 2 21 2 2 9 6" xfId="40566"/>
    <cellStyle name="Notiz 2 21 2 2 9 7" xfId="47382"/>
    <cellStyle name="Notiz 2 21 2 2 9 8" xfId="53905"/>
    <cellStyle name="Notiz 2 21 2 3" xfId="2210"/>
    <cellStyle name="Notiz 2 21 2 3 2" xfId="9320"/>
    <cellStyle name="Notiz 2 21 2 3 3" xfId="15613"/>
    <cellStyle name="Notiz 2 21 2 3 4" xfId="22552"/>
    <cellStyle name="Notiz 2 21 2 3 5" xfId="29217"/>
    <cellStyle name="Notiz 2 21 2 3 6" xfId="35887"/>
    <cellStyle name="Notiz 2 21 2 3 7" xfId="42703"/>
    <cellStyle name="Notiz 2 21 2 3 8" xfId="49226"/>
    <cellStyle name="Notiz 2 21 2 4" xfId="2900"/>
    <cellStyle name="Notiz 2 21 2 4 2" xfId="10010"/>
    <cellStyle name="Notiz 2 21 2 4 3" xfId="16303"/>
    <cellStyle name="Notiz 2 21 2 4 4" xfId="23242"/>
    <cellStyle name="Notiz 2 21 2 4 5" xfId="29907"/>
    <cellStyle name="Notiz 2 21 2 4 6" xfId="36577"/>
    <cellStyle name="Notiz 2 21 2 4 7" xfId="43393"/>
    <cellStyle name="Notiz 2 21 2 4 8" xfId="49916"/>
    <cellStyle name="Notiz 2 21 2 5" xfId="3587"/>
    <cellStyle name="Notiz 2 21 2 5 2" xfId="10697"/>
    <cellStyle name="Notiz 2 21 2 5 3" xfId="16990"/>
    <cellStyle name="Notiz 2 21 2 5 4" xfId="23929"/>
    <cellStyle name="Notiz 2 21 2 5 5" xfId="30594"/>
    <cellStyle name="Notiz 2 21 2 5 6" xfId="37264"/>
    <cellStyle name="Notiz 2 21 2 5 7" xfId="44080"/>
    <cellStyle name="Notiz 2 21 2 5 8" xfId="50603"/>
    <cellStyle name="Notiz 2 21 2 6" xfId="4274"/>
    <cellStyle name="Notiz 2 21 2 6 2" xfId="11384"/>
    <cellStyle name="Notiz 2 21 2 6 3" xfId="17677"/>
    <cellStyle name="Notiz 2 21 2 6 4" xfId="24616"/>
    <cellStyle name="Notiz 2 21 2 6 5" xfId="31281"/>
    <cellStyle name="Notiz 2 21 2 6 6" xfId="37951"/>
    <cellStyle name="Notiz 2 21 2 6 7" xfId="44767"/>
    <cellStyle name="Notiz 2 21 2 6 8" xfId="51290"/>
    <cellStyle name="Notiz 2 21 2 7" xfId="4959"/>
    <cellStyle name="Notiz 2 21 2 7 2" xfId="12069"/>
    <cellStyle name="Notiz 2 21 2 7 3" xfId="18362"/>
    <cellStyle name="Notiz 2 21 2 7 4" xfId="25301"/>
    <cellStyle name="Notiz 2 21 2 7 5" xfId="31966"/>
    <cellStyle name="Notiz 2 21 2 7 6" xfId="38636"/>
    <cellStyle name="Notiz 2 21 2 7 7" xfId="45452"/>
    <cellStyle name="Notiz 2 21 2 7 8" xfId="51975"/>
    <cellStyle name="Notiz 2 21 2 8" xfId="3516"/>
    <cellStyle name="Notiz 2 21 2 8 2" xfId="10626"/>
    <cellStyle name="Notiz 2 21 2 8 3" xfId="16919"/>
    <cellStyle name="Notiz 2 21 2 8 4" xfId="23858"/>
    <cellStyle name="Notiz 2 21 2 8 5" xfId="30523"/>
    <cellStyle name="Notiz 2 21 2 8 6" xfId="37193"/>
    <cellStyle name="Notiz 2 21 2 8 7" xfId="44009"/>
    <cellStyle name="Notiz 2 21 2 8 8" xfId="50532"/>
    <cellStyle name="Notiz 2 21 2 9" xfId="6654"/>
    <cellStyle name="Notiz 2 21 2 9 2" xfId="13764"/>
    <cellStyle name="Notiz 2 21 2 9 3" xfId="20057"/>
    <cellStyle name="Notiz 2 21 2 9 4" xfId="26996"/>
    <cellStyle name="Notiz 2 21 2 9 5" xfId="33661"/>
    <cellStyle name="Notiz 2 21 2 9 6" xfId="40331"/>
    <cellStyle name="Notiz 2 21 2 9 7" xfId="47147"/>
    <cellStyle name="Notiz 2 21 2 9 8" xfId="53670"/>
    <cellStyle name="Notiz 2 21 3" xfId="780"/>
    <cellStyle name="Notiz 2 21 3 10" xfId="7294"/>
    <cellStyle name="Notiz 2 21 3 10 2" xfId="14404"/>
    <cellStyle name="Notiz 2 21 3 10 3" xfId="20697"/>
    <cellStyle name="Notiz 2 21 3 10 4" xfId="27636"/>
    <cellStyle name="Notiz 2 21 3 10 5" xfId="34301"/>
    <cellStyle name="Notiz 2 21 3 10 6" xfId="40971"/>
    <cellStyle name="Notiz 2 21 3 10 7" xfId="47787"/>
    <cellStyle name="Notiz 2 21 3 10 8" xfId="54310"/>
    <cellStyle name="Notiz 2 21 3 11" xfId="1519"/>
    <cellStyle name="Notiz 2 21 3 11 2" xfId="8629"/>
    <cellStyle name="Notiz 2 21 3 11 3" xfId="14922"/>
    <cellStyle name="Notiz 2 21 3 11 4" xfId="21861"/>
    <cellStyle name="Notiz 2 21 3 11 5" xfId="28526"/>
    <cellStyle name="Notiz 2 21 3 11 6" xfId="35196"/>
    <cellStyle name="Notiz 2 21 3 11 7" xfId="42012"/>
    <cellStyle name="Notiz 2 21 3 11 8" xfId="48535"/>
    <cellStyle name="Notiz 2 21 3 12" xfId="7852"/>
    <cellStyle name="Notiz 2 21 3 13" xfId="21159"/>
    <cellStyle name="Notiz 2 21 3 14" xfId="21059"/>
    <cellStyle name="Notiz 2 21 3 15" xfId="41405"/>
    <cellStyle name="Notiz 2 21 3 16" xfId="41556"/>
    <cellStyle name="Notiz 2 21 3 2" xfId="1076"/>
    <cellStyle name="Notiz 2 21 3 2 10" xfId="1749"/>
    <cellStyle name="Notiz 2 21 3 2 10 2" xfId="8859"/>
    <cellStyle name="Notiz 2 21 3 2 10 3" xfId="15152"/>
    <cellStyle name="Notiz 2 21 3 2 10 4" xfId="22091"/>
    <cellStyle name="Notiz 2 21 3 2 10 5" xfId="28756"/>
    <cellStyle name="Notiz 2 21 3 2 10 6" xfId="35426"/>
    <cellStyle name="Notiz 2 21 3 2 10 7" xfId="42242"/>
    <cellStyle name="Notiz 2 21 3 2 10 8" xfId="48765"/>
    <cellStyle name="Notiz 2 21 3 2 11" xfId="7638"/>
    <cellStyle name="Notiz 2 21 3 2 12" xfId="28083"/>
    <cellStyle name="Notiz 2 21 3 2 13" xfId="34753"/>
    <cellStyle name="Notiz 2 21 3 2 14" xfId="48095"/>
    <cellStyle name="Notiz 2 21 3 2 2" xfId="2620"/>
    <cellStyle name="Notiz 2 21 3 2 2 2" xfId="9730"/>
    <cellStyle name="Notiz 2 21 3 2 2 3" xfId="16023"/>
    <cellStyle name="Notiz 2 21 3 2 2 4" xfId="22962"/>
    <cellStyle name="Notiz 2 21 3 2 2 5" xfId="29627"/>
    <cellStyle name="Notiz 2 21 3 2 2 6" xfId="36297"/>
    <cellStyle name="Notiz 2 21 3 2 2 7" xfId="43113"/>
    <cellStyle name="Notiz 2 21 3 2 2 8" xfId="49636"/>
    <cellStyle name="Notiz 2 21 3 2 3" xfId="3310"/>
    <cellStyle name="Notiz 2 21 3 2 3 2" xfId="10420"/>
    <cellStyle name="Notiz 2 21 3 2 3 3" xfId="16713"/>
    <cellStyle name="Notiz 2 21 3 2 3 4" xfId="23652"/>
    <cellStyle name="Notiz 2 21 3 2 3 5" xfId="30317"/>
    <cellStyle name="Notiz 2 21 3 2 3 6" xfId="36987"/>
    <cellStyle name="Notiz 2 21 3 2 3 7" xfId="43803"/>
    <cellStyle name="Notiz 2 21 3 2 3 8" xfId="50326"/>
    <cellStyle name="Notiz 2 21 3 2 4" xfId="3997"/>
    <cellStyle name="Notiz 2 21 3 2 4 2" xfId="11107"/>
    <cellStyle name="Notiz 2 21 3 2 4 3" xfId="17400"/>
    <cellStyle name="Notiz 2 21 3 2 4 4" xfId="24339"/>
    <cellStyle name="Notiz 2 21 3 2 4 5" xfId="31004"/>
    <cellStyle name="Notiz 2 21 3 2 4 6" xfId="37674"/>
    <cellStyle name="Notiz 2 21 3 2 4 7" xfId="44490"/>
    <cellStyle name="Notiz 2 21 3 2 4 8" xfId="51013"/>
    <cellStyle name="Notiz 2 21 3 2 5" xfId="4684"/>
    <cellStyle name="Notiz 2 21 3 2 5 2" xfId="11794"/>
    <cellStyle name="Notiz 2 21 3 2 5 3" xfId="18087"/>
    <cellStyle name="Notiz 2 21 3 2 5 4" xfId="25026"/>
    <cellStyle name="Notiz 2 21 3 2 5 5" xfId="31691"/>
    <cellStyle name="Notiz 2 21 3 2 5 6" xfId="38361"/>
    <cellStyle name="Notiz 2 21 3 2 5 7" xfId="45177"/>
    <cellStyle name="Notiz 2 21 3 2 5 8" xfId="51700"/>
    <cellStyle name="Notiz 2 21 3 2 6" xfId="5369"/>
    <cellStyle name="Notiz 2 21 3 2 6 2" xfId="12479"/>
    <cellStyle name="Notiz 2 21 3 2 6 3" xfId="18772"/>
    <cellStyle name="Notiz 2 21 3 2 6 4" xfId="25711"/>
    <cellStyle name="Notiz 2 21 3 2 6 5" xfId="32376"/>
    <cellStyle name="Notiz 2 21 3 2 6 6" xfId="39046"/>
    <cellStyle name="Notiz 2 21 3 2 6 7" xfId="45862"/>
    <cellStyle name="Notiz 2 21 3 2 6 8" xfId="52385"/>
    <cellStyle name="Notiz 2 21 3 2 7" xfId="5952"/>
    <cellStyle name="Notiz 2 21 3 2 7 2" xfId="13062"/>
    <cellStyle name="Notiz 2 21 3 2 7 3" xfId="19355"/>
    <cellStyle name="Notiz 2 21 3 2 7 4" xfId="26294"/>
    <cellStyle name="Notiz 2 21 3 2 7 5" xfId="32959"/>
    <cellStyle name="Notiz 2 21 3 2 7 6" xfId="39629"/>
    <cellStyle name="Notiz 2 21 3 2 7 7" xfId="46445"/>
    <cellStyle name="Notiz 2 21 3 2 7 8" xfId="52968"/>
    <cellStyle name="Notiz 2 21 3 2 8" xfId="6410"/>
    <cellStyle name="Notiz 2 21 3 2 8 2" xfId="13520"/>
    <cellStyle name="Notiz 2 21 3 2 8 3" xfId="19813"/>
    <cellStyle name="Notiz 2 21 3 2 8 4" xfId="26752"/>
    <cellStyle name="Notiz 2 21 3 2 8 5" xfId="33417"/>
    <cellStyle name="Notiz 2 21 3 2 8 6" xfId="40087"/>
    <cellStyle name="Notiz 2 21 3 2 8 7" xfId="46903"/>
    <cellStyle name="Notiz 2 21 3 2 8 8" xfId="53426"/>
    <cellStyle name="Notiz 2 21 3 2 9" xfId="7064"/>
    <cellStyle name="Notiz 2 21 3 2 9 2" xfId="14174"/>
    <cellStyle name="Notiz 2 21 3 2 9 3" xfId="20467"/>
    <cellStyle name="Notiz 2 21 3 2 9 4" xfId="27406"/>
    <cellStyle name="Notiz 2 21 3 2 9 5" xfId="34071"/>
    <cellStyle name="Notiz 2 21 3 2 9 6" xfId="40741"/>
    <cellStyle name="Notiz 2 21 3 2 9 7" xfId="47557"/>
    <cellStyle name="Notiz 2 21 3 2 9 8" xfId="54080"/>
    <cellStyle name="Notiz 2 21 3 3" xfId="2390"/>
    <cellStyle name="Notiz 2 21 3 3 2" xfId="9500"/>
    <cellStyle name="Notiz 2 21 3 3 3" xfId="15793"/>
    <cellStyle name="Notiz 2 21 3 3 4" xfId="22732"/>
    <cellStyle name="Notiz 2 21 3 3 5" xfId="29397"/>
    <cellStyle name="Notiz 2 21 3 3 6" xfId="36067"/>
    <cellStyle name="Notiz 2 21 3 3 7" xfId="42883"/>
    <cellStyle name="Notiz 2 21 3 3 8" xfId="49406"/>
    <cellStyle name="Notiz 2 21 3 4" xfId="3080"/>
    <cellStyle name="Notiz 2 21 3 4 2" xfId="10190"/>
    <cellStyle name="Notiz 2 21 3 4 3" xfId="16483"/>
    <cellStyle name="Notiz 2 21 3 4 4" xfId="23422"/>
    <cellStyle name="Notiz 2 21 3 4 5" xfId="30087"/>
    <cellStyle name="Notiz 2 21 3 4 6" xfId="36757"/>
    <cellStyle name="Notiz 2 21 3 4 7" xfId="43573"/>
    <cellStyle name="Notiz 2 21 3 4 8" xfId="50096"/>
    <cellStyle name="Notiz 2 21 3 5" xfId="3767"/>
    <cellStyle name="Notiz 2 21 3 5 2" xfId="10877"/>
    <cellStyle name="Notiz 2 21 3 5 3" xfId="17170"/>
    <cellStyle name="Notiz 2 21 3 5 4" xfId="24109"/>
    <cellStyle name="Notiz 2 21 3 5 5" xfId="30774"/>
    <cellStyle name="Notiz 2 21 3 5 6" xfId="37444"/>
    <cellStyle name="Notiz 2 21 3 5 7" xfId="44260"/>
    <cellStyle name="Notiz 2 21 3 5 8" xfId="50783"/>
    <cellStyle name="Notiz 2 21 3 6" xfId="4454"/>
    <cellStyle name="Notiz 2 21 3 6 2" xfId="11564"/>
    <cellStyle name="Notiz 2 21 3 6 3" xfId="17857"/>
    <cellStyle name="Notiz 2 21 3 6 4" xfId="24796"/>
    <cellStyle name="Notiz 2 21 3 6 5" xfId="31461"/>
    <cellStyle name="Notiz 2 21 3 6 6" xfId="38131"/>
    <cellStyle name="Notiz 2 21 3 6 7" xfId="44947"/>
    <cellStyle name="Notiz 2 21 3 6 8" xfId="51470"/>
    <cellStyle name="Notiz 2 21 3 7" xfId="5139"/>
    <cellStyle name="Notiz 2 21 3 7 2" xfId="12249"/>
    <cellStyle name="Notiz 2 21 3 7 3" xfId="18542"/>
    <cellStyle name="Notiz 2 21 3 7 4" xfId="25481"/>
    <cellStyle name="Notiz 2 21 3 7 5" xfId="32146"/>
    <cellStyle name="Notiz 2 21 3 7 6" xfId="38816"/>
    <cellStyle name="Notiz 2 21 3 7 7" xfId="45632"/>
    <cellStyle name="Notiz 2 21 3 7 8" xfId="52155"/>
    <cellStyle name="Notiz 2 21 3 8" xfId="6180"/>
    <cellStyle name="Notiz 2 21 3 8 2" xfId="13290"/>
    <cellStyle name="Notiz 2 21 3 8 3" xfId="19583"/>
    <cellStyle name="Notiz 2 21 3 8 4" xfId="26522"/>
    <cellStyle name="Notiz 2 21 3 8 5" xfId="33187"/>
    <cellStyle name="Notiz 2 21 3 8 6" xfId="39857"/>
    <cellStyle name="Notiz 2 21 3 8 7" xfId="46673"/>
    <cellStyle name="Notiz 2 21 3 8 8" xfId="53196"/>
    <cellStyle name="Notiz 2 21 3 9" xfId="6834"/>
    <cellStyle name="Notiz 2 21 3 9 2" xfId="13944"/>
    <cellStyle name="Notiz 2 21 3 9 3" xfId="20237"/>
    <cellStyle name="Notiz 2 21 3 9 4" xfId="27176"/>
    <cellStyle name="Notiz 2 21 3 9 5" xfId="33841"/>
    <cellStyle name="Notiz 2 21 3 9 6" xfId="40511"/>
    <cellStyle name="Notiz 2 21 3 9 7" xfId="47327"/>
    <cellStyle name="Notiz 2 21 3 9 8" xfId="53850"/>
    <cellStyle name="Notiz 2 21 4" xfId="1997"/>
    <cellStyle name="Notiz 2 21 4 2" xfId="9107"/>
    <cellStyle name="Notiz 2 21 4 3" xfId="15400"/>
    <cellStyle name="Notiz 2 21 4 4" xfId="22339"/>
    <cellStyle name="Notiz 2 21 4 5" xfId="29004"/>
    <cellStyle name="Notiz 2 21 4 6" xfId="35674"/>
    <cellStyle name="Notiz 2 21 4 7" xfId="42490"/>
    <cellStyle name="Notiz 2 21 4 8" xfId="49013"/>
    <cellStyle name="Notiz 2 21 5" xfId="2020"/>
    <cellStyle name="Notiz 2 21 5 2" xfId="9130"/>
    <cellStyle name="Notiz 2 21 5 3" xfId="15423"/>
    <cellStyle name="Notiz 2 21 5 4" xfId="22362"/>
    <cellStyle name="Notiz 2 21 5 5" xfId="29027"/>
    <cellStyle name="Notiz 2 21 5 6" xfId="35697"/>
    <cellStyle name="Notiz 2 21 5 7" xfId="42513"/>
    <cellStyle name="Notiz 2 21 5 8" xfId="49036"/>
    <cellStyle name="Notiz 2 21 6" xfId="2139"/>
    <cellStyle name="Notiz 2 21 6 2" xfId="9249"/>
    <cellStyle name="Notiz 2 21 6 3" xfId="15542"/>
    <cellStyle name="Notiz 2 21 6 4" xfId="22481"/>
    <cellStyle name="Notiz 2 21 6 5" xfId="29146"/>
    <cellStyle name="Notiz 2 21 6 6" xfId="35816"/>
    <cellStyle name="Notiz 2 21 6 7" xfId="42632"/>
    <cellStyle name="Notiz 2 21 6 8" xfId="49155"/>
    <cellStyle name="Notiz 2 21 7" xfId="1953"/>
    <cellStyle name="Notiz 2 21 7 2" xfId="9063"/>
    <cellStyle name="Notiz 2 21 7 3" xfId="15356"/>
    <cellStyle name="Notiz 2 21 7 4" xfId="22295"/>
    <cellStyle name="Notiz 2 21 7 5" xfId="28960"/>
    <cellStyle name="Notiz 2 21 7 6" xfId="35630"/>
    <cellStyle name="Notiz 2 21 7 7" xfId="42446"/>
    <cellStyle name="Notiz 2 21 7 8" xfId="48969"/>
    <cellStyle name="Notiz 2 21 8" xfId="2144"/>
    <cellStyle name="Notiz 2 21 8 2" xfId="9254"/>
    <cellStyle name="Notiz 2 21 8 3" xfId="15547"/>
    <cellStyle name="Notiz 2 21 8 4" xfId="22486"/>
    <cellStyle name="Notiz 2 21 8 5" xfId="29151"/>
    <cellStyle name="Notiz 2 21 8 6" xfId="35821"/>
    <cellStyle name="Notiz 2 21 8 7" xfId="42637"/>
    <cellStyle name="Notiz 2 21 8 8" xfId="49160"/>
    <cellStyle name="Notiz 2 21 9" xfId="4202"/>
    <cellStyle name="Notiz 2 21 9 2" xfId="11312"/>
    <cellStyle name="Notiz 2 21 9 3" xfId="17605"/>
    <cellStyle name="Notiz 2 21 9 4" xfId="24544"/>
    <cellStyle name="Notiz 2 21 9 5" xfId="31209"/>
    <cellStyle name="Notiz 2 21 9 6" xfId="37879"/>
    <cellStyle name="Notiz 2 21 9 7" xfId="44695"/>
    <cellStyle name="Notiz 2 21 9 8" xfId="51218"/>
    <cellStyle name="Notiz 2 22" xfId="560"/>
    <cellStyle name="Notiz 2 22 10" xfId="1915"/>
    <cellStyle name="Notiz 2 22 10 2" xfId="9025"/>
    <cellStyle name="Notiz 2 22 10 3" xfId="15318"/>
    <cellStyle name="Notiz 2 22 10 4" xfId="22257"/>
    <cellStyle name="Notiz 2 22 10 5" xfId="28922"/>
    <cellStyle name="Notiz 2 22 10 6" xfId="35592"/>
    <cellStyle name="Notiz 2 22 10 7" xfId="42408"/>
    <cellStyle name="Notiz 2 22 10 8" xfId="48931"/>
    <cellStyle name="Notiz 2 22 11" xfId="6628"/>
    <cellStyle name="Notiz 2 22 11 2" xfId="13738"/>
    <cellStyle name="Notiz 2 22 11 3" xfId="20031"/>
    <cellStyle name="Notiz 2 22 11 4" xfId="26970"/>
    <cellStyle name="Notiz 2 22 11 5" xfId="33635"/>
    <cellStyle name="Notiz 2 22 11 6" xfId="40305"/>
    <cellStyle name="Notiz 2 22 11 7" xfId="47121"/>
    <cellStyle name="Notiz 2 22 11 8" xfId="53644"/>
    <cellStyle name="Notiz 2 22 12" xfId="7471"/>
    <cellStyle name="Notiz 2 22 12 2" xfId="14581"/>
    <cellStyle name="Notiz 2 22 12 3" xfId="20874"/>
    <cellStyle name="Notiz 2 22 12 4" xfId="27813"/>
    <cellStyle name="Notiz 2 22 12 5" xfId="34478"/>
    <cellStyle name="Notiz 2 22 12 6" xfId="41148"/>
    <cellStyle name="Notiz 2 22 12 7" xfId="47964"/>
    <cellStyle name="Notiz 2 22 12 8" xfId="54487"/>
    <cellStyle name="Notiz 2 22 13" xfId="1313"/>
    <cellStyle name="Notiz 2 22 13 2" xfId="8423"/>
    <cellStyle name="Notiz 2 22 13 3" xfId="14716"/>
    <cellStyle name="Notiz 2 22 13 4" xfId="21655"/>
    <cellStyle name="Notiz 2 22 13 5" xfId="28320"/>
    <cellStyle name="Notiz 2 22 13 6" xfId="34990"/>
    <cellStyle name="Notiz 2 22 13 7" xfId="41806"/>
    <cellStyle name="Notiz 2 22 13 8" xfId="48329"/>
    <cellStyle name="Notiz 2 22 14" xfId="7884"/>
    <cellStyle name="Notiz 2 22 15" xfId="20939"/>
    <cellStyle name="Notiz 2 22 16" xfId="8212"/>
    <cellStyle name="Notiz 2 22 17" xfId="41189"/>
    <cellStyle name="Notiz 2 22 18" xfId="41508"/>
    <cellStyle name="Notiz 2 22 2" xfId="703"/>
    <cellStyle name="Notiz 2 22 2 10" xfId="1442"/>
    <cellStyle name="Notiz 2 22 2 10 2" xfId="8552"/>
    <cellStyle name="Notiz 2 22 2 10 3" xfId="14845"/>
    <cellStyle name="Notiz 2 22 2 10 4" xfId="21784"/>
    <cellStyle name="Notiz 2 22 2 10 5" xfId="28449"/>
    <cellStyle name="Notiz 2 22 2 10 6" xfId="35119"/>
    <cellStyle name="Notiz 2 22 2 10 7" xfId="41935"/>
    <cellStyle name="Notiz 2 22 2 10 8" xfId="48458"/>
    <cellStyle name="Notiz 2 22 2 11" xfId="8051"/>
    <cellStyle name="Notiz 2 22 2 12" xfId="348"/>
    <cellStyle name="Notiz 2 22 2 13" xfId="27841"/>
    <cellStyle name="Notiz 2 22 2 14" xfId="41156"/>
    <cellStyle name="Notiz 2 22 2 2" xfId="2313"/>
    <cellStyle name="Notiz 2 22 2 2 2" xfId="9423"/>
    <cellStyle name="Notiz 2 22 2 2 3" xfId="15716"/>
    <cellStyle name="Notiz 2 22 2 2 4" xfId="22655"/>
    <cellStyle name="Notiz 2 22 2 2 5" xfId="29320"/>
    <cellStyle name="Notiz 2 22 2 2 6" xfId="35990"/>
    <cellStyle name="Notiz 2 22 2 2 7" xfId="42806"/>
    <cellStyle name="Notiz 2 22 2 2 8" xfId="49329"/>
    <cellStyle name="Notiz 2 22 2 3" xfId="3003"/>
    <cellStyle name="Notiz 2 22 2 3 2" xfId="10113"/>
    <cellStyle name="Notiz 2 22 2 3 3" xfId="16406"/>
    <cellStyle name="Notiz 2 22 2 3 4" xfId="23345"/>
    <cellStyle name="Notiz 2 22 2 3 5" xfId="30010"/>
    <cellStyle name="Notiz 2 22 2 3 6" xfId="36680"/>
    <cellStyle name="Notiz 2 22 2 3 7" xfId="43496"/>
    <cellStyle name="Notiz 2 22 2 3 8" xfId="50019"/>
    <cellStyle name="Notiz 2 22 2 4" xfId="3690"/>
    <cellStyle name="Notiz 2 22 2 4 2" xfId="10800"/>
    <cellStyle name="Notiz 2 22 2 4 3" xfId="17093"/>
    <cellStyle name="Notiz 2 22 2 4 4" xfId="24032"/>
    <cellStyle name="Notiz 2 22 2 4 5" xfId="30697"/>
    <cellStyle name="Notiz 2 22 2 4 6" xfId="37367"/>
    <cellStyle name="Notiz 2 22 2 4 7" xfId="44183"/>
    <cellStyle name="Notiz 2 22 2 4 8" xfId="50706"/>
    <cellStyle name="Notiz 2 22 2 5" xfId="4377"/>
    <cellStyle name="Notiz 2 22 2 5 2" xfId="11487"/>
    <cellStyle name="Notiz 2 22 2 5 3" xfId="17780"/>
    <cellStyle name="Notiz 2 22 2 5 4" xfId="24719"/>
    <cellStyle name="Notiz 2 22 2 5 5" xfId="31384"/>
    <cellStyle name="Notiz 2 22 2 5 6" xfId="38054"/>
    <cellStyle name="Notiz 2 22 2 5 7" xfId="44870"/>
    <cellStyle name="Notiz 2 22 2 5 8" xfId="51393"/>
    <cellStyle name="Notiz 2 22 2 6" xfId="5062"/>
    <cellStyle name="Notiz 2 22 2 6 2" xfId="12172"/>
    <cellStyle name="Notiz 2 22 2 6 3" xfId="18465"/>
    <cellStyle name="Notiz 2 22 2 6 4" xfId="25404"/>
    <cellStyle name="Notiz 2 22 2 6 5" xfId="32069"/>
    <cellStyle name="Notiz 2 22 2 6 6" xfId="38739"/>
    <cellStyle name="Notiz 2 22 2 6 7" xfId="45555"/>
    <cellStyle name="Notiz 2 22 2 6 8" xfId="52078"/>
    <cellStyle name="Notiz 2 22 2 7" xfId="5682"/>
    <cellStyle name="Notiz 2 22 2 7 2" xfId="12792"/>
    <cellStyle name="Notiz 2 22 2 7 3" xfId="19085"/>
    <cellStyle name="Notiz 2 22 2 7 4" xfId="26024"/>
    <cellStyle name="Notiz 2 22 2 7 5" xfId="32689"/>
    <cellStyle name="Notiz 2 22 2 7 6" xfId="39359"/>
    <cellStyle name="Notiz 2 22 2 7 7" xfId="46175"/>
    <cellStyle name="Notiz 2 22 2 7 8" xfId="52698"/>
    <cellStyle name="Notiz 2 22 2 8" xfId="6103"/>
    <cellStyle name="Notiz 2 22 2 8 2" xfId="13213"/>
    <cellStyle name="Notiz 2 22 2 8 3" xfId="19506"/>
    <cellStyle name="Notiz 2 22 2 8 4" xfId="26445"/>
    <cellStyle name="Notiz 2 22 2 8 5" xfId="33110"/>
    <cellStyle name="Notiz 2 22 2 8 6" xfId="39780"/>
    <cellStyle name="Notiz 2 22 2 8 7" xfId="46596"/>
    <cellStyle name="Notiz 2 22 2 8 8" xfId="53119"/>
    <cellStyle name="Notiz 2 22 2 9" xfId="6757"/>
    <cellStyle name="Notiz 2 22 2 9 2" xfId="13867"/>
    <cellStyle name="Notiz 2 22 2 9 3" xfId="20160"/>
    <cellStyle name="Notiz 2 22 2 9 4" xfId="27099"/>
    <cellStyle name="Notiz 2 22 2 9 5" xfId="33764"/>
    <cellStyle name="Notiz 2 22 2 9 6" xfId="40434"/>
    <cellStyle name="Notiz 2 22 2 9 7" xfId="47250"/>
    <cellStyle name="Notiz 2 22 2 9 8" xfId="53773"/>
    <cellStyle name="Notiz 2 22 3" xfId="585"/>
    <cellStyle name="Notiz 2 22 3 10" xfId="7248"/>
    <cellStyle name="Notiz 2 22 3 10 2" xfId="14358"/>
    <cellStyle name="Notiz 2 22 3 10 3" xfId="20651"/>
    <cellStyle name="Notiz 2 22 3 10 4" xfId="27590"/>
    <cellStyle name="Notiz 2 22 3 10 5" xfId="34255"/>
    <cellStyle name="Notiz 2 22 3 10 6" xfId="40925"/>
    <cellStyle name="Notiz 2 22 3 10 7" xfId="47741"/>
    <cellStyle name="Notiz 2 22 3 10 8" xfId="54264"/>
    <cellStyle name="Notiz 2 22 3 11" xfId="1338"/>
    <cellStyle name="Notiz 2 22 3 11 2" xfId="8448"/>
    <cellStyle name="Notiz 2 22 3 11 3" xfId="14741"/>
    <cellStyle name="Notiz 2 22 3 11 4" xfId="21680"/>
    <cellStyle name="Notiz 2 22 3 11 5" xfId="28345"/>
    <cellStyle name="Notiz 2 22 3 11 6" xfId="35015"/>
    <cellStyle name="Notiz 2 22 3 11 7" xfId="41831"/>
    <cellStyle name="Notiz 2 22 3 11 8" xfId="48354"/>
    <cellStyle name="Notiz 2 22 3 12" xfId="7589"/>
    <cellStyle name="Notiz 2 22 3 13" xfId="20964"/>
    <cellStyle name="Notiz 2 22 3 14" xfId="463"/>
    <cellStyle name="Notiz 2 22 3 15" xfId="41214"/>
    <cellStyle name="Notiz 2 22 3 16" xfId="41695"/>
    <cellStyle name="Notiz 2 22 3 2" xfId="898"/>
    <cellStyle name="Notiz 2 22 3 2 10" xfId="1573"/>
    <cellStyle name="Notiz 2 22 3 2 10 2" xfId="8683"/>
    <cellStyle name="Notiz 2 22 3 2 10 3" xfId="14976"/>
    <cellStyle name="Notiz 2 22 3 2 10 4" xfId="21915"/>
    <cellStyle name="Notiz 2 22 3 2 10 5" xfId="28580"/>
    <cellStyle name="Notiz 2 22 3 2 10 6" xfId="35250"/>
    <cellStyle name="Notiz 2 22 3 2 10 7" xfId="42066"/>
    <cellStyle name="Notiz 2 22 3 2 10 8" xfId="48589"/>
    <cellStyle name="Notiz 2 22 3 2 11" xfId="7569"/>
    <cellStyle name="Notiz 2 22 3 2 12" xfId="27905"/>
    <cellStyle name="Notiz 2 22 3 2 13" xfId="34577"/>
    <cellStyle name="Notiz 2 22 3 2 14" xfId="34534"/>
    <cellStyle name="Notiz 2 22 3 2 2" xfId="2444"/>
    <cellStyle name="Notiz 2 22 3 2 2 2" xfId="9554"/>
    <cellStyle name="Notiz 2 22 3 2 2 3" xfId="15847"/>
    <cellStyle name="Notiz 2 22 3 2 2 4" xfId="22786"/>
    <cellStyle name="Notiz 2 22 3 2 2 5" xfId="29451"/>
    <cellStyle name="Notiz 2 22 3 2 2 6" xfId="36121"/>
    <cellStyle name="Notiz 2 22 3 2 2 7" xfId="42937"/>
    <cellStyle name="Notiz 2 22 3 2 2 8" xfId="49460"/>
    <cellStyle name="Notiz 2 22 3 2 3" xfId="3134"/>
    <cellStyle name="Notiz 2 22 3 2 3 2" xfId="10244"/>
    <cellStyle name="Notiz 2 22 3 2 3 3" xfId="16537"/>
    <cellStyle name="Notiz 2 22 3 2 3 4" xfId="23476"/>
    <cellStyle name="Notiz 2 22 3 2 3 5" xfId="30141"/>
    <cellStyle name="Notiz 2 22 3 2 3 6" xfId="36811"/>
    <cellStyle name="Notiz 2 22 3 2 3 7" xfId="43627"/>
    <cellStyle name="Notiz 2 22 3 2 3 8" xfId="50150"/>
    <cellStyle name="Notiz 2 22 3 2 4" xfId="3821"/>
    <cellStyle name="Notiz 2 22 3 2 4 2" xfId="10931"/>
    <cellStyle name="Notiz 2 22 3 2 4 3" xfId="17224"/>
    <cellStyle name="Notiz 2 22 3 2 4 4" xfId="24163"/>
    <cellStyle name="Notiz 2 22 3 2 4 5" xfId="30828"/>
    <cellStyle name="Notiz 2 22 3 2 4 6" xfId="37498"/>
    <cellStyle name="Notiz 2 22 3 2 4 7" xfId="44314"/>
    <cellStyle name="Notiz 2 22 3 2 4 8" xfId="50837"/>
    <cellStyle name="Notiz 2 22 3 2 5" xfId="4508"/>
    <cellStyle name="Notiz 2 22 3 2 5 2" xfId="11618"/>
    <cellStyle name="Notiz 2 22 3 2 5 3" xfId="17911"/>
    <cellStyle name="Notiz 2 22 3 2 5 4" xfId="24850"/>
    <cellStyle name="Notiz 2 22 3 2 5 5" xfId="31515"/>
    <cellStyle name="Notiz 2 22 3 2 5 6" xfId="38185"/>
    <cellStyle name="Notiz 2 22 3 2 5 7" xfId="45001"/>
    <cellStyle name="Notiz 2 22 3 2 5 8" xfId="51524"/>
    <cellStyle name="Notiz 2 22 3 2 6" xfId="5193"/>
    <cellStyle name="Notiz 2 22 3 2 6 2" xfId="12303"/>
    <cellStyle name="Notiz 2 22 3 2 6 3" xfId="18596"/>
    <cellStyle name="Notiz 2 22 3 2 6 4" xfId="25535"/>
    <cellStyle name="Notiz 2 22 3 2 6 5" xfId="32200"/>
    <cellStyle name="Notiz 2 22 3 2 6 6" xfId="38870"/>
    <cellStyle name="Notiz 2 22 3 2 6 7" xfId="45686"/>
    <cellStyle name="Notiz 2 22 3 2 6 8" xfId="52209"/>
    <cellStyle name="Notiz 2 22 3 2 7" xfId="5776"/>
    <cellStyle name="Notiz 2 22 3 2 7 2" xfId="12886"/>
    <cellStyle name="Notiz 2 22 3 2 7 3" xfId="19179"/>
    <cellStyle name="Notiz 2 22 3 2 7 4" xfId="26118"/>
    <cellStyle name="Notiz 2 22 3 2 7 5" xfId="32783"/>
    <cellStyle name="Notiz 2 22 3 2 7 6" xfId="39453"/>
    <cellStyle name="Notiz 2 22 3 2 7 7" xfId="46269"/>
    <cellStyle name="Notiz 2 22 3 2 7 8" xfId="52792"/>
    <cellStyle name="Notiz 2 22 3 2 8" xfId="6234"/>
    <cellStyle name="Notiz 2 22 3 2 8 2" xfId="13344"/>
    <cellStyle name="Notiz 2 22 3 2 8 3" xfId="19637"/>
    <cellStyle name="Notiz 2 22 3 2 8 4" xfId="26576"/>
    <cellStyle name="Notiz 2 22 3 2 8 5" xfId="33241"/>
    <cellStyle name="Notiz 2 22 3 2 8 6" xfId="39911"/>
    <cellStyle name="Notiz 2 22 3 2 8 7" xfId="46727"/>
    <cellStyle name="Notiz 2 22 3 2 8 8" xfId="53250"/>
    <cellStyle name="Notiz 2 22 3 2 9" xfId="6888"/>
    <cellStyle name="Notiz 2 22 3 2 9 2" xfId="13998"/>
    <cellStyle name="Notiz 2 22 3 2 9 3" xfId="20291"/>
    <cellStyle name="Notiz 2 22 3 2 9 4" xfId="27230"/>
    <cellStyle name="Notiz 2 22 3 2 9 5" xfId="33895"/>
    <cellStyle name="Notiz 2 22 3 2 9 6" xfId="40565"/>
    <cellStyle name="Notiz 2 22 3 2 9 7" xfId="47381"/>
    <cellStyle name="Notiz 2 22 3 2 9 8" xfId="53904"/>
    <cellStyle name="Notiz 2 22 3 3" xfId="2209"/>
    <cellStyle name="Notiz 2 22 3 3 2" xfId="9319"/>
    <cellStyle name="Notiz 2 22 3 3 3" xfId="15612"/>
    <cellStyle name="Notiz 2 22 3 3 4" xfId="22551"/>
    <cellStyle name="Notiz 2 22 3 3 5" xfId="29216"/>
    <cellStyle name="Notiz 2 22 3 3 6" xfId="35886"/>
    <cellStyle name="Notiz 2 22 3 3 7" xfId="42702"/>
    <cellStyle name="Notiz 2 22 3 3 8" xfId="49225"/>
    <cellStyle name="Notiz 2 22 3 4" xfId="2899"/>
    <cellStyle name="Notiz 2 22 3 4 2" xfId="10009"/>
    <cellStyle name="Notiz 2 22 3 4 3" xfId="16302"/>
    <cellStyle name="Notiz 2 22 3 4 4" xfId="23241"/>
    <cellStyle name="Notiz 2 22 3 4 5" xfId="29906"/>
    <cellStyle name="Notiz 2 22 3 4 6" xfId="36576"/>
    <cellStyle name="Notiz 2 22 3 4 7" xfId="43392"/>
    <cellStyle name="Notiz 2 22 3 4 8" xfId="49915"/>
    <cellStyle name="Notiz 2 22 3 5" xfId="3586"/>
    <cellStyle name="Notiz 2 22 3 5 2" xfId="10696"/>
    <cellStyle name="Notiz 2 22 3 5 3" xfId="16989"/>
    <cellStyle name="Notiz 2 22 3 5 4" xfId="23928"/>
    <cellStyle name="Notiz 2 22 3 5 5" xfId="30593"/>
    <cellStyle name="Notiz 2 22 3 5 6" xfId="37263"/>
    <cellStyle name="Notiz 2 22 3 5 7" xfId="44079"/>
    <cellStyle name="Notiz 2 22 3 5 8" xfId="50602"/>
    <cellStyle name="Notiz 2 22 3 6" xfId="4273"/>
    <cellStyle name="Notiz 2 22 3 6 2" xfId="11383"/>
    <cellStyle name="Notiz 2 22 3 6 3" xfId="17676"/>
    <cellStyle name="Notiz 2 22 3 6 4" xfId="24615"/>
    <cellStyle name="Notiz 2 22 3 6 5" xfId="31280"/>
    <cellStyle name="Notiz 2 22 3 6 6" xfId="37950"/>
    <cellStyle name="Notiz 2 22 3 6 7" xfId="44766"/>
    <cellStyle name="Notiz 2 22 3 6 8" xfId="51289"/>
    <cellStyle name="Notiz 2 22 3 7" xfId="4958"/>
    <cellStyle name="Notiz 2 22 3 7 2" xfId="12068"/>
    <cellStyle name="Notiz 2 22 3 7 3" xfId="18361"/>
    <cellStyle name="Notiz 2 22 3 7 4" xfId="25300"/>
    <cellStyle name="Notiz 2 22 3 7 5" xfId="31965"/>
    <cellStyle name="Notiz 2 22 3 7 6" xfId="38635"/>
    <cellStyle name="Notiz 2 22 3 7 7" xfId="45451"/>
    <cellStyle name="Notiz 2 22 3 7 8" xfId="51974"/>
    <cellStyle name="Notiz 2 22 3 8" xfId="5576"/>
    <cellStyle name="Notiz 2 22 3 8 2" xfId="12686"/>
    <cellStyle name="Notiz 2 22 3 8 3" xfId="18979"/>
    <cellStyle name="Notiz 2 22 3 8 4" xfId="25918"/>
    <cellStyle name="Notiz 2 22 3 8 5" xfId="32583"/>
    <cellStyle name="Notiz 2 22 3 8 6" xfId="39253"/>
    <cellStyle name="Notiz 2 22 3 8 7" xfId="46069"/>
    <cellStyle name="Notiz 2 22 3 8 8" xfId="52592"/>
    <cellStyle name="Notiz 2 22 3 9" xfId="6653"/>
    <cellStyle name="Notiz 2 22 3 9 2" xfId="13763"/>
    <cellStyle name="Notiz 2 22 3 9 3" xfId="20056"/>
    <cellStyle name="Notiz 2 22 3 9 4" xfId="26995"/>
    <cellStyle name="Notiz 2 22 3 9 5" xfId="33660"/>
    <cellStyle name="Notiz 2 22 3 9 6" xfId="40330"/>
    <cellStyle name="Notiz 2 22 3 9 7" xfId="47146"/>
    <cellStyle name="Notiz 2 22 3 9 8" xfId="53669"/>
    <cellStyle name="Notiz 2 22 4" xfId="781"/>
    <cellStyle name="Notiz 2 22 4 10" xfId="7352"/>
    <cellStyle name="Notiz 2 22 4 10 2" xfId="14462"/>
    <cellStyle name="Notiz 2 22 4 10 3" xfId="20755"/>
    <cellStyle name="Notiz 2 22 4 10 4" xfId="27694"/>
    <cellStyle name="Notiz 2 22 4 10 5" xfId="34359"/>
    <cellStyle name="Notiz 2 22 4 10 6" xfId="41029"/>
    <cellStyle name="Notiz 2 22 4 10 7" xfId="47845"/>
    <cellStyle name="Notiz 2 22 4 10 8" xfId="54368"/>
    <cellStyle name="Notiz 2 22 4 11" xfId="1520"/>
    <cellStyle name="Notiz 2 22 4 11 2" xfId="8630"/>
    <cellStyle name="Notiz 2 22 4 11 3" xfId="14923"/>
    <cellStyle name="Notiz 2 22 4 11 4" xfId="21862"/>
    <cellStyle name="Notiz 2 22 4 11 5" xfId="28527"/>
    <cellStyle name="Notiz 2 22 4 11 6" xfId="35197"/>
    <cellStyle name="Notiz 2 22 4 11 7" xfId="42013"/>
    <cellStyle name="Notiz 2 22 4 11 8" xfId="48536"/>
    <cellStyle name="Notiz 2 22 4 12" xfId="8061"/>
    <cellStyle name="Notiz 2 22 4 13" xfId="21160"/>
    <cellStyle name="Notiz 2 22 4 14" xfId="21445"/>
    <cellStyle name="Notiz 2 22 4 15" xfId="41406"/>
    <cellStyle name="Notiz 2 22 4 16" xfId="7950"/>
    <cellStyle name="Notiz 2 22 4 2" xfId="1077"/>
    <cellStyle name="Notiz 2 22 4 2 10" xfId="1750"/>
    <cellStyle name="Notiz 2 22 4 2 10 2" xfId="8860"/>
    <cellStyle name="Notiz 2 22 4 2 10 3" xfId="15153"/>
    <cellStyle name="Notiz 2 22 4 2 10 4" xfId="22092"/>
    <cellStyle name="Notiz 2 22 4 2 10 5" xfId="28757"/>
    <cellStyle name="Notiz 2 22 4 2 10 6" xfId="35427"/>
    <cellStyle name="Notiz 2 22 4 2 10 7" xfId="42243"/>
    <cellStyle name="Notiz 2 22 4 2 10 8" xfId="48766"/>
    <cellStyle name="Notiz 2 22 4 2 11" xfId="7487"/>
    <cellStyle name="Notiz 2 22 4 2 12" xfId="28084"/>
    <cellStyle name="Notiz 2 22 4 2 13" xfId="34754"/>
    <cellStyle name="Notiz 2 22 4 2 14" xfId="48096"/>
    <cellStyle name="Notiz 2 22 4 2 2" xfId="2621"/>
    <cellStyle name="Notiz 2 22 4 2 2 2" xfId="9731"/>
    <cellStyle name="Notiz 2 22 4 2 2 3" xfId="16024"/>
    <cellStyle name="Notiz 2 22 4 2 2 4" xfId="22963"/>
    <cellStyle name="Notiz 2 22 4 2 2 5" xfId="29628"/>
    <cellStyle name="Notiz 2 22 4 2 2 6" xfId="36298"/>
    <cellStyle name="Notiz 2 22 4 2 2 7" xfId="43114"/>
    <cellStyle name="Notiz 2 22 4 2 2 8" xfId="49637"/>
    <cellStyle name="Notiz 2 22 4 2 3" xfId="3311"/>
    <cellStyle name="Notiz 2 22 4 2 3 2" xfId="10421"/>
    <cellStyle name="Notiz 2 22 4 2 3 3" xfId="16714"/>
    <cellStyle name="Notiz 2 22 4 2 3 4" xfId="23653"/>
    <cellStyle name="Notiz 2 22 4 2 3 5" xfId="30318"/>
    <cellStyle name="Notiz 2 22 4 2 3 6" xfId="36988"/>
    <cellStyle name="Notiz 2 22 4 2 3 7" xfId="43804"/>
    <cellStyle name="Notiz 2 22 4 2 3 8" xfId="50327"/>
    <cellStyle name="Notiz 2 22 4 2 4" xfId="3998"/>
    <cellStyle name="Notiz 2 22 4 2 4 2" xfId="11108"/>
    <cellStyle name="Notiz 2 22 4 2 4 3" xfId="17401"/>
    <cellStyle name="Notiz 2 22 4 2 4 4" xfId="24340"/>
    <cellStyle name="Notiz 2 22 4 2 4 5" xfId="31005"/>
    <cellStyle name="Notiz 2 22 4 2 4 6" xfId="37675"/>
    <cellStyle name="Notiz 2 22 4 2 4 7" xfId="44491"/>
    <cellStyle name="Notiz 2 22 4 2 4 8" xfId="51014"/>
    <cellStyle name="Notiz 2 22 4 2 5" xfId="4685"/>
    <cellStyle name="Notiz 2 22 4 2 5 2" xfId="11795"/>
    <cellStyle name="Notiz 2 22 4 2 5 3" xfId="18088"/>
    <cellStyle name="Notiz 2 22 4 2 5 4" xfId="25027"/>
    <cellStyle name="Notiz 2 22 4 2 5 5" xfId="31692"/>
    <cellStyle name="Notiz 2 22 4 2 5 6" xfId="38362"/>
    <cellStyle name="Notiz 2 22 4 2 5 7" xfId="45178"/>
    <cellStyle name="Notiz 2 22 4 2 5 8" xfId="51701"/>
    <cellStyle name="Notiz 2 22 4 2 6" xfId="5370"/>
    <cellStyle name="Notiz 2 22 4 2 6 2" xfId="12480"/>
    <cellStyle name="Notiz 2 22 4 2 6 3" xfId="18773"/>
    <cellStyle name="Notiz 2 22 4 2 6 4" xfId="25712"/>
    <cellStyle name="Notiz 2 22 4 2 6 5" xfId="32377"/>
    <cellStyle name="Notiz 2 22 4 2 6 6" xfId="39047"/>
    <cellStyle name="Notiz 2 22 4 2 6 7" xfId="45863"/>
    <cellStyle name="Notiz 2 22 4 2 6 8" xfId="52386"/>
    <cellStyle name="Notiz 2 22 4 2 7" xfId="5953"/>
    <cellStyle name="Notiz 2 22 4 2 7 2" xfId="13063"/>
    <cellStyle name="Notiz 2 22 4 2 7 3" xfId="19356"/>
    <cellStyle name="Notiz 2 22 4 2 7 4" xfId="26295"/>
    <cellStyle name="Notiz 2 22 4 2 7 5" xfId="32960"/>
    <cellStyle name="Notiz 2 22 4 2 7 6" xfId="39630"/>
    <cellStyle name="Notiz 2 22 4 2 7 7" xfId="46446"/>
    <cellStyle name="Notiz 2 22 4 2 7 8" xfId="52969"/>
    <cellStyle name="Notiz 2 22 4 2 8" xfId="6411"/>
    <cellStyle name="Notiz 2 22 4 2 8 2" xfId="13521"/>
    <cellStyle name="Notiz 2 22 4 2 8 3" xfId="19814"/>
    <cellStyle name="Notiz 2 22 4 2 8 4" xfId="26753"/>
    <cellStyle name="Notiz 2 22 4 2 8 5" xfId="33418"/>
    <cellStyle name="Notiz 2 22 4 2 8 6" xfId="40088"/>
    <cellStyle name="Notiz 2 22 4 2 8 7" xfId="46904"/>
    <cellStyle name="Notiz 2 22 4 2 8 8" xfId="53427"/>
    <cellStyle name="Notiz 2 22 4 2 9" xfId="7065"/>
    <cellStyle name="Notiz 2 22 4 2 9 2" xfId="14175"/>
    <cellStyle name="Notiz 2 22 4 2 9 3" xfId="20468"/>
    <cellStyle name="Notiz 2 22 4 2 9 4" xfId="27407"/>
    <cellStyle name="Notiz 2 22 4 2 9 5" xfId="34072"/>
    <cellStyle name="Notiz 2 22 4 2 9 6" xfId="40742"/>
    <cellStyle name="Notiz 2 22 4 2 9 7" xfId="47558"/>
    <cellStyle name="Notiz 2 22 4 2 9 8" xfId="54081"/>
    <cellStyle name="Notiz 2 22 4 3" xfId="2391"/>
    <cellStyle name="Notiz 2 22 4 3 2" xfId="9501"/>
    <cellStyle name="Notiz 2 22 4 3 3" xfId="15794"/>
    <cellStyle name="Notiz 2 22 4 3 4" xfId="22733"/>
    <cellStyle name="Notiz 2 22 4 3 5" xfId="29398"/>
    <cellStyle name="Notiz 2 22 4 3 6" xfId="36068"/>
    <cellStyle name="Notiz 2 22 4 3 7" xfId="42884"/>
    <cellStyle name="Notiz 2 22 4 3 8" xfId="49407"/>
    <cellStyle name="Notiz 2 22 4 4" xfId="3081"/>
    <cellStyle name="Notiz 2 22 4 4 2" xfId="10191"/>
    <cellStyle name="Notiz 2 22 4 4 3" xfId="16484"/>
    <cellStyle name="Notiz 2 22 4 4 4" xfId="23423"/>
    <cellStyle name="Notiz 2 22 4 4 5" xfId="30088"/>
    <cellStyle name="Notiz 2 22 4 4 6" xfId="36758"/>
    <cellStyle name="Notiz 2 22 4 4 7" xfId="43574"/>
    <cellStyle name="Notiz 2 22 4 4 8" xfId="50097"/>
    <cellStyle name="Notiz 2 22 4 5" xfId="3768"/>
    <cellStyle name="Notiz 2 22 4 5 2" xfId="10878"/>
    <cellStyle name="Notiz 2 22 4 5 3" xfId="17171"/>
    <cellStyle name="Notiz 2 22 4 5 4" xfId="24110"/>
    <cellStyle name="Notiz 2 22 4 5 5" xfId="30775"/>
    <cellStyle name="Notiz 2 22 4 5 6" xfId="37445"/>
    <cellStyle name="Notiz 2 22 4 5 7" xfId="44261"/>
    <cellStyle name="Notiz 2 22 4 5 8" xfId="50784"/>
    <cellStyle name="Notiz 2 22 4 6" xfId="4455"/>
    <cellStyle name="Notiz 2 22 4 6 2" xfId="11565"/>
    <cellStyle name="Notiz 2 22 4 6 3" xfId="17858"/>
    <cellStyle name="Notiz 2 22 4 6 4" xfId="24797"/>
    <cellStyle name="Notiz 2 22 4 6 5" xfId="31462"/>
    <cellStyle name="Notiz 2 22 4 6 6" xfId="38132"/>
    <cellStyle name="Notiz 2 22 4 6 7" xfId="44948"/>
    <cellStyle name="Notiz 2 22 4 6 8" xfId="51471"/>
    <cellStyle name="Notiz 2 22 4 7" xfId="5140"/>
    <cellStyle name="Notiz 2 22 4 7 2" xfId="12250"/>
    <cellStyle name="Notiz 2 22 4 7 3" xfId="18543"/>
    <cellStyle name="Notiz 2 22 4 7 4" xfId="25482"/>
    <cellStyle name="Notiz 2 22 4 7 5" xfId="32147"/>
    <cellStyle name="Notiz 2 22 4 7 6" xfId="38817"/>
    <cellStyle name="Notiz 2 22 4 7 7" xfId="45633"/>
    <cellStyle name="Notiz 2 22 4 7 8" xfId="52156"/>
    <cellStyle name="Notiz 2 22 4 8" xfId="6181"/>
    <cellStyle name="Notiz 2 22 4 8 2" xfId="13291"/>
    <cellStyle name="Notiz 2 22 4 8 3" xfId="19584"/>
    <cellStyle name="Notiz 2 22 4 8 4" xfId="26523"/>
    <cellStyle name="Notiz 2 22 4 8 5" xfId="33188"/>
    <cellStyle name="Notiz 2 22 4 8 6" xfId="39858"/>
    <cellStyle name="Notiz 2 22 4 8 7" xfId="46674"/>
    <cellStyle name="Notiz 2 22 4 8 8" xfId="53197"/>
    <cellStyle name="Notiz 2 22 4 9" xfId="6835"/>
    <cellStyle name="Notiz 2 22 4 9 2" xfId="13945"/>
    <cellStyle name="Notiz 2 22 4 9 3" xfId="20238"/>
    <cellStyle name="Notiz 2 22 4 9 4" xfId="27177"/>
    <cellStyle name="Notiz 2 22 4 9 5" xfId="33842"/>
    <cellStyle name="Notiz 2 22 4 9 6" xfId="40512"/>
    <cellStyle name="Notiz 2 22 4 9 7" xfId="47328"/>
    <cellStyle name="Notiz 2 22 4 9 8" xfId="53851"/>
    <cellStyle name="Notiz 2 22 5" xfId="2184"/>
    <cellStyle name="Notiz 2 22 5 2" xfId="9294"/>
    <cellStyle name="Notiz 2 22 5 3" xfId="15587"/>
    <cellStyle name="Notiz 2 22 5 4" xfId="22526"/>
    <cellStyle name="Notiz 2 22 5 5" xfId="29191"/>
    <cellStyle name="Notiz 2 22 5 6" xfId="35861"/>
    <cellStyle name="Notiz 2 22 5 7" xfId="42677"/>
    <cellStyle name="Notiz 2 22 5 8" xfId="49200"/>
    <cellStyle name="Notiz 2 22 6" xfId="2874"/>
    <cellStyle name="Notiz 2 22 6 2" xfId="9984"/>
    <cellStyle name="Notiz 2 22 6 3" xfId="16277"/>
    <cellStyle name="Notiz 2 22 6 4" xfId="23216"/>
    <cellStyle name="Notiz 2 22 6 5" xfId="29881"/>
    <cellStyle name="Notiz 2 22 6 6" xfId="36551"/>
    <cellStyle name="Notiz 2 22 6 7" xfId="43367"/>
    <cellStyle name="Notiz 2 22 6 8" xfId="49890"/>
    <cellStyle name="Notiz 2 22 7" xfId="3561"/>
    <cellStyle name="Notiz 2 22 7 2" xfId="10671"/>
    <cellStyle name="Notiz 2 22 7 3" xfId="16964"/>
    <cellStyle name="Notiz 2 22 7 4" xfId="23903"/>
    <cellStyle name="Notiz 2 22 7 5" xfId="30568"/>
    <cellStyle name="Notiz 2 22 7 6" xfId="37238"/>
    <cellStyle name="Notiz 2 22 7 7" xfId="44054"/>
    <cellStyle name="Notiz 2 22 7 8" xfId="50577"/>
    <cellStyle name="Notiz 2 22 8" xfId="4248"/>
    <cellStyle name="Notiz 2 22 8 2" xfId="11358"/>
    <cellStyle name="Notiz 2 22 8 3" xfId="17651"/>
    <cellStyle name="Notiz 2 22 8 4" xfId="24590"/>
    <cellStyle name="Notiz 2 22 8 5" xfId="31255"/>
    <cellStyle name="Notiz 2 22 8 6" xfId="37925"/>
    <cellStyle name="Notiz 2 22 8 7" xfId="44741"/>
    <cellStyle name="Notiz 2 22 8 8" xfId="51264"/>
    <cellStyle name="Notiz 2 22 9" xfId="4933"/>
    <cellStyle name="Notiz 2 22 9 2" xfId="12043"/>
    <cellStyle name="Notiz 2 22 9 3" xfId="18336"/>
    <cellStyle name="Notiz 2 22 9 4" xfId="25275"/>
    <cellStyle name="Notiz 2 22 9 5" xfId="31940"/>
    <cellStyle name="Notiz 2 22 9 6" xfId="38610"/>
    <cellStyle name="Notiz 2 22 9 7" xfId="45426"/>
    <cellStyle name="Notiz 2 22 9 8" xfId="51949"/>
    <cellStyle name="Notiz 2 23" xfId="599"/>
    <cellStyle name="Notiz 2 23 10" xfId="7250"/>
    <cellStyle name="Notiz 2 23 10 2" xfId="14360"/>
    <cellStyle name="Notiz 2 23 10 3" xfId="20653"/>
    <cellStyle name="Notiz 2 23 10 4" xfId="27592"/>
    <cellStyle name="Notiz 2 23 10 5" xfId="34257"/>
    <cellStyle name="Notiz 2 23 10 6" xfId="40927"/>
    <cellStyle name="Notiz 2 23 10 7" xfId="47743"/>
    <cellStyle name="Notiz 2 23 10 8" xfId="54266"/>
    <cellStyle name="Notiz 2 23 11" xfId="1352"/>
    <cellStyle name="Notiz 2 23 11 2" xfId="8462"/>
    <cellStyle name="Notiz 2 23 11 3" xfId="14755"/>
    <cellStyle name="Notiz 2 23 11 4" xfId="21694"/>
    <cellStyle name="Notiz 2 23 11 5" xfId="28359"/>
    <cellStyle name="Notiz 2 23 11 6" xfId="35029"/>
    <cellStyle name="Notiz 2 23 11 7" xfId="41845"/>
    <cellStyle name="Notiz 2 23 11 8" xfId="48368"/>
    <cellStyle name="Notiz 2 23 12" xfId="7879"/>
    <cellStyle name="Notiz 2 23 13" xfId="20978"/>
    <cellStyle name="Notiz 2 23 14" xfId="21230"/>
    <cellStyle name="Notiz 2 23 15" xfId="41228"/>
    <cellStyle name="Notiz 2 23 16" xfId="41703"/>
    <cellStyle name="Notiz 2 23 2" xfId="912"/>
    <cellStyle name="Notiz 2 23 2 10" xfId="1587"/>
    <cellStyle name="Notiz 2 23 2 10 2" xfId="8697"/>
    <cellStyle name="Notiz 2 23 2 10 3" xfId="14990"/>
    <cellStyle name="Notiz 2 23 2 10 4" xfId="21929"/>
    <cellStyle name="Notiz 2 23 2 10 5" xfId="28594"/>
    <cellStyle name="Notiz 2 23 2 10 6" xfId="35264"/>
    <cellStyle name="Notiz 2 23 2 10 7" xfId="42080"/>
    <cellStyle name="Notiz 2 23 2 10 8" xfId="48603"/>
    <cellStyle name="Notiz 2 23 2 11" xfId="7535"/>
    <cellStyle name="Notiz 2 23 2 12" xfId="27919"/>
    <cellStyle name="Notiz 2 23 2 13" xfId="34591"/>
    <cellStyle name="Notiz 2 23 2 14" xfId="20923"/>
    <cellStyle name="Notiz 2 23 2 2" xfId="2458"/>
    <cellStyle name="Notiz 2 23 2 2 2" xfId="9568"/>
    <cellStyle name="Notiz 2 23 2 2 3" xfId="15861"/>
    <cellStyle name="Notiz 2 23 2 2 4" xfId="22800"/>
    <cellStyle name="Notiz 2 23 2 2 5" xfId="29465"/>
    <cellStyle name="Notiz 2 23 2 2 6" xfId="36135"/>
    <cellStyle name="Notiz 2 23 2 2 7" xfId="42951"/>
    <cellStyle name="Notiz 2 23 2 2 8" xfId="49474"/>
    <cellStyle name="Notiz 2 23 2 3" xfId="3148"/>
    <cellStyle name="Notiz 2 23 2 3 2" xfId="10258"/>
    <cellStyle name="Notiz 2 23 2 3 3" xfId="16551"/>
    <cellStyle name="Notiz 2 23 2 3 4" xfId="23490"/>
    <cellStyle name="Notiz 2 23 2 3 5" xfId="30155"/>
    <cellStyle name="Notiz 2 23 2 3 6" xfId="36825"/>
    <cellStyle name="Notiz 2 23 2 3 7" xfId="43641"/>
    <cellStyle name="Notiz 2 23 2 3 8" xfId="50164"/>
    <cellStyle name="Notiz 2 23 2 4" xfId="3835"/>
    <cellStyle name="Notiz 2 23 2 4 2" xfId="10945"/>
    <cellStyle name="Notiz 2 23 2 4 3" xfId="17238"/>
    <cellStyle name="Notiz 2 23 2 4 4" xfId="24177"/>
    <cellStyle name="Notiz 2 23 2 4 5" xfId="30842"/>
    <cellStyle name="Notiz 2 23 2 4 6" xfId="37512"/>
    <cellStyle name="Notiz 2 23 2 4 7" xfId="44328"/>
    <cellStyle name="Notiz 2 23 2 4 8" xfId="50851"/>
    <cellStyle name="Notiz 2 23 2 5" xfId="4522"/>
    <cellStyle name="Notiz 2 23 2 5 2" xfId="11632"/>
    <cellStyle name="Notiz 2 23 2 5 3" xfId="17925"/>
    <cellStyle name="Notiz 2 23 2 5 4" xfId="24864"/>
    <cellStyle name="Notiz 2 23 2 5 5" xfId="31529"/>
    <cellStyle name="Notiz 2 23 2 5 6" xfId="38199"/>
    <cellStyle name="Notiz 2 23 2 5 7" xfId="45015"/>
    <cellStyle name="Notiz 2 23 2 5 8" xfId="51538"/>
    <cellStyle name="Notiz 2 23 2 6" xfId="5207"/>
    <cellStyle name="Notiz 2 23 2 6 2" xfId="12317"/>
    <cellStyle name="Notiz 2 23 2 6 3" xfId="18610"/>
    <cellStyle name="Notiz 2 23 2 6 4" xfId="25549"/>
    <cellStyle name="Notiz 2 23 2 6 5" xfId="32214"/>
    <cellStyle name="Notiz 2 23 2 6 6" xfId="38884"/>
    <cellStyle name="Notiz 2 23 2 6 7" xfId="45700"/>
    <cellStyle name="Notiz 2 23 2 6 8" xfId="52223"/>
    <cellStyle name="Notiz 2 23 2 7" xfId="5790"/>
    <cellStyle name="Notiz 2 23 2 7 2" xfId="12900"/>
    <cellStyle name="Notiz 2 23 2 7 3" xfId="19193"/>
    <cellStyle name="Notiz 2 23 2 7 4" xfId="26132"/>
    <cellStyle name="Notiz 2 23 2 7 5" xfId="32797"/>
    <cellStyle name="Notiz 2 23 2 7 6" xfId="39467"/>
    <cellStyle name="Notiz 2 23 2 7 7" xfId="46283"/>
    <cellStyle name="Notiz 2 23 2 7 8" xfId="52806"/>
    <cellStyle name="Notiz 2 23 2 8" xfId="6248"/>
    <cellStyle name="Notiz 2 23 2 8 2" xfId="13358"/>
    <cellStyle name="Notiz 2 23 2 8 3" xfId="19651"/>
    <cellStyle name="Notiz 2 23 2 8 4" xfId="26590"/>
    <cellStyle name="Notiz 2 23 2 8 5" xfId="33255"/>
    <cellStyle name="Notiz 2 23 2 8 6" xfId="39925"/>
    <cellStyle name="Notiz 2 23 2 8 7" xfId="46741"/>
    <cellStyle name="Notiz 2 23 2 8 8" xfId="53264"/>
    <cellStyle name="Notiz 2 23 2 9" xfId="6902"/>
    <cellStyle name="Notiz 2 23 2 9 2" xfId="14012"/>
    <cellStyle name="Notiz 2 23 2 9 3" xfId="20305"/>
    <cellStyle name="Notiz 2 23 2 9 4" xfId="27244"/>
    <cellStyle name="Notiz 2 23 2 9 5" xfId="33909"/>
    <cellStyle name="Notiz 2 23 2 9 6" xfId="40579"/>
    <cellStyle name="Notiz 2 23 2 9 7" xfId="47395"/>
    <cellStyle name="Notiz 2 23 2 9 8" xfId="53918"/>
    <cellStyle name="Notiz 2 23 3" xfId="2223"/>
    <cellStyle name="Notiz 2 23 3 2" xfId="9333"/>
    <cellStyle name="Notiz 2 23 3 3" xfId="15626"/>
    <cellStyle name="Notiz 2 23 3 4" xfId="22565"/>
    <cellStyle name="Notiz 2 23 3 5" xfId="29230"/>
    <cellStyle name="Notiz 2 23 3 6" xfId="35900"/>
    <cellStyle name="Notiz 2 23 3 7" xfId="42716"/>
    <cellStyle name="Notiz 2 23 3 8" xfId="49239"/>
    <cellStyle name="Notiz 2 23 4" xfId="2913"/>
    <cellStyle name="Notiz 2 23 4 2" xfId="10023"/>
    <cellStyle name="Notiz 2 23 4 3" xfId="16316"/>
    <cellStyle name="Notiz 2 23 4 4" xfId="23255"/>
    <cellStyle name="Notiz 2 23 4 5" xfId="29920"/>
    <cellStyle name="Notiz 2 23 4 6" xfId="36590"/>
    <cellStyle name="Notiz 2 23 4 7" xfId="43406"/>
    <cellStyle name="Notiz 2 23 4 8" xfId="49929"/>
    <cellStyle name="Notiz 2 23 5" xfId="3600"/>
    <cellStyle name="Notiz 2 23 5 2" xfId="10710"/>
    <cellStyle name="Notiz 2 23 5 3" xfId="17003"/>
    <cellStyle name="Notiz 2 23 5 4" xfId="23942"/>
    <cellStyle name="Notiz 2 23 5 5" xfId="30607"/>
    <cellStyle name="Notiz 2 23 5 6" xfId="37277"/>
    <cellStyle name="Notiz 2 23 5 7" xfId="44093"/>
    <cellStyle name="Notiz 2 23 5 8" xfId="50616"/>
    <cellStyle name="Notiz 2 23 6" xfId="4287"/>
    <cellStyle name="Notiz 2 23 6 2" xfId="11397"/>
    <cellStyle name="Notiz 2 23 6 3" xfId="17690"/>
    <cellStyle name="Notiz 2 23 6 4" xfId="24629"/>
    <cellStyle name="Notiz 2 23 6 5" xfId="31294"/>
    <cellStyle name="Notiz 2 23 6 6" xfId="37964"/>
    <cellStyle name="Notiz 2 23 6 7" xfId="44780"/>
    <cellStyle name="Notiz 2 23 6 8" xfId="51303"/>
    <cellStyle name="Notiz 2 23 7" xfId="4972"/>
    <cellStyle name="Notiz 2 23 7 2" xfId="12082"/>
    <cellStyle name="Notiz 2 23 7 3" xfId="18375"/>
    <cellStyle name="Notiz 2 23 7 4" xfId="25314"/>
    <cellStyle name="Notiz 2 23 7 5" xfId="31979"/>
    <cellStyle name="Notiz 2 23 7 6" xfId="38649"/>
    <cellStyle name="Notiz 2 23 7 7" xfId="45465"/>
    <cellStyle name="Notiz 2 23 7 8" xfId="51988"/>
    <cellStyle name="Notiz 2 23 8" xfId="5574"/>
    <cellStyle name="Notiz 2 23 8 2" xfId="12684"/>
    <cellStyle name="Notiz 2 23 8 3" xfId="18977"/>
    <cellStyle name="Notiz 2 23 8 4" xfId="25916"/>
    <cellStyle name="Notiz 2 23 8 5" xfId="32581"/>
    <cellStyle name="Notiz 2 23 8 6" xfId="39251"/>
    <cellStyle name="Notiz 2 23 8 7" xfId="46067"/>
    <cellStyle name="Notiz 2 23 8 8" xfId="52590"/>
    <cellStyle name="Notiz 2 23 9" xfId="6667"/>
    <cellStyle name="Notiz 2 23 9 2" xfId="13777"/>
    <cellStyle name="Notiz 2 23 9 3" xfId="20070"/>
    <cellStyle name="Notiz 2 23 9 4" xfId="27009"/>
    <cellStyle name="Notiz 2 23 9 5" xfId="33674"/>
    <cellStyle name="Notiz 2 23 9 6" xfId="40344"/>
    <cellStyle name="Notiz 2 23 9 7" xfId="47160"/>
    <cellStyle name="Notiz 2 23 9 8" xfId="53683"/>
    <cellStyle name="Notiz 2 24" xfId="767"/>
    <cellStyle name="Notiz 2 24 10" xfId="7357"/>
    <cellStyle name="Notiz 2 24 10 2" xfId="14467"/>
    <cellStyle name="Notiz 2 24 10 3" xfId="20760"/>
    <cellStyle name="Notiz 2 24 10 4" xfId="27699"/>
    <cellStyle name="Notiz 2 24 10 5" xfId="34364"/>
    <cellStyle name="Notiz 2 24 10 6" xfId="41034"/>
    <cellStyle name="Notiz 2 24 10 7" xfId="47850"/>
    <cellStyle name="Notiz 2 24 10 8" xfId="54373"/>
    <cellStyle name="Notiz 2 24 11" xfId="1506"/>
    <cellStyle name="Notiz 2 24 11 2" xfId="8616"/>
    <cellStyle name="Notiz 2 24 11 3" xfId="14909"/>
    <cellStyle name="Notiz 2 24 11 4" xfId="21848"/>
    <cellStyle name="Notiz 2 24 11 5" xfId="28513"/>
    <cellStyle name="Notiz 2 24 11 6" xfId="35183"/>
    <cellStyle name="Notiz 2 24 11 7" xfId="41999"/>
    <cellStyle name="Notiz 2 24 11 8" xfId="48522"/>
    <cellStyle name="Notiz 2 24 12" xfId="8059"/>
    <cellStyle name="Notiz 2 24 13" xfId="21146"/>
    <cellStyle name="Notiz 2 24 14" xfId="21451"/>
    <cellStyle name="Notiz 2 24 15" xfId="41392"/>
    <cellStyle name="Notiz 2 24 16" xfId="41567"/>
    <cellStyle name="Notiz 2 24 2" xfId="1063"/>
    <cellStyle name="Notiz 2 24 2 10" xfId="1736"/>
    <cellStyle name="Notiz 2 24 2 10 2" xfId="8846"/>
    <cellStyle name="Notiz 2 24 2 10 3" xfId="15139"/>
    <cellStyle name="Notiz 2 24 2 10 4" xfId="22078"/>
    <cellStyle name="Notiz 2 24 2 10 5" xfId="28743"/>
    <cellStyle name="Notiz 2 24 2 10 6" xfId="35413"/>
    <cellStyle name="Notiz 2 24 2 10 7" xfId="42229"/>
    <cellStyle name="Notiz 2 24 2 10 8" xfId="48752"/>
    <cellStyle name="Notiz 2 24 2 11" xfId="7505"/>
    <cellStyle name="Notiz 2 24 2 12" xfId="28070"/>
    <cellStyle name="Notiz 2 24 2 13" xfId="34740"/>
    <cellStyle name="Notiz 2 24 2 14" xfId="48082"/>
    <cellStyle name="Notiz 2 24 2 2" xfId="2607"/>
    <cellStyle name="Notiz 2 24 2 2 2" xfId="9717"/>
    <cellStyle name="Notiz 2 24 2 2 3" xfId="16010"/>
    <cellStyle name="Notiz 2 24 2 2 4" xfId="22949"/>
    <cellStyle name="Notiz 2 24 2 2 5" xfId="29614"/>
    <cellStyle name="Notiz 2 24 2 2 6" xfId="36284"/>
    <cellStyle name="Notiz 2 24 2 2 7" xfId="43100"/>
    <cellStyle name="Notiz 2 24 2 2 8" xfId="49623"/>
    <cellStyle name="Notiz 2 24 2 3" xfId="3297"/>
    <cellStyle name="Notiz 2 24 2 3 2" xfId="10407"/>
    <cellStyle name="Notiz 2 24 2 3 3" xfId="16700"/>
    <cellStyle name="Notiz 2 24 2 3 4" xfId="23639"/>
    <cellStyle name="Notiz 2 24 2 3 5" xfId="30304"/>
    <cellStyle name="Notiz 2 24 2 3 6" xfId="36974"/>
    <cellStyle name="Notiz 2 24 2 3 7" xfId="43790"/>
    <cellStyle name="Notiz 2 24 2 3 8" xfId="50313"/>
    <cellStyle name="Notiz 2 24 2 4" xfId="3984"/>
    <cellStyle name="Notiz 2 24 2 4 2" xfId="11094"/>
    <cellStyle name="Notiz 2 24 2 4 3" xfId="17387"/>
    <cellStyle name="Notiz 2 24 2 4 4" xfId="24326"/>
    <cellStyle name="Notiz 2 24 2 4 5" xfId="30991"/>
    <cellStyle name="Notiz 2 24 2 4 6" xfId="37661"/>
    <cellStyle name="Notiz 2 24 2 4 7" xfId="44477"/>
    <cellStyle name="Notiz 2 24 2 4 8" xfId="51000"/>
    <cellStyle name="Notiz 2 24 2 5" xfId="4671"/>
    <cellStyle name="Notiz 2 24 2 5 2" xfId="11781"/>
    <cellStyle name="Notiz 2 24 2 5 3" xfId="18074"/>
    <cellStyle name="Notiz 2 24 2 5 4" xfId="25013"/>
    <cellStyle name="Notiz 2 24 2 5 5" xfId="31678"/>
    <cellStyle name="Notiz 2 24 2 5 6" xfId="38348"/>
    <cellStyle name="Notiz 2 24 2 5 7" xfId="45164"/>
    <cellStyle name="Notiz 2 24 2 5 8" xfId="51687"/>
    <cellStyle name="Notiz 2 24 2 6" xfId="5356"/>
    <cellStyle name="Notiz 2 24 2 6 2" xfId="12466"/>
    <cellStyle name="Notiz 2 24 2 6 3" xfId="18759"/>
    <cellStyle name="Notiz 2 24 2 6 4" xfId="25698"/>
    <cellStyle name="Notiz 2 24 2 6 5" xfId="32363"/>
    <cellStyle name="Notiz 2 24 2 6 6" xfId="39033"/>
    <cellStyle name="Notiz 2 24 2 6 7" xfId="45849"/>
    <cellStyle name="Notiz 2 24 2 6 8" xfId="52372"/>
    <cellStyle name="Notiz 2 24 2 7" xfId="5939"/>
    <cellStyle name="Notiz 2 24 2 7 2" xfId="13049"/>
    <cellStyle name="Notiz 2 24 2 7 3" xfId="19342"/>
    <cellStyle name="Notiz 2 24 2 7 4" xfId="26281"/>
    <cellStyle name="Notiz 2 24 2 7 5" xfId="32946"/>
    <cellStyle name="Notiz 2 24 2 7 6" xfId="39616"/>
    <cellStyle name="Notiz 2 24 2 7 7" xfId="46432"/>
    <cellStyle name="Notiz 2 24 2 7 8" xfId="52955"/>
    <cellStyle name="Notiz 2 24 2 8" xfId="6397"/>
    <cellStyle name="Notiz 2 24 2 8 2" xfId="13507"/>
    <cellStyle name="Notiz 2 24 2 8 3" xfId="19800"/>
    <cellStyle name="Notiz 2 24 2 8 4" xfId="26739"/>
    <cellStyle name="Notiz 2 24 2 8 5" xfId="33404"/>
    <cellStyle name="Notiz 2 24 2 8 6" xfId="40074"/>
    <cellStyle name="Notiz 2 24 2 8 7" xfId="46890"/>
    <cellStyle name="Notiz 2 24 2 8 8" xfId="53413"/>
    <cellStyle name="Notiz 2 24 2 9" xfId="7051"/>
    <cellStyle name="Notiz 2 24 2 9 2" xfId="14161"/>
    <cellStyle name="Notiz 2 24 2 9 3" xfId="20454"/>
    <cellStyle name="Notiz 2 24 2 9 4" xfId="27393"/>
    <cellStyle name="Notiz 2 24 2 9 5" xfId="34058"/>
    <cellStyle name="Notiz 2 24 2 9 6" xfId="40728"/>
    <cellStyle name="Notiz 2 24 2 9 7" xfId="47544"/>
    <cellStyle name="Notiz 2 24 2 9 8" xfId="54067"/>
    <cellStyle name="Notiz 2 24 3" xfId="2377"/>
    <cellStyle name="Notiz 2 24 3 2" xfId="9487"/>
    <cellStyle name="Notiz 2 24 3 3" xfId="15780"/>
    <cellStyle name="Notiz 2 24 3 4" xfId="22719"/>
    <cellStyle name="Notiz 2 24 3 5" xfId="29384"/>
    <cellStyle name="Notiz 2 24 3 6" xfId="36054"/>
    <cellStyle name="Notiz 2 24 3 7" xfId="42870"/>
    <cellStyle name="Notiz 2 24 3 8" xfId="49393"/>
    <cellStyle name="Notiz 2 24 4" xfId="3067"/>
    <cellStyle name="Notiz 2 24 4 2" xfId="10177"/>
    <cellStyle name="Notiz 2 24 4 3" xfId="16470"/>
    <cellStyle name="Notiz 2 24 4 4" xfId="23409"/>
    <cellStyle name="Notiz 2 24 4 5" xfId="30074"/>
    <cellStyle name="Notiz 2 24 4 6" xfId="36744"/>
    <cellStyle name="Notiz 2 24 4 7" xfId="43560"/>
    <cellStyle name="Notiz 2 24 4 8" xfId="50083"/>
    <cellStyle name="Notiz 2 24 5" xfId="3754"/>
    <cellStyle name="Notiz 2 24 5 2" xfId="10864"/>
    <cellStyle name="Notiz 2 24 5 3" xfId="17157"/>
    <cellStyle name="Notiz 2 24 5 4" xfId="24096"/>
    <cellStyle name="Notiz 2 24 5 5" xfId="30761"/>
    <cellStyle name="Notiz 2 24 5 6" xfId="37431"/>
    <cellStyle name="Notiz 2 24 5 7" xfId="44247"/>
    <cellStyle name="Notiz 2 24 5 8" xfId="50770"/>
    <cellStyle name="Notiz 2 24 6" xfId="4441"/>
    <cellStyle name="Notiz 2 24 6 2" xfId="11551"/>
    <cellStyle name="Notiz 2 24 6 3" xfId="17844"/>
    <cellStyle name="Notiz 2 24 6 4" xfId="24783"/>
    <cellStyle name="Notiz 2 24 6 5" xfId="31448"/>
    <cellStyle name="Notiz 2 24 6 6" xfId="38118"/>
    <cellStyle name="Notiz 2 24 6 7" xfId="44934"/>
    <cellStyle name="Notiz 2 24 6 8" xfId="51457"/>
    <cellStyle name="Notiz 2 24 7" xfId="5126"/>
    <cellStyle name="Notiz 2 24 7 2" xfId="12236"/>
    <cellStyle name="Notiz 2 24 7 3" xfId="18529"/>
    <cellStyle name="Notiz 2 24 7 4" xfId="25468"/>
    <cellStyle name="Notiz 2 24 7 5" xfId="32133"/>
    <cellStyle name="Notiz 2 24 7 6" xfId="38803"/>
    <cellStyle name="Notiz 2 24 7 7" xfId="45619"/>
    <cellStyle name="Notiz 2 24 7 8" xfId="52142"/>
    <cellStyle name="Notiz 2 24 8" xfId="6167"/>
    <cellStyle name="Notiz 2 24 8 2" xfId="13277"/>
    <cellStyle name="Notiz 2 24 8 3" xfId="19570"/>
    <cellStyle name="Notiz 2 24 8 4" xfId="26509"/>
    <cellStyle name="Notiz 2 24 8 5" xfId="33174"/>
    <cellStyle name="Notiz 2 24 8 6" xfId="39844"/>
    <cellStyle name="Notiz 2 24 8 7" xfId="46660"/>
    <cellStyle name="Notiz 2 24 8 8" xfId="53183"/>
    <cellStyle name="Notiz 2 24 9" xfId="6821"/>
    <cellStyle name="Notiz 2 24 9 2" xfId="13931"/>
    <cellStyle name="Notiz 2 24 9 3" xfId="20224"/>
    <cellStyle name="Notiz 2 24 9 4" xfId="27163"/>
    <cellStyle name="Notiz 2 24 9 5" xfId="33828"/>
    <cellStyle name="Notiz 2 24 9 6" xfId="40498"/>
    <cellStyle name="Notiz 2 24 9 7" xfId="47314"/>
    <cellStyle name="Notiz 2 24 9 8" xfId="53837"/>
    <cellStyle name="Notiz 2 25" xfId="1910"/>
    <cellStyle name="Notiz 2 25 2" xfId="9020"/>
    <cellStyle name="Notiz 2 25 3" xfId="15313"/>
    <cellStyle name="Notiz 2 25 4" xfId="22252"/>
    <cellStyle name="Notiz 2 25 5" xfId="28917"/>
    <cellStyle name="Notiz 2 25 6" xfId="35587"/>
    <cellStyle name="Notiz 2 25 7" xfId="42403"/>
    <cellStyle name="Notiz 2 25 8" xfId="48926"/>
    <cellStyle name="Notiz 2 26" xfId="2176"/>
    <cellStyle name="Notiz 2 26 2" xfId="9286"/>
    <cellStyle name="Notiz 2 26 3" xfId="15579"/>
    <cellStyle name="Notiz 2 26 4" xfId="22518"/>
    <cellStyle name="Notiz 2 26 5" xfId="29183"/>
    <cellStyle name="Notiz 2 26 6" xfId="35853"/>
    <cellStyle name="Notiz 2 26 7" xfId="42669"/>
    <cellStyle name="Notiz 2 26 8" xfId="49192"/>
    <cellStyle name="Notiz 2 27" xfId="3556"/>
    <cellStyle name="Notiz 2 27 2" xfId="10666"/>
    <cellStyle name="Notiz 2 27 3" xfId="16959"/>
    <cellStyle name="Notiz 2 27 4" xfId="23898"/>
    <cellStyle name="Notiz 2 27 5" xfId="30563"/>
    <cellStyle name="Notiz 2 27 6" xfId="37233"/>
    <cellStyle name="Notiz 2 27 7" xfId="44049"/>
    <cellStyle name="Notiz 2 27 8" xfId="50572"/>
    <cellStyle name="Notiz 2 28" xfId="4240"/>
    <cellStyle name="Notiz 2 28 2" xfId="11350"/>
    <cellStyle name="Notiz 2 28 3" xfId="17643"/>
    <cellStyle name="Notiz 2 28 4" xfId="24582"/>
    <cellStyle name="Notiz 2 28 5" xfId="31247"/>
    <cellStyle name="Notiz 2 28 6" xfId="37917"/>
    <cellStyle name="Notiz 2 28 7" xfId="44733"/>
    <cellStyle name="Notiz 2 28 8" xfId="51256"/>
    <cellStyle name="Notiz 2 29" xfId="7208"/>
    <cellStyle name="Notiz 2 29 2" xfId="14318"/>
    <cellStyle name="Notiz 2 29 3" xfId="20611"/>
    <cellStyle name="Notiz 2 29 4" xfId="27550"/>
    <cellStyle name="Notiz 2 29 5" xfId="34215"/>
    <cellStyle name="Notiz 2 29 6" xfId="40885"/>
    <cellStyle name="Notiz 2 29 7" xfId="47701"/>
    <cellStyle name="Notiz 2 29 8" xfId="54224"/>
    <cellStyle name="Notiz 2 3" xfId="232"/>
    <cellStyle name="Notiz 2 3 10" xfId="5637"/>
    <cellStyle name="Notiz 2 3 10 2" xfId="12747"/>
    <cellStyle name="Notiz 2 3 10 3" xfId="19040"/>
    <cellStyle name="Notiz 2 3 10 4" xfId="25979"/>
    <cellStyle name="Notiz 2 3 10 5" xfId="32644"/>
    <cellStyle name="Notiz 2 3 10 6" xfId="39314"/>
    <cellStyle name="Notiz 2 3 10 7" xfId="46130"/>
    <cellStyle name="Notiz 2 3 10 8" xfId="52653"/>
    <cellStyle name="Notiz 2 3 11" xfId="5748"/>
    <cellStyle name="Notiz 2 3 11 2" xfId="12858"/>
    <cellStyle name="Notiz 2 3 11 3" xfId="19151"/>
    <cellStyle name="Notiz 2 3 11 4" xfId="26090"/>
    <cellStyle name="Notiz 2 3 11 5" xfId="32755"/>
    <cellStyle name="Notiz 2 3 11 6" xfId="39425"/>
    <cellStyle name="Notiz 2 3 11 7" xfId="46241"/>
    <cellStyle name="Notiz 2 3 11 8" xfId="52764"/>
    <cellStyle name="Notiz 2 3 12" xfId="1238"/>
    <cellStyle name="Notiz 2 3 12 2" xfId="8348"/>
    <cellStyle name="Notiz 2 3 12 3" xfId="14641"/>
    <cellStyle name="Notiz 2 3 12 4" xfId="21580"/>
    <cellStyle name="Notiz 2 3 12 5" xfId="28245"/>
    <cellStyle name="Notiz 2 3 12 6" xfId="34915"/>
    <cellStyle name="Notiz 2 3 12 7" xfId="41734"/>
    <cellStyle name="Notiz 2 3 12 8" xfId="48257"/>
    <cellStyle name="Notiz 2 3 13" xfId="440"/>
    <cellStyle name="Notiz 2 3 14" xfId="8013"/>
    <cellStyle name="Notiz 2 3 15" xfId="21500"/>
    <cellStyle name="Notiz 2 3 16" xfId="34984"/>
    <cellStyle name="Notiz 2 3 2" xfId="584"/>
    <cellStyle name="Notiz 2 3 2 10" xfId="7414"/>
    <cellStyle name="Notiz 2 3 2 10 2" xfId="14524"/>
    <cellStyle name="Notiz 2 3 2 10 3" xfId="20817"/>
    <cellStyle name="Notiz 2 3 2 10 4" xfId="27756"/>
    <cellStyle name="Notiz 2 3 2 10 5" xfId="34421"/>
    <cellStyle name="Notiz 2 3 2 10 6" xfId="41091"/>
    <cellStyle name="Notiz 2 3 2 10 7" xfId="47907"/>
    <cellStyle name="Notiz 2 3 2 10 8" xfId="54430"/>
    <cellStyle name="Notiz 2 3 2 11" xfId="1337"/>
    <cellStyle name="Notiz 2 3 2 11 2" xfId="8447"/>
    <cellStyle name="Notiz 2 3 2 11 3" xfId="14740"/>
    <cellStyle name="Notiz 2 3 2 11 4" xfId="21679"/>
    <cellStyle name="Notiz 2 3 2 11 5" xfId="28344"/>
    <cellStyle name="Notiz 2 3 2 11 6" xfId="35014"/>
    <cellStyle name="Notiz 2 3 2 11 7" xfId="41830"/>
    <cellStyle name="Notiz 2 3 2 11 8" xfId="48353"/>
    <cellStyle name="Notiz 2 3 2 12" xfId="7727"/>
    <cellStyle name="Notiz 2 3 2 13" xfId="20963"/>
    <cellStyle name="Notiz 2 3 2 14" xfId="21544"/>
    <cellStyle name="Notiz 2 3 2 15" xfId="41213"/>
    <cellStyle name="Notiz 2 3 2 16" xfId="41596"/>
    <cellStyle name="Notiz 2 3 2 2" xfId="897"/>
    <cellStyle name="Notiz 2 3 2 2 10" xfId="1572"/>
    <cellStyle name="Notiz 2 3 2 2 10 2" xfId="8682"/>
    <cellStyle name="Notiz 2 3 2 2 10 3" xfId="14975"/>
    <cellStyle name="Notiz 2 3 2 2 10 4" xfId="21914"/>
    <cellStyle name="Notiz 2 3 2 2 10 5" xfId="28579"/>
    <cellStyle name="Notiz 2 3 2 2 10 6" xfId="35249"/>
    <cellStyle name="Notiz 2 3 2 2 10 7" xfId="42065"/>
    <cellStyle name="Notiz 2 3 2 2 10 8" xfId="48588"/>
    <cellStyle name="Notiz 2 3 2 2 11" xfId="7770"/>
    <cellStyle name="Notiz 2 3 2 2 12" xfId="27904"/>
    <cellStyle name="Notiz 2 3 2 2 13" xfId="34576"/>
    <cellStyle name="Notiz 2 3 2 2 14" xfId="21252"/>
    <cellStyle name="Notiz 2 3 2 2 2" xfId="2443"/>
    <cellStyle name="Notiz 2 3 2 2 2 2" xfId="9553"/>
    <cellStyle name="Notiz 2 3 2 2 2 3" xfId="15846"/>
    <cellStyle name="Notiz 2 3 2 2 2 4" xfId="22785"/>
    <cellStyle name="Notiz 2 3 2 2 2 5" xfId="29450"/>
    <cellStyle name="Notiz 2 3 2 2 2 6" xfId="36120"/>
    <cellStyle name="Notiz 2 3 2 2 2 7" xfId="42936"/>
    <cellStyle name="Notiz 2 3 2 2 2 8" xfId="49459"/>
    <cellStyle name="Notiz 2 3 2 2 3" xfId="3133"/>
    <cellStyle name="Notiz 2 3 2 2 3 2" xfId="10243"/>
    <cellStyle name="Notiz 2 3 2 2 3 3" xfId="16536"/>
    <cellStyle name="Notiz 2 3 2 2 3 4" xfId="23475"/>
    <cellStyle name="Notiz 2 3 2 2 3 5" xfId="30140"/>
    <cellStyle name="Notiz 2 3 2 2 3 6" xfId="36810"/>
    <cellStyle name="Notiz 2 3 2 2 3 7" xfId="43626"/>
    <cellStyle name="Notiz 2 3 2 2 3 8" xfId="50149"/>
    <cellStyle name="Notiz 2 3 2 2 4" xfId="3820"/>
    <cellStyle name="Notiz 2 3 2 2 4 2" xfId="10930"/>
    <cellStyle name="Notiz 2 3 2 2 4 3" xfId="17223"/>
    <cellStyle name="Notiz 2 3 2 2 4 4" xfId="24162"/>
    <cellStyle name="Notiz 2 3 2 2 4 5" xfId="30827"/>
    <cellStyle name="Notiz 2 3 2 2 4 6" xfId="37497"/>
    <cellStyle name="Notiz 2 3 2 2 4 7" xfId="44313"/>
    <cellStyle name="Notiz 2 3 2 2 4 8" xfId="50836"/>
    <cellStyle name="Notiz 2 3 2 2 5" xfId="4507"/>
    <cellStyle name="Notiz 2 3 2 2 5 2" xfId="11617"/>
    <cellStyle name="Notiz 2 3 2 2 5 3" xfId="17910"/>
    <cellStyle name="Notiz 2 3 2 2 5 4" xfId="24849"/>
    <cellStyle name="Notiz 2 3 2 2 5 5" xfId="31514"/>
    <cellStyle name="Notiz 2 3 2 2 5 6" xfId="38184"/>
    <cellStyle name="Notiz 2 3 2 2 5 7" xfId="45000"/>
    <cellStyle name="Notiz 2 3 2 2 5 8" xfId="51523"/>
    <cellStyle name="Notiz 2 3 2 2 6" xfId="5192"/>
    <cellStyle name="Notiz 2 3 2 2 6 2" xfId="12302"/>
    <cellStyle name="Notiz 2 3 2 2 6 3" xfId="18595"/>
    <cellStyle name="Notiz 2 3 2 2 6 4" xfId="25534"/>
    <cellStyle name="Notiz 2 3 2 2 6 5" xfId="32199"/>
    <cellStyle name="Notiz 2 3 2 2 6 6" xfId="38869"/>
    <cellStyle name="Notiz 2 3 2 2 6 7" xfId="45685"/>
    <cellStyle name="Notiz 2 3 2 2 6 8" xfId="52208"/>
    <cellStyle name="Notiz 2 3 2 2 7" xfId="5775"/>
    <cellStyle name="Notiz 2 3 2 2 7 2" xfId="12885"/>
    <cellStyle name="Notiz 2 3 2 2 7 3" xfId="19178"/>
    <cellStyle name="Notiz 2 3 2 2 7 4" xfId="26117"/>
    <cellStyle name="Notiz 2 3 2 2 7 5" xfId="32782"/>
    <cellStyle name="Notiz 2 3 2 2 7 6" xfId="39452"/>
    <cellStyle name="Notiz 2 3 2 2 7 7" xfId="46268"/>
    <cellStyle name="Notiz 2 3 2 2 7 8" xfId="52791"/>
    <cellStyle name="Notiz 2 3 2 2 8" xfId="6233"/>
    <cellStyle name="Notiz 2 3 2 2 8 2" xfId="13343"/>
    <cellStyle name="Notiz 2 3 2 2 8 3" xfId="19636"/>
    <cellStyle name="Notiz 2 3 2 2 8 4" xfId="26575"/>
    <cellStyle name="Notiz 2 3 2 2 8 5" xfId="33240"/>
    <cellStyle name="Notiz 2 3 2 2 8 6" xfId="39910"/>
    <cellStyle name="Notiz 2 3 2 2 8 7" xfId="46726"/>
    <cellStyle name="Notiz 2 3 2 2 8 8" xfId="53249"/>
    <cellStyle name="Notiz 2 3 2 2 9" xfId="6887"/>
    <cellStyle name="Notiz 2 3 2 2 9 2" xfId="13997"/>
    <cellStyle name="Notiz 2 3 2 2 9 3" xfId="20290"/>
    <cellStyle name="Notiz 2 3 2 2 9 4" xfId="27229"/>
    <cellStyle name="Notiz 2 3 2 2 9 5" xfId="33894"/>
    <cellStyle name="Notiz 2 3 2 2 9 6" xfId="40564"/>
    <cellStyle name="Notiz 2 3 2 2 9 7" xfId="47380"/>
    <cellStyle name="Notiz 2 3 2 2 9 8" xfId="53903"/>
    <cellStyle name="Notiz 2 3 2 3" xfId="2208"/>
    <cellStyle name="Notiz 2 3 2 3 2" xfId="9318"/>
    <cellStyle name="Notiz 2 3 2 3 3" xfId="15611"/>
    <cellStyle name="Notiz 2 3 2 3 4" xfId="22550"/>
    <cellStyle name="Notiz 2 3 2 3 5" xfId="29215"/>
    <cellStyle name="Notiz 2 3 2 3 6" xfId="35885"/>
    <cellStyle name="Notiz 2 3 2 3 7" xfId="42701"/>
    <cellStyle name="Notiz 2 3 2 3 8" xfId="49224"/>
    <cellStyle name="Notiz 2 3 2 4" xfId="2898"/>
    <cellStyle name="Notiz 2 3 2 4 2" xfId="10008"/>
    <cellStyle name="Notiz 2 3 2 4 3" xfId="16301"/>
    <cellStyle name="Notiz 2 3 2 4 4" xfId="23240"/>
    <cellStyle name="Notiz 2 3 2 4 5" xfId="29905"/>
    <cellStyle name="Notiz 2 3 2 4 6" xfId="36575"/>
    <cellStyle name="Notiz 2 3 2 4 7" xfId="43391"/>
    <cellStyle name="Notiz 2 3 2 4 8" xfId="49914"/>
    <cellStyle name="Notiz 2 3 2 5" xfId="3585"/>
    <cellStyle name="Notiz 2 3 2 5 2" xfId="10695"/>
    <cellStyle name="Notiz 2 3 2 5 3" xfId="16988"/>
    <cellStyle name="Notiz 2 3 2 5 4" xfId="23927"/>
    <cellStyle name="Notiz 2 3 2 5 5" xfId="30592"/>
    <cellStyle name="Notiz 2 3 2 5 6" xfId="37262"/>
    <cellStyle name="Notiz 2 3 2 5 7" xfId="44078"/>
    <cellStyle name="Notiz 2 3 2 5 8" xfId="50601"/>
    <cellStyle name="Notiz 2 3 2 6" xfId="4272"/>
    <cellStyle name="Notiz 2 3 2 6 2" xfId="11382"/>
    <cellStyle name="Notiz 2 3 2 6 3" xfId="17675"/>
    <cellStyle name="Notiz 2 3 2 6 4" xfId="24614"/>
    <cellStyle name="Notiz 2 3 2 6 5" xfId="31279"/>
    <cellStyle name="Notiz 2 3 2 6 6" xfId="37949"/>
    <cellStyle name="Notiz 2 3 2 6 7" xfId="44765"/>
    <cellStyle name="Notiz 2 3 2 6 8" xfId="51288"/>
    <cellStyle name="Notiz 2 3 2 7" xfId="4957"/>
    <cellStyle name="Notiz 2 3 2 7 2" xfId="12067"/>
    <cellStyle name="Notiz 2 3 2 7 3" xfId="18360"/>
    <cellStyle name="Notiz 2 3 2 7 4" xfId="25299"/>
    <cellStyle name="Notiz 2 3 2 7 5" xfId="31964"/>
    <cellStyle name="Notiz 2 3 2 7 6" xfId="38634"/>
    <cellStyle name="Notiz 2 3 2 7 7" xfId="45450"/>
    <cellStyle name="Notiz 2 3 2 7 8" xfId="51973"/>
    <cellStyle name="Notiz 2 3 2 8" xfId="4239"/>
    <cellStyle name="Notiz 2 3 2 8 2" xfId="11349"/>
    <cellStyle name="Notiz 2 3 2 8 3" xfId="17642"/>
    <cellStyle name="Notiz 2 3 2 8 4" xfId="24581"/>
    <cellStyle name="Notiz 2 3 2 8 5" xfId="31246"/>
    <cellStyle name="Notiz 2 3 2 8 6" xfId="37916"/>
    <cellStyle name="Notiz 2 3 2 8 7" xfId="44732"/>
    <cellStyle name="Notiz 2 3 2 8 8" xfId="51255"/>
    <cellStyle name="Notiz 2 3 2 9" xfId="6652"/>
    <cellStyle name="Notiz 2 3 2 9 2" xfId="13762"/>
    <cellStyle name="Notiz 2 3 2 9 3" xfId="20055"/>
    <cellStyle name="Notiz 2 3 2 9 4" xfId="26994"/>
    <cellStyle name="Notiz 2 3 2 9 5" xfId="33659"/>
    <cellStyle name="Notiz 2 3 2 9 6" xfId="40329"/>
    <cellStyle name="Notiz 2 3 2 9 7" xfId="47145"/>
    <cellStyle name="Notiz 2 3 2 9 8" xfId="53668"/>
    <cellStyle name="Notiz 2 3 3" xfId="782"/>
    <cellStyle name="Notiz 2 3 3 10" xfId="7439"/>
    <cellStyle name="Notiz 2 3 3 10 2" xfId="14549"/>
    <cellStyle name="Notiz 2 3 3 10 3" xfId="20842"/>
    <cellStyle name="Notiz 2 3 3 10 4" xfId="27781"/>
    <cellStyle name="Notiz 2 3 3 10 5" xfId="34446"/>
    <cellStyle name="Notiz 2 3 3 10 6" xfId="41116"/>
    <cellStyle name="Notiz 2 3 3 10 7" xfId="47932"/>
    <cellStyle name="Notiz 2 3 3 10 8" xfId="54455"/>
    <cellStyle name="Notiz 2 3 3 11" xfId="1521"/>
    <cellStyle name="Notiz 2 3 3 11 2" xfId="8631"/>
    <cellStyle name="Notiz 2 3 3 11 3" xfId="14924"/>
    <cellStyle name="Notiz 2 3 3 11 4" xfId="21863"/>
    <cellStyle name="Notiz 2 3 3 11 5" xfId="28528"/>
    <cellStyle name="Notiz 2 3 3 11 6" xfId="35198"/>
    <cellStyle name="Notiz 2 3 3 11 7" xfId="42014"/>
    <cellStyle name="Notiz 2 3 3 11 8" xfId="48537"/>
    <cellStyle name="Notiz 2 3 3 12" xfId="8258"/>
    <cellStyle name="Notiz 2 3 3 13" xfId="21161"/>
    <cellStyle name="Notiz 2 3 3 14" xfId="7583"/>
    <cellStyle name="Notiz 2 3 3 15" xfId="41407"/>
    <cellStyle name="Notiz 2 3 3 16" xfId="41562"/>
    <cellStyle name="Notiz 2 3 3 2" xfId="1078"/>
    <cellStyle name="Notiz 2 3 3 2 10" xfId="1751"/>
    <cellStyle name="Notiz 2 3 3 2 10 2" xfId="8861"/>
    <cellStyle name="Notiz 2 3 3 2 10 3" xfId="15154"/>
    <cellStyle name="Notiz 2 3 3 2 10 4" xfId="22093"/>
    <cellStyle name="Notiz 2 3 3 2 10 5" xfId="28758"/>
    <cellStyle name="Notiz 2 3 3 2 10 6" xfId="35428"/>
    <cellStyle name="Notiz 2 3 3 2 10 7" xfId="42244"/>
    <cellStyle name="Notiz 2 3 3 2 10 8" xfId="48767"/>
    <cellStyle name="Notiz 2 3 3 2 11" xfId="7531"/>
    <cellStyle name="Notiz 2 3 3 2 12" xfId="28085"/>
    <cellStyle name="Notiz 2 3 3 2 13" xfId="34755"/>
    <cellStyle name="Notiz 2 3 3 2 14" xfId="48097"/>
    <cellStyle name="Notiz 2 3 3 2 2" xfId="2622"/>
    <cellStyle name="Notiz 2 3 3 2 2 2" xfId="9732"/>
    <cellStyle name="Notiz 2 3 3 2 2 3" xfId="16025"/>
    <cellStyle name="Notiz 2 3 3 2 2 4" xfId="22964"/>
    <cellStyle name="Notiz 2 3 3 2 2 5" xfId="29629"/>
    <cellStyle name="Notiz 2 3 3 2 2 6" xfId="36299"/>
    <cellStyle name="Notiz 2 3 3 2 2 7" xfId="43115"/>
    <cellStyle name="Notiz 2 3 3 2 2 8" xfId="49638"/>
    <cellStyle name="Notiz 2 3 3 2 3" xfId="3312"/>
    <cellStyle name="Notiz 2 3 3 2 3 2" xfId="10422"/>
    <cellStyle name="Notiz 2 3 3 2 3 3" xfId="16715"/>
    <cellStyle name="Notiz 2 3 3 2 3 4" xfId="23654"/>
    <cellStyle name="Notiz 2 3 3 2 3 5" xfId="30319"/>
    <cellStyle name="Notiz 2 3 3 2 3 6" xfId="36989"/>
    <cellStyle name="Notiz 2 3 3 2 3 7" xfId="43805"/>
    <cellStyle name="Notiz 2 3 3 2 3 8" xfId="50328"/>
    <cellStyle name="Notiz 2 3 3 2 4" xfId="3999"/>
    <cellStyle name="Notiz 2 3 3 2 4 2" xfId="11109"/>
    <cellStyle name="Notiz 2 3 3 2 4 3" xfId="17402"/>
    <cellStyle name="Notiz 2 3 3 2 4 4" xfId="24341"/>
    <cellStyle name="Notiz 2 3 3 2 4 5" xfId="31006"/>
    <cellStyle name="Notiz 2 3 3 2 4 6" xfId="37676"/>
    <cellStyle name="Notiz 2 3 3 2 4 7" xfId="44492"/>
    <cellStyle name="Notiz 2 3 3 2 4 8" xfId="51015"/>
    <cellStyle name="Notiz 2 3 3 2 5" xfId="4686"/>
    <cellStyle name="Notiz 2 3 3 2 5 2" xfId="11796"/>
    <cellStyle name="Notiz 2 3 3 2 5 3" xfId="18089"/>
    <cellStyle name="Notiz 2 3 3 2 5 4" xfId="25028"/>
    <cellStyle name="Notiz 2 3 3 2 5 5" xfId="31693"/>
    <cellStyle name="Notiz 2 3 3 2 5 6" xfId="38363"/>
    <cellStyle name="Notiz 2 3 3 2 5 7" xfId="45179"/>
    <cellStyle name="Notiz 2 3 3 2 5 8" xfId="51702"/>
    <cellStyle name="Notiz 2 3 3 2 6" xfId="5371"/>
    <cellStyle name="Notiz 2 3 3 2 6 2" xfId="12481"/>
    <cellStyle name="Notiz 2 3 3 2 6 3" xfId="18774"/>
    <cellStyle name="Notiz 2 3 3 2 6 4" xfId="25713"/>
    <cellStyle name="Notiz 2 3 3 2 6 5" xfId="32378"/>
    <cellStyle name="Notiz 2 3 3 2 6 6" xfId="39048"/>
    <cellStyle name="Notiz 2 3 3 2 6 7" xfId="45864"/>
    <cellStyle name="Notiz 2 3 3 2 6 8" xfId="52387"/>
    <cellStyle name="Notiz 2 3 3 2 7" xfId="5954"/>
    <cellStyle name="Notiz 2 3 3 2 7 2" xfId="13064"/>
    <cellStyle name="Notiz 2 3 3 2 7 3" xfId="19357"/>
    <cellStyle name="Notiz 2 3 3 2 7 4" xfId="26296"/>
    <cellStyle name="Notiz 2 3 3 2 7 5" xfId="32961"/>
    <cellStyle name="Notiz 2 3 3 2 7 6" xfId="39631"/>
    <cellStyle name="Notiz 2 3 3 2 7 7" xfId="46447"/>
    <cellStyle name="Notiz 2 3 3 2 7 8" xfId="52970"/>
    <cellStyle name="Notiz 2 3 3 2 8" xfId="6412"/>
    <cellStyle name="Notiz 2 3 3 2 8 2" xfId="13522"/>
    <cellStyle name="Notiz 2 3 3 2 8 3" xfId="19815"/>
    <cellStyle name="Notiz 2 3 3 2 8 4" xfId="26754"/>
    <cellStyle name="Notiz 2 3 3 2 8 5" xfId="33419"/>
    <cellStyle name="Notiz 2 3 3 2 8 6" xfId="40089"/>
    <cellStyle name="Notiz 2 3 3 2 8 7" xfId="46905"/>
    <cellStyle name="Notiz 2 3 3 2 8 8" xfId="53428"/>
    <cellStyle name="Notiz 2 3 3 2 9" xfId="7066"/>
    <cellStyle name="Notiz 2 3 3 2 9 2" xfId="14176"/>
    <cellStyle name="Notiz 2 3 3 2 9 3" xfId="20469"/>
    <cellStyle name="Notiz 2 3 3 2 9 4" xfId="27408"/>
    <cellStyle name="Notiz 2 3 3 2 9 5" xfId="34073"/>
    <cellStyle name="Notiz 2 3 3 2 9 6" xfId="40743"/>
    <cellStyle name="Notiz 2 3 3 2 9 7" xfId="47559"/>
    <cellStyle name="Notiz 2 3 3 2 9 8" xfId="54082"/>
    <cellStyle name="Notiz 2 3 3 3" xfId="2392"/>
    <cellStyle name="Notiz 2 3 3 3 2" xfId="9502"/>
    <cellStyle name="Notiz 2 3 3 3 3" xfId="15795"/>
    <cellStyle name="Notiz 2 3 3 3 4" xfId="22734"/>
    <cellStyle name="Notiz 2 3 3 3 5" xfId="29399"/>
    <cellStyle name="Notiz 2 3 3 3 6" xfId="36069"/>
    <cellStyle name="Notiz 2 3 3 3 7" xfId="42885"/>
    <cellStyle name="Notiz 2 3 3 3 8" xfId="49408"/>
    <cellStyle name="Notiz 2 3 3 4" xfId="3082"/>
    <cellStyle name="Notiz 2 3 3 4 2" xfId="10192"/>
    <cellStyle name="Notiz 2 3 3 4 3" xfId="16485"/>
    <cellStyle name="Notiz 2 3 3 4 4" xfId="23424"/>
    <cellStyle name="Notiz 2 3 3 4 5" xfId="30089"/>
    <cellStyle name="Notiz 2 3 3 4 6" xfId="36759"/>
    <cellStyle name="Notiz 2 3 3 4 7" xfId="43575"/>
    <cellStyle name="Notiz 2 3 3 4 8" xfId="50098"/>
    <cellStyle name="Notiz 2 3 3 5" xfId="3769"/>
    <cellStyle name="Notiz 2 3 3 5 2" xfId="10879"/>
    <cellStyle name="Notiz 2 3 3 5 3" xfId="17172"/>
    <cellStyle name="Notiz 2 3 3 5 4" xfId="24111"/>
    <cellStyle name="Notiz 2 3 3 5 5" xfId="30776"/>
    <cellStyle name="Notiz 2 3 3 5 6" xfId="37446"/>
    <cellStyle name="Notiz 2 3 3 5 7" xfId="44262"/>
    <cellStyle name="Notiz 2 3 3 5 8" xfId="50785"/>
    <cellStyle name="Notiz 2 3 3 6" xfId="4456"/>
    <cellStyle name="Notiz 2 3 3 6 2" xfId="11566"/>
    <cellStyle name="Notiz 2 3 3 6 3" xfId="17859"/>
    <cellStyle name="Notiz 2 3 3 6 4" xfId="24798"/>
    <cellStyle name="Notiz 2 3 3 6 5" xfId="31463"/>
    <cellStyle name="Notiz 2 3 3 6 6" xfId="38133"/>
    <cellStyle name="Notiz 2 3 3 6 7" xfId="44949"/>
    <cellStyle name="Notiz 2 3 3 6 8" xfId="51472"/>
    <cellStyle name="Notiz 2 3 3 7" xfId="5141"/>
    <cellStyle name="Notiz 2 3 3 7 2" xfId="12251"/>
    <cellStyle name="Notiz 2 3 3 7 3" xfId="18544"/>
    <cellStyle name="Notiz 2 3 3 7 4" xfId="25483"/>
    <cellStyle name="Notiz 2 3 3 7 5" xfId="32148"/>
    <cellStyle name="Notiz 2 3 3 7 6" xfId="38818"/>
    <cellStyle name="Notiz 2 3 3 7 7" xfId="45634"/>
    <cellStyle name="Notiz 2 3 3 7 8" xfId="52157"/>
    <cellStyle name="Notiz 2 3 3 8" xfId="6182"/>
    <cellStyle name="Notiz 2 3 3 8 2" xfId="13292"/>
    <cellStyle name="Notiz 2 3 3 8 3" xfId="19585"/>
    <cellStyle name="Notiz 2 3 3 8 4" xfId="26524"/>
    <cellStyle name="Notiz 2 3 3 8 5" xfId="33189"/>
    <cellStyle name="Notiz 2 3 3 8 6" xfId="39859"/>
    <cellStyle name="Notiz 2 3 3 8 7" xfId="46675"/>
    <cellStyle name="Notiz 2 3 3 8 8" xfId="53198"/>
    <cellStyle name="Notiz 2 3 3 9" xfId="6836"/>
    <cellStyle name="Notiz 2 3 3 9 2" xfId="13946"/>
    <cellStyle name="Notiz 2 3 3 9 3" xfId="20239"/>
    <cellStyle name="Notiz 2 3 3 9 4" xfId="27178"/>
    <cellStyle name="Notiz 2 3 3 9 5" xfId="33843"/>
    <cellStyle name="Notiz 2 3 3 9 6" xfId="40513"/>
    <cellStyle name="Notiz 2 3 3 9 7" xfId="47329"/>
    <cellStyle name="Notiz 2 3 3 9 8" xfId="53852"/>
    <cellStyle name="Notiz 2 3 4" xfId="2066"/>
    <cellStyle name="Notiz 2 3 4 2" xfId="9176"/>
    <cellStyle name="Notiz 2 3 4 3" xfId="15469"/>
    <cellStyle name="Notiz 2 3 4 4" xfId="22408"/>
    <cellStyle name="Notiz 2 3 4 5" xfId="29073"/>
    <cellStyle name="Notiz 2 3 4 6" xfId="35743"/>
    <cellStyle name="Notiz 2 3 4 7" xfId="42559"/>
    <cellStyle name="Notiz 2 3 4 8" xfId="49082"/>
    <cellStyle name="Notiz 2 3 5" xfId="1945"/>
    <cellStyle name="Notiz 2 3 5 2" xfId="9055"/>
    <cellStyle name="Notiz 2 3 5 3" xfId="15348"/>
    <cellStyle name="Notiz 2 3 5 4" xfId="22287"/>
    <cellStyle name="Notiz 2 3 5 5" xfId="28952"/>
    <cellStyle name="Notiz 2 3 5 6" xfId="35622"/>
    <cellStyle name="Notiz 2 3 5 7" xfId="42438"/>
    <cellStyle name="Notiz 2 3 5 8" xfId="48961"/>
    <cellStyle name="Notiz 2 3 6" xfId="1894"/>
    <cellStyle name="Notiz 2 3 6 2" xfId="9004"/>
    <cellStyle name="Notiz 2 3 6 3" xfId="15297"/>
    <cellStyle name="Notiz 2 3 6 4" xfId="22236"/>
    <cellStyle name="Notiz 2 3 6 5" xfId="28901"/>
    <cellStyle name="Notiz 2 3 6 6" xfId="35571"/>
    <cellStyle name="Notiz 2 3 6 7" xfId="42387"/>
    <cellStyle name="Notiz 2 3 6 8" xfId="48910"/>
    <cellStyle name="Notiz 2 3 7" xfId="2131"/>
    <cellStyle name="Notiz 2 3 7 2" xfId="9241"/>
    <cellStyle name="Notiz 2 3 7 3" xfId="15534"/>
    <cellStyle name="Notiz 2 3 7 4" xfId="22473"/>
    <cellStyle name="Notiz 2 3 7 5" xfId="29138"/>
    <cellStyle name="Notiz 2 3 7 6" xfId="35808"/>
    <cellStyle name="Notiz 2 3 7 7" xfId="42624"/>
    <cellStyle name="Notiz 2 3 7 8" xfId="49147"/>
    <cellStyle name="Notiz 2 3 8" xfId="2869"/>
    <cellStyle name="Notiz 2 3 8 2" xfId="9979"/>
    <cellStyle name="Notiz 2 3 8 3" xfId="16272"/>
    <cellStyle name="Notiz 2 3 8 4" xfId="23211"/>
    <cellStyle name="Notiz 2 3 8 5" xfId="29876"/>
    <cellStyle name="Notiz 2 3 8 6" xfId="36546"/>
    <cellStyle name="Notiz 2 3 8 7" xfId="43362"/>
    <cellStyle name="Notiz 2 3 8 8" xfId="49885"/>
    <cellStyle name="Notiz 2 3 9" xfId="1911"/>
    <cellStyle name="Notiz 2 3 9 2" xfId="9021"/>
    <cellStyle name="Notiz 2 3 9 3" xfId="15314"/>
    <cellStyle name="Notiz 2 3 9 4" xfId="22253"/>
    <cellStyle name="Notiz 2 3 9 5" xfId="28918"/>
    <cellStyle name="Notiz 2 3 9 6" xfId="35588"/>
    <cellStyle name="Notiz 2 3 9 7" xfId="42404"/>
    <cellStyle name="Notiz 2 3 9 8" xfId="48927"/>
    <cellStyle name="Notiz 2 4" xfId="215"/>
    <cellStyle name="Notiz 2 4 10" xfId="5638"/>
    <cellStyle name="Notiz 2 4 10 2" xfId="12748"/>
    <cellStyle name="Notiz 2 4 10 3" xfId="19041"/>
    <cellStyle name="Notiz 2 4 10 4" xfId="25980"/>
    <cellStyle name="Notiz 2 4 10 5" xfId="32645"/>
    <cellStyle name="Notiz 2 4 10 6" xfId="39315"/>
    <cellStyle name="Notiz 2 4 10 7" xfId="46131"/>
    <cellStyle name="Notiz 2 4 10 8" xfId="52654"/>
    <cellStyle name="Notiz 2 4 11" xfId="5667"/>
    <cellStyle name="Notiz 2 4 11 2" xfId="12777"/>
    <cellStyle name="Notiz 2 4 11 3" xfId="19070"/>
    <cellStyle name="Notiz 2 4 11 4" xfId="26009"/>
    <cellStyle name="Notiz 2 4 11 5" xfId="32674"/>
    <cellStyle name="Notiz 2 4 11 6" xfId="39344"/>
    <cellStyle name="Notiz 2 4 11 7" xfId="46160"/>
    <cellStyle name="Notiz 2 4 11 8" xfId="52683"/>
    <cellStyle name="Notiz 2 4 12" xfId="1240"/>
    <cellStyle name="Notiz 2 4 12 2" xfId="8350"/>
    <cellStyle name="Notiz 2 4 12 3" xfId="14643"/>
    <cellStyle name="Notiz 2 4 12 4" xfId="21582"/>
    <cellStyle name="Notiz 2 4 12 5" xfId="28247"/>
    <cellStyle name="Notiz 2 4 12 6" xfId="34917"/>
    <cellStyle name="Notiz 2 4 12 7" xfId="41736"/>
    <cellStyle name="Notiz 2 4 12 8" xfId="48259"/>
    <cellStyle name="Notiz 2 4 13" xfId="442"/>
    <cellStyle name="Notiz 2 4 14" xfId="7564"/>
    <cellStyle name="Notiz 2 4 15" xfId="27993"/>
    <cellStyle name="Notiz 2 4 16" xfId="20925"/>
    <cellStyle name="Notiz 2 4 2" xfId="583"/>
    <cellStyle name="Notiz 2 4 2 10" xfId="7329"/>
    <cellStyle name="Notiz 2 4 2 10 2" xfId="14439"/>
    <cellStyle name="Notiz 2 4 2 10 3" xfId="20732"/>
    <cellStyle name="Notiz 2 4 2 10 4" xfId="27671"/>
    <cellStyle name="Notiz 2 4 2 10 5" xfId="34336"/>
    <cellStyle name="Notiz 2 4 2 10 6" xfId="41006"/>
    <cellStyle name="Notiz 2 4 2 10 7" xfId="47822"/>
    <cellStyle name="Notiz 2 4 2 10 8" xfId="54345"/>
    <cellStyle name="Notiz 2 4 2 11" xfId="1336"/>
    <cellStyle name="Notiz 2 4 2 11 2" xfId="8446"/>
    <cellStyle name="Notiz 2 4 2 11 3" xfId="14739"/>
    <cellStyle name="Notiz 2 4 2 11 4" xfId="21678"/>
    <cellStyle name="Notiz 2 4 2 11 5" xfId="28343"/>
    <cellStyle name="Notiz 2 4 2 11 6" xfId="35013"/>
    <cellStyle name="Notiz 2 4 2 11 7" xfId="41829"/>
    <cellStyle name="Notiz 2 4 2 11 8" xfId="48352"/>
    <cellStyle name="Notiz 2 4 2 12" xfId="8231"/>
    <cellStyle name="Notiz 2 4 2 13" xfId="20962"/>
    <cellStyle name="Notiz 2 4 2 14" xfId="7922"/>
    <cellStyle name="Notiz 2 4 2 15" xfId="41212"/>
    <cellStyle name="Notiz 2 4 2 16" xfId="41628"/>
    <cellStyle name="Notiz 2 4 2 2" xfId="896"/>
    <cellStyle name="Notiz 2 4 2 2 10" xfId="1571"/>
    <cellStyle name="Notiz 2 4 2 2 10 2" xfId="8681"/>
    <cellStyle name="Notiz 2 4 2 2 10 3" xfId="14974"/>
    <cellStyle name="Notiz 2 4 2 2 10 4" xfId="21913"/>
    <cellStyle name="Notiz 2 4 2 2 10 5" xfId="28578"/>
    <cellStyle name="Notiz 2 4 2 2 10 6" xfId="35248"/>
    <cellStyle name="Notiz 2 4 2 2 10 7" xfId="42064"/>
    <cellStyle name="Notiz 2 4 2 2 10 8" xfId="48587"/>
    <cellStyle name="Notiz 2 4 2 2 11" xfId="8274"/>
    <cellStyle name="Notiz 2 4 2 2 12" xfId="27903"/>
    <cellStyle name="Notiz 2 4 2 2 13" xfId="34575"/>
    <cellStyle name="Notiz 2 4 2 2 14" xfId="7699"/>
    <cellStyle name="Notiz 2 4 2 2 2" xfId="2442"/>
    <cellStyle name="Notiz 2 4 2 2 2 2" xfId="9552"/>
    <cellStyle name="Notiz 2 4 2 2 2 3" xfId="15845"/>
    <cellStyle name="Notiz 2 4 2 2 2 4" xfId="22784"/>
    <cellStyle name="Notiz 2 4 2 2 2 5" xfId="29449"/>
    <cellStyle name="Notiz 2 4 2 2 2 6" xfId="36119"/>
    <cellStyle name="Notiz 2 4 2 2 2 7" xfId="42935"/>
    <cellStyle name="Notiz 2 4 2 2 2 8" xfId="49458"/>
    <cellStyle name="Notiz 2 4 2 2 3" xfId="3132"/>
    <cellStyle name="Notiz 2 4 2 2 3 2" xfId="10242"/>
    <cellStyle name="Notiz 2 4 2 2 3 3" xfId="16535"/>
    <cellStyle name="Notiz 2 4 2 2 3 4" xfId="23474"/>
    <cellStyle name="Notiz 2 4 2 2 3 5" xfId="30139"/>
    <cellStyle name="Notiz 2 4 2 2 3 6" xfId="36809"/>
    <cellStyle name="Notiz 2 4 2 2 3 7" xfId="43625"/>
    <cellStyle name="Notiz 2 4 2 2 3 8" xfId="50148"/>
    <cellStyle name="Notiz 2 4 2 2 4" xfId="3819"/>
    <cellStyle name="Notiz 2 4 2 2 4 2" xfId="10929"/>
    <cellStyle name="Notiz 2 4 2 2 4 3" xfId="17222"/>
    <cellStyle name="Notiz 2 4 2 2 4 4" xfId="24161"/>
    <cellStyle name="Notiz 2 4 2 2 4 5" xfId="30826"/>
    <cellStyle name="Notiz 2 4 2 2 4 6" xfId="37496"/>
    <cellStyle name="Notiz 2 4 2 2 4 7" xfId="44312"/>
    <cellStyle name="Notiz 2 4 2 2 4 8" xfId="50835"/>
    <cellStyle name="Notiz 2 4 2 2 5" xfId="4506"/>
    <cellStyle name="Notiz 2 4 2 2 5 2" xfId="11616"/>
    <cellStyle name="Notiz 2 4 2 2 5 3" xfId="17909"/>
    <cellStyle name="Notiz 2 4 2 2 5 4" xfId="24848"/>
    <cellStyle name="Notiz 2 4 2 2 5 5" xfId="31513"/>
    <cellStyle name="Notiz 2 4 2 2 5 6" xfId="38183"/>
    <cellStyle name="Notiz 2 4 2 2 5 7" xfId="44999"/>
    <cellStyle name="Notiz 2 4 2 2 5 8" xfId="51522"/>
    <cellStyle name="Notiz 2 4 2 2 6" xfId="5191"/>
    <cellStyle name="Notiz 2 4 2 2 6 2" xfId="12301"/>
    <cellStyle name="Notiz 2 4 2 2 6 3" xfId="18594"/>
    <cellStyle name="Notiz 2 4 2 2 6 4" xfId="25533"/>
    <cellStyle name="Notiz 2 4 2 2 6 5" xfId="32198"/>
    <cellStyle name="Notiz 2 4 2 2 6 6" xfId="38868"/>
    <cellStyle name="Notiz 2 4 2 2 6 7" xfId="45684"/>
    <cellStyle name="Notiz 2 4 2 2 6 8" xfId="52207"/>
    <cellStyle name="Notiz 2 4 2 2 7" xfId="5774"/>
    <cellStyle name="Notiz 2 4 2 2 7 2" xfId="12884"/>
    <cellStyle name="Notiz 2 4 2 2 7 3" xfId="19177"/>
    <cellStyle name="Notiz 2 4 2 2 7 4" xfId="26116"/>
    <cellStyle name="Notiz 2 4 2 2 7 5" xfId="32781"/>
    <cellStyle name="Notiz 2 4 2 2 7 6" xfId="39451"/>
    <cellStyle name="Notiz 2 4 2 2 7 7" xfId="46267"/>
    <cellStyle name="Notiz 2 4 2 2 7 8" xfId="52790"/>
    <cellStyle name="Notiz 2 4 2 2 8" xfId="6232"/>
    <cellStyle name="Notiz 2 4 2 2 8 2" xfId="13342"/>
    <cellStyle name="Notiz 2 4 2 2 8 3" xfId="19635"/>
    <cellStyle name="Notiz 2 4 2 2 8 4" xfId="26574"/>
    <cellStyle name="Notiz 2 4 2 2 8 5" xfId="33239"/>
    <cellStyle name="Notiz 2 4 2 2 8 6" xfId="39909"/>
    <cellStyle name="Notiz 2 4 2 2 8 7" xfId="46725"/>
    <cellStyle name="Notiz 2 4 2 2 8 8" xfId="53248"/>
    <cellStyle name="Notiz 2 4 2 2 9" xfId="6886"/>
    <cellStyle name="Notiz 2 4 2 2 9 2" xfId="13996"/>
    <cellStyle name="Notiz 2 4 2 2 9 3" xfId="20289"/>
    <cellStyle name="Notiz 2 4 2 2 9 4" xfId="27228"/>
    <cellStyle name="Notiz 2 4 2 2 9 5" xfId="33893"/>
    <cellStyle name="Notiz 2 4 2 2 9 6" xfId="40563"/>
    <cellStyle name="Notiz 2 4 2 2 9 7" xfId="47379"/>
    <cellStyle name="Notiz 2 4 2 2 9 8" xfId="53902"/>
    <cellStyle name="Notiz 2 4 2 3" xfId="2207"/>
    <cellStyle name="Notiz 2 4 2 3 2" xfId="9317"/>
    <cellStyle name="Notiz 2 4 2 3 3" xfId="15610"/>
    <cellStyle name="Notiz 2 4 2 3 4" xfId="22549"/>
    <cellStyle name="Notiz 2 4 2 3 5" xfId="29214"/>
    <cellStyle name="Notiz 2 4 2 3 6" xfId="35884"/>
    <cellStyle name="Notiz 2 4 2 3 7" xfId="42700"/>
    <cellStyle name="Notiz 2 4 2 3 8" xfId="49223"/>
    <cellStyle name="Notiz 2 4 2 4" xfId="2897"/>
    <cellStyle name="Notiz 2 4 2 4 2" xfId="10007"/>
    <cellStyle name="Notiz 2 4 2 4 3" xfId="16300"/>
    <cellStyle name="Notiz 2 4 2 4 4" xfId="23239"/>
    <cellStyle name="Notiz 2 4 2 4 5" xfId="29904"/>
    <cellStyle name="Notiz 2 4 2 4 6" xfId="36574"/>
    <cellStyle name="Notiz 2 4 2 4 7" xfId="43390"/>
    <cellStyle name="Notiz 2 4 2 4 8" xfId="49913"/>
    <cellStyle name="Notiz 2 4 2 5" xfId="3584"/>
    <cellStyle name="Notiz 2 4 2 5 2" xfId="10694"/>
    <cellStyle name="Notiz 2 4 2 5 3" xfId="16987"/>
    <cellStyle name="Notiz 2 4 2 5 4" xfId="23926"/>
    <cellStyle name="Notiz 2 4 2 5 5" xfId="30591"/>
    <cellStyle name="Notiz 2 4 2 5 6" xfId="37261"/>
    <cellStyle name="Notiz 2 4 2 5 7" xfId="44077"/>
    <cellStyle name="Notiz 2 4 2 5 8" xfId="50600"/>
    <cellStyle name="Notiz 2 4 2 6" xfId="4271"/>
    <cellStyle name="Notiz 2 4 2 6 2" xfId="11381"/>
    <cellStyle name="Notiz 2 4 2 6 3" xfId="17674"/>
    <cellStyle name="Notiz 2 4 2 6 4" xfId="24613"/>
    <cellStyle name="Notiz 2 4 2 6 5" xfId="31278"/>
    <cellStyle name="Notiz 2 4 2 6 6" xfId="37948"/>
    <cellStyle name="Notiz 2 4 2 6 7" xfId="44764"/>
    <cellStyle name="Notiz 2 4 2 6 8" xfId="51287"/>
    <cellStyle name="Notiz 2 4 2 7" xfId="4956"/>
    <cellStyle name="Notiz 2 4 2 7 2" xfId="12066"/>
    <cellStyle name="Notiz 2 4 2 7 3" xfId="18359"/>
    <cellStyle name="Notiz 2 4 2 7 4" xfId="25298"/>
    <cellStyle name="Notiz 2 4 2 7 5" xfId="31963"/>
    <cellStyle name="Notiz 2 4 2 7 6" xfId="38633"/>
    <cellStyle name="Notiz 2 4 2 7 7" xfId="45449"/>
    <cellStyle name="Notiz 2 4 2 7 8" xfId="51972"/>
    <cellStyle name="Notiz 2 4 2 8" xfId="2845"/>
    <cellStyle name="Notiz 2 4 2 8 2" xfId="9955"/>
    <cellStyle name="Notiz 2 4 2 8 3" xfId="16248"/>
    <cellStyle name="Notiz 2 4 2 8 4" xfId="23187"/>
    <cellStyle name="Notiz 2 4 2 8 5" xfId="29852"/>
    <cellStyle name="Notiz 2 4 2 8 6" xfId="36522"/>
    <cellStyle name="Notiz 2 4 2 8 7" xfId="43338"/>
    <cellStyle name="Notiz 2 4 2 8 8" xfId="49861"/>
    <cellStyle name="Notiz 2 4 2 9" xfId="6651"/>
    <cellStyle name="Notiz 2 4 2 9 2" xfId="13761"/>
    <cellStyle name="Notiz 2 4 2 9 3" xfId="20054"/>
    <cellStyle name="Notiz 2 4 2 9 4" xfId="26993"/>
    <cellStyle name="Notiz 2 4 2 9 5" xfId="33658"/>
    <cellStyle name="Notiz 2 4 2 9 6" xfId="40328"/>
    <cellStyle name="Notiz 2 4 2 9 7" xfId="47144"/>
    <cellStyle name="Notiz 2 4 2 9 8" xfId="53667"/>
    <cellStyle name="Notiz 2 4 3" xfId="783"/>
    <cellStyle name="Notiz 2 4 3 10" xfId="7273"/>
    <cellStyle name="Notiz 2 4 3 10 2" xfId="14383"/>
    <cellStyle name="Notiz 2 4 3 10 3" xfId="20676"/>
    <cellStyle name="Notiz 2 4 3 10 4" xfId="27615"/>
    <cellStyle name="Notiz 2 4 3 10 5" xfId="34280"/>
    <cellStyle name="Notiz 2 4 3 10 6" xfId="40950"/>
    <cellStyle name="Notiz 2 4 3 10 7" xfId="47766"/>
    <cellStyle name="Notiz 2 4 3 10 8" xfId="54289"/>
    <cellStyle name="Notiz 2 4 3 11" xfId="1522"/>
    <cellStyle name="Notiz 2 4 3 11 2" xfId="8632"/>
    <cellStyle name="Notiz 2 4 3 11 3" xfId="14925"/>
    <cellStyle name="Notiz 2 4 3 11 4" xfId="21864"/>
    <cellStyle name="Notiz 2 4 3 11 5" xfId="28529"/>
    <cellStyle name="Notiz 2 4 3 11 6" xfId="35199"/>
    <cellStyle name="Notiz 2 4 3 11 7" xfId="42015"/>
    <cellStyle name="Notiz 2 4 3 11 8" xfId="48538"/>
    <cellStyle name="Notiz 2 4 3 12" xfId="7754"/>
    <cellStyle name="Notiz 2 4 3 13" xfId="21162"/>
    <cellStyle name="Notiz 2 4 3 14" xfId="21260"/>
    <cellStyle name="Notiz 2 4 3 15" xfId="41408"/>
    <cellStyle name="Notiz 2 4 3 16" xfId="41557"/>
    <cellStyle name="Notiz 2 4 3 2" xfId="1079"/>
    <cellStyle name="Notiz 2 4 3 2 10" xfId="1752"/>
    <cellStyle name="Notiz 2 4 3 2 10 2" xfId="8862"/>
    <cellStyle name="Notiz 2 4 3 2 10 3" xfId="15155"/>
    <cellStyle name="Notiz 2 4 3 2 10 4" xfId="22094"/>
    <cellStyle name="Notiz 2 4 3 2 10 5" xfId="28759"/>
    <cellStyle name="Notiz 2 4 3 2 10 6" xfId="35429"/>
    <cellStyle name="Notiz 2 4 3 2 10 7" xfId="42245"/>
    <cellStyle name="Notiz 2 4 3 2 10 8" xfId="48768"/>
    <cellStyle name="Notiz 2 4 3 2 11" xfId="338"/>
    <cellStyle name="Notiz 2 4 3 2 12" xfId="28086"/>
    <cellStyle name="Notiz 2 4 3 2 13" xfId="34756"/>
    <cellStyle name="Notiz 2 4 3 2 14" xfId="48098"/>
    <cellStyle name="Notiz 2 4 3 2 2" xfId="2623"/>
    <cellStyle name="Notiz 2 4 3 2 2 2" xfId="9733"/>
    <cellStyle name="Notiz 2 4 3 2 2 3" xfId="16026"/>
    <cellStyle name="Notiz 2 4 3 2 2 4" xfId="22965"/>
    <cellStyle name="Notiz 2 4 3 2 2 5" xfId="29630"/>
    <cellStyle name="Notiz 2 4 3 2 2 6" xfId="36300"/>
    <cellStyle name="Notiz 2 4 3 2 2 7" xfId="43116"/>
    <cellStyle name="Notiz 2 4 3 2 2 8" xfId="49639"/>
    <cellStyle name="Notiz 2 4 3 2 3" xfId="3313"/>
    <cellStyle name="Notiz 2 4 3 2 3 2" xfId="10423"/>
    <cellStyle name="Notiz 2 4 3 2 3 3" xfId="16716"/>
    <cellStyle name="Notiz 2 4 3 2 3 4" xfId="23655"/>
    <cellStyle name="Notiz 2 4 3 2 3 5" xfId="30320"/>
    <cellStyle name="Notiz 2 4 3 2 3 6" xfId="36990"/>
    <cellStyle name="Notiz 2 4 3 2 3 7" xfId="43806"/>
    <cellStyle name="Notiz 2 4 3 2 3 8" xfId="50329"/>
    <cellStyle name="Notiz 2 4 3 2 4" xfId="4000"/>
    <cellStyle name="Notiz 2 4 3 2 4 2" xfId="11110"/>
    <cellStyle name="Notiz 2 4 3 2 4 3" xfId="17403"/>
    <cellStyle name="Notiz 2 4 3 2 4 4" xfId="24342"/>
    <cellStyle name="Notiz 2 4 3 2 4 5" xfId="31007"/>
    <cellStyle name="Notiz 2 4 3 2 4 6" xfId="37677"/>
    <cellStyle name="Notiz 2 4 3 2 4 7" xfId="44493"/>
    <cellStyle name="Notiz 2 4 3 2 4 8" xfId="51016"/>
    <cellStyle name="Notiz 2 4 3 2 5" xfId="4687"/>
    <cellStyle name="Notiz 2 4 3 2 5 2" xfId="11797"/>
    <cellStyle name="Notiz 2 4 3 2 5 3" xfId="18090"/>
    <cellStyle name="Notiz 2 4 3 2 5 4" xfId="25029"/>
    <cellStyle name="Notiz 2 4 3 2 5 5" xfId="31694"/>
    <cellStyle name="Notiz 2 4 3 2 5 6" xfId="38364"/>
    <cellStyle name="Notiz 2 4 3 2 5 7" xfId="45180"/>
    <cellStyle name="Notiz 2 4 3 2 5 8" xfId="51703"/>
    <cellStyle name="Notiz 2 4 3 2 6" xfId="5372"/>
    <cellStyle name="Notiz 2 4 3 2 6 2" xfId="12482"/>
    <cellStyle name="Notiz 2 4 3 2 6 3" xfId="18775"/>
    <cellStyle name="Notiz 2 4 3 2 6 4" xfId="25714"/>
    <cellStyle name="Notiz 2 4 3 2 6 5" xfId="32379"/>
    <cellStyle name="Notiz 2 4 3 2 6 6" xfId="39049"/>
    <cellStyle name="Notiz 2 4 3 2 6 7" xfId="45865"/>
    <cellStyle name="Notiz 2 4 3 2 6 8" xfId="52388"/>
    <cellStyle name="Notiz 2 4 3 2 7" xfId="5955"/>
    <cellStyle name="Notiz 2 4 3 2 7 2" xfId="13065"/>
    <cellStyle name="Notiz 2 4 3 2 7 3" xfId="19358"/>
    <cellStyle name="Notiz 2 4 3 2 7 4" xfId="26297"/>
    <cellStyle name="Notiz 2 4 3 2 7 5" xfId="32962"/>
    <cellStyle name="Notiz 2 4 3 2 7 6" xfId="39632"/>
    <cellStyle name="Notiz 2 4 3 2 7 7" xfId="46448"/>
    <cellStyle name="Notiz 2 4 3 2 7 8" xfId="52971"/>
    <cellStyle name="Notiz 2 4 3 2 8" xfId="6413"/>
    <cellStyle name="Notiz 2 4 3 2 8 2" xfId="13523"/>
    <cellStyle name="Notiz 2 4 3 2 8 3" xfId="19816"/>
    <cellStyle name="Notiz 2 4 3 2 8 4" xfId="26755"/>
    <cellStyle name="Notiz 2 4 3 2 8 5" xfId="33420"/>
    <cellStyle name="Notiz 2 4 3 2 8 6" xfId="40090"/>
    <cellStyle name="Notiz 2 4 3 2 8 7" xfId="46906"/>
    <cellStyle name="Notiz 2 4 3 2 8 8" xfId="53429"/>
    <cellStyle name="Notiz 2 4 3 2 9" xfId="7067"/>
    <cellStyle name="Notiz 2 4 3 2 9 2" xfId="14177"/>
    <cellStyle name="Notiz 2 4 3 2 9 3" xfId="20470"/>
    <cellStyle name="Notiz 2 4 3 2 9 4" xfId="27409"/>
    <cellStyle name="Notiz 2 4 3 2 9 5" xfId="34074"/>
    <cellStyle name="Notiz 2 4 3 2 9 6" xfId="40744"/>
    <cellStyle name="Notiz 2 4 3 2 9 7" xfId="47560"/>
    <cellStyle name="Notiz 2 4 3 2 9 8" xfId="54083"/>
    <cellStyle name="Notiz 2 4 3 3" xfId="2393"/>
    <cellStyle name="Notiz 2 4 3 3 2" xfId="9503"/>
    <cellStyle name="Notiz 2 4 3 3 3" xfId="15796"/>
    <cellStyle name="Notiz 2 4 3 3 4" xfId="22735"/>
    <cellStyle name="Notiz 2 4 3 3 5" xfId="29400"/>
    <cellStyle name="Notiz 2 4 3 3 6" xfId="36070"/>
    <cellStyle name="Notiz 2 4 3 3 7" xfId="42886"/>
    <cellStyle name="Notiz 2 4 3 3 8" xfId="49409"/>
    <cellStyle name="Notiz 2 4 3 4" xfId="3083"/>
    <cellStyle name="Notiz 2 4 3 4 2" xfId="10193"/>
    <cellStyle name="Notiz 2 4 3 4 3" xfId="16486"/>
    <cellStyle name="Notiz 2 4 3 4 4" xfId="23425"/>
    <cellStyle name="Notiz 2 4 3 4 5" xfId="30090"/>
    <cellStyle name="Notiz 2 4 3 4 6" xfId="36760"/>
    <cellStyle name="Notiz 2 4 3 4 7" xfId="43576"/>
    <cellStyle name="Notiz 2 4 3 4 8" xfId="50099"/>
    <cellStyle name="Notiz 2 4 3 5" xfId="3770"/>
    <cellStyle name="Notiz 2 4 3 5 2" xfId="10880"/>
    <cellStyle name="Notiz 2 4 3 5 3" xfId="17173"/>
    <cellStyle name="Notiz 2 4 3 5 4" xfId="24112"/>
    <cellStyle name="Notiz 2 4 3 5 5" xfId="30777"/>
    <cellStyle name="Notiz 2 4 3 5 6" xfId="37447"/>
    <cellStyle name="Notiz 2 4 3 5 7" xfId="44263"/>
    <cellStyle name="Notiz 2 4 3 5 8" xfId="50786"/>
    <cellStyle name="Notiz 2 4 3 6" xfId="4457"/>
    <cellStyle name="Notiz 2 4 3 6 2" xfId="11567"/>
    <cellStyle name="Notiz 2 4 3 6 3" xfId="17860"/>
    <cellStyle name="Notiz 2 4 3 6 4" xfId="24799"/>
    <cellStyle name="Notiz 2 4 3 6 5" xfId="31464"/>
    <cellStyle name="Notiz 2 4 3 6 6" xfId="38134"/>
    <cellStyle name="Notiz 2 4 3 6 7" xfId="44950"/>
    <cellStyle name="Notiz 2 4 3 6 8" xfId="51473"/>
    <cellStyle name="Notiz 2 4 3 7" xfId="5142"/>
    <cellStyle name="Notiz 2 4 3 7 2" xfId="12252"/>
    <cellStyle name="Notiz 2 4 3 7 3" xfId="18545"/>
    <cellStyle name="Notiz 2 4 3 7 4" xfId="25484"/>
    <cellStyle name="Notiz 2 4 3 7 5" xfId="32149"/>
    <cellStyle name="Notiz 2 4 3 7 6" xfId="38819"/>
    <cellStyle name="Notiz 2 4 3 7 7" xfId="45635"/>
    <cellStyle name="Notiz 2 4 3 7 8" xfId="52158"/>
    <cellStyle name="Notiz 2 4 3 8" xfId="6183"/>
    <cellStyle name="Notiz 2 4 3 8 2" xfId="13293"/>
    <cellStyle name="Notiz 2 4 3 8 3" xfId="19586"/>
    <cellStyle name="Notiz 2 4 3 8 4" xfId="26525"/>
    <cellStyle name="Notiz 2 4 3 8 5" xfId="33190"/>
    <cellStyle name="Notiz 2 4 3 8 6" xfId="39860"/>
    <cellStyle name="Notiz 2 4 3 8 7" xfId="46676"/>
    <cellStyle name="Notiz 2 4 3 8 8" xfId="53199"/>
    <cellStyle name="Notiz 2 4 3 9" xfId="6837"/>
    <cellStyle name="Notiz 2 4 3 9 2" xfId="13947"/>
    <cellStyle name="Notiz 2 4 3 9 3" xfId="20240"/>
    <cellStyle name="Notiz 2 4 3 9 4" xfId="27179"/>
    <cellStyle name="Notiz 2 4 3 9 5" xfId="33844"/>
    <cellStyle name="Notiz 2 4 3 9 6" xfId="40514"/>
    <cellStyle name="Notiz 2 4 3 9 7" xfId="47330"/>
    <cellStyle name="Notiz 2 4 3 9 8" xfId="53853"/>
    <cellStyle name="Notiz 2 4 4" xfId="2068"/>
    <cellStyle name="Notiz 2 4 4 2" xfId="9178"/>
    <cellStyle name="Notiz 2 4 4 3" xfId="15471"/>
    <cellStyle name="Notiz 2 4 4 4" xfId="22410"/>
    <cellStyle name="Notiz 2 4 4 5" xfId="29075"/>
    <cellStyle name="Notiz 2 4 4 6" xfId="35745"/>
    <cellStyle name="Notiz 2 4 4 7" xfId="42561"/>
    <cellStyle name="Notiz 2 4 4 8" xfId="49084"/>
    <cellStyle name="Notiz 2 4 5" xfId="2134"/>
    <cellStyle name="Notiz 2 4 5 2" xfId="9244"/>
    <cellStyle name="Notiz 2 4 5 3" xfId="15537"/>
    <cellStyle name="Notiz 2 4 5 4" xfId="22476"/>
    <cellStyle name="Notiz 2 4 5 5" xfId="29141"/>
    <cellStyle name="Notiz 2 4 5 6" xfId="35811"/>
    <cellStyle name="Notiz 2 4 5 7" xfId="42627"/>
    <cellStyle name="Notiz 2 4 5 8" xfId="49150"/>
    <cellStyle name="Notiz 2 4 6" xfId="1899"/>
    <cellStyle name="Notiz 2 4 6 2" xfId="9009"/>
    <cellStyle name="Notiz 2 4 6 3" xfId="15302"/>
    <cellStyle name="Notiz 2 4 6 4" xfId="22241"/>
    <cellStyle name="Notiz 2 4 6 5" xfId="28906"/>
    <cellStyle name="Notiz 2 4 6 6" xfId="35576"/>
    <cellStyle name="Notiz 2 4 6 7" xfId="42392"/>
    <cellStyle name="Notiz 2 4 6 8" xfId="48915"/>
    <cellStyle name="Notiz 2 4 7" xfId="2179"/>
    <cellStyle name="Notiz 2 4 7 2" xfId="9289"/>
    <cellStyle name="Notiz 2 4 7 3" xfId="15582"/>
    <cellStyle name="Notiz 2 4 7 4" xfId="22521"/>
    <cellStyle name="Notiz 2 4 7 5" xfId="29186"/>
    <cellStyle name="Notiz 2 4 7 6" xfId="35856"/>
    <cellStyle name="Notiz 2 4 7 7" xfId="42672"/>
    <cellStyle name="Notiz 2 4 7 8" xfId="49195"/>
    <cellStyle name="Notiz 2 4 8" xfId="4197"/>
    <cellStyle name="Notiz 2 4 8 2" xfId="11307"/>
    <cellStyle name="Notiz 2 4 8 3" xfId="17600"/>
    <cellStyle name="Notiz 2 4 8 4" xfId="24539"/>
    <cellStyle name="Notiz 2 4 8 5" xfId="31204"/>
    <cellStyle name="Notiz 2 4 8 6" xfId="37874"/>
    <cellStyle name="Notiz 2 4 8 7" xfId="44690"/>
    <cellStyle name="Notiz 2 4 8 8" xfId="51213"/>
    <cellStyle name="Notiz 2 4 9" xfId="3506"/>
    <cellStyle name="Notiz 2 4 9 2" xfId="10616"/>
    <cellStyle name="Notiz 2 4 9 3" xfId="16909"/>
    <cellStyle name="Notiz 2 4 9 4" xfId="23848"/>
    <cellStyle name="Notiz 2 4 9 5" xfId="30513"/>
    <cellStyle name="Notiz 2 4 9 6" xfId="37183"/>
    <cellStyle name="Notiz 2 4 9 7" xfId="43999"/>
    <cellStyle name="Notiz 2 4 9 8" xfId="50522"/>
    <cellStyle name="Notiz 2 5" xfId="238"/>
    <cellStyle name="Notiz 2 5 10" xfId="5654"/>
    <cellStyle name="Notiz 2 5 10 2" xfId="12764"/>
    <cellStyle name="Notiz 2 5 10 3" xfId="19057"/>
    <cellStyle name="Notiz 2 5 10 4" xfId="25996"/>
    <cellStyle name="Notiz 2 5 10 5" xfId="32661"/>
    <cellStyle name="Notiz 2 5 10 6" xfId="39331"/>
    <cellStyle name="Notiz 2 5 10 7" xfId="46147"/>
    <cellStyle name="Notiz 2 5 10 8" xfId="52670"/>
    <cellStyle name="Notiz 2 5 11" xfId="6579"/>
    <cellStyle name="Notiz 2 5 11 2" xfId="13689"/>
    <cellStyle name="Notiz 2 5 11 3" xfId="19982"/>
    <cellStyle name="Notiz 2 5 11 4" xfId="26921"/>
    <cellStyle name="Notiz 2 5 11 5" xfId="33586"/>
    <cellStyle name="Notiz 2 5 11 6" xfId="40256"/>
    <cellStyle name="Notiz 2 5 11 7" xfId="47072"/>
    <cellStyle name="Notiz 2 5 11 8" xfId="53595"/>
    <cellStyle name="Notiz 2 5 12" xfId="1273"/>
    <cellStyle name="Notiz 2 5 12 2" xfId="8383"/>
    <cellStyle name="Notiz 2 5 12 3" xfId="14676"/>
    <cellStyle name="Notiz 2 5 12 4" xfId="21615"/>
    <cellStyle name="Notiz 2 5 12 5" xfId="28280"/>
    <cellStyle name="Notiz 2 5 12 6" xfId="34950"/>
    <cellStyle name="Notiz 2 5 12 7" xfId="41769"/>
    <cellStyle name="Notiz 2 5 12 8" xfId="48292"/>
    <cellStyle name="Notiz 2 5 13" xfId="475"/>
    <cellStyle name="Notiz 2 5 14" xfId="8019"/>
    <cellStyle name="Notiz 2 5 15" xfId="7559"/>
    <cellStyle name="Notiz 2 5 16" xfId="41613"/>
    <cellStyle name="Notiz 2 5 2" xfId="582"/>
    <cellStyle name="Notiz 2 5 2 10" xfId="7314"/>
    <cellStyle name="Notiz 2 5 2 10 2" xfId="14424"/>
    <cellStyle name="Notiz 2 5 2 10 3" xfId="20717"/>
    <cellStyle name="Notiz 2 5 2 10 4" xfId="27656"/>
    <cellStyle name="Notiz 2 5 2 10 5" xfId="34321"/>
    <cellStyle name="Notiz 2 5 2 10 6" xfId="40991"/>
    <cellStyle name="Notiz 2 5 2 10 7" xfId="47807"/>
    <cellStyle name="Notiz 2 5 2 10 8" xfId="54330"/>
    <cellStyle name="Notiz 2 5 2 11" xfId="1335"/>
    <cellStyle name="Notiz 2 5 2 11 2" xfId="8445"/>
    <cellStyle name="Notiz 2 5 2 11 3" xfId="14738"/>
    <cellStyle name="Notiz 2 5 2 11 4" xfId="21677"/>
    <cellStyle name="Notiz 2 5 2 11 5" xfId="28342"/>
    <cellStyle name="Notiz 2 5 2 11 6" xfId="35012"/>
    <cellStyle name="Notiz 2 5 2 11 7" xfId="41828"/>
    <cellStyle name="Notiz 2 5 2 11 8" xfId="48351"/>
    <cellStyle name="Notiz 2 5 2 12" xfId="8034"/>
    <cellStyle name="Notiz 2 5 2 13" xfId="20961"/>
    <cellStyle name="Notiz 2 5 2 14" xfId="7865"/>
    <cellStyle name="Notiz 2 5 2 15" xfId="41211"/>
    <cellStyle name="Notiz 2 5 2 16" xfId="21316"/>
    <cellStyle name="Notiz 2 5 2 2" xfId="895"/>
    <cellStyle name="Notiz 2 5 2 2 10" xfId="1570"/>
    <cellStyle name="Notiz 2 5 2 2 10 2" xfId="8680"/>
    <cellStyle name="Notiz 2 5 2 2 10 3" xfId="14973"/>
    <cellStyle name="Notiz 2 5 2 2 10 4" xfId="21912"/>
    <cellStyle name="Notiz 2 5 2 2 10 5" xfId="28577"/>
    <cellStyle name="Notiz 2 5 2 2 10 6" xfId="35247"/>
    <cellStyle name="Notiz 2 5 2 2 10 7" xfId="42063"/>
    <cellStyle name="Notiz 2 5 2 2 10 8" xfId="48586"/>
    <cellStyle name="Notiz 2 5 2 2 11" xfId="8077"/>
    <cellStyle name="Notiz 2 5 2 2 12" xfId="27902"/>
    <cellStyle name="Notiz 2 5 2 2 13" xfId="34574"/>
    <cellStyle name="Notiz 2 5 2 2 14" xfId="34518"/>
    <cellStyle name="Notiz 2 5 2 2 2" xfId="2441"/>
    <cellStyle name="Notiz 2 5 2 2 2 2" xfId="9551"/>
    <cellStyle name="Notiz 2 5 2 2 2 3" xfId="15844"/>
    <cellStyle name="Notiz 2 5 2 2 2 4" xfId="22783"/>
    <cellStyle name="Notiz 2 5 2 2 2 5" xfId="29448"/>
    <cellStyle name="Notiz 2 5 2 2 2 6" xfId="36118"/>
    <cellStyle name="Notiz 2 5 2 2 2 7" xfId="42934"/>
    <cellStyle name="Notiz 2 5 2 2 2 8" xfId="49457"/>
    <cellStyle name="Notiz 2 5 2 2 3" xfId="3131"/>
    <cellStyle name="Notiz 2 5 2 2 3 2" xfId="10241"/>
    <cellStyle name="Notiz 2 5 2 2 3 3" xfId="16534"/>
    <cellStyle name="Notiz 2 5 2 2 3 4" xfId="23473"/>
    <cellStyle name="Notiz 2 5 2 2 3 5" xfId="30138"/>
    <cellStyle name="Notiz 2 5 2 2 3 6" xfId="36808"/>
    <cellStyle name="Notiz 2 5 2 2 3 7" xfId="43624"/>
    <cellStyle name="Notiz 2 5 2 2 3 8" xfId="50147"/>
    <cellStyle name="Notiz 2 5 2 2 4" xfId="3818"/>
    <cellStyle name="Notiz 2 5 2 2 4 2" xfId="10928"/>
    <cellStyle name="Notiz 2 5 2 2 4 3" xfId="17221"/>
    <cellStyle name="Notiz 2 5 2 2 4 4" xfId="24160"/>
    <cellStyle name="Notiz 2 5 2 2 4 5" xfId="30825"/>
    <cellStyle name="Notiz 2 5 2 2 4 6" xfId="37495"/>
    <cellStyle name="Notiz 2 5 2 2 4 7" xfId="44311"/>
    <cellStyle name="Notiz 2 5 2 2 4 8" xfId="50834"/>
    <cellStyle name="Notiz 2 5 2 2 5" xfId="4505"/>
    <cellStyle name="Notiz 2 5 2 2 5 2" xfId="11615"/>
    <cellStyle name="Notiz 2 5 2 2 5 3" xfId="17908"/>
    <cellStyle name="Notiz 2 5 2 2 5 4" xfId="24847"/>
    <cellStyle name="Notiz 2 5 2 2 5 5" xfId="31512"/>
    <cellStyle name="Notiz 2 5 2 2 5 6" xfId="38182"/>
    <cellStyle name="Notiz 2 5 2 2 5 7" xfId="44998"/>
    <cellStyle name="Notiz 2 5 2 2 5 8" xfId="51521"/>
    <cellStyle name="Notiz 2 5 2 2 6" xfId="5190"/>
    <cellStyle name="Notiz 2 5 2 2 6 2" xfId="12300"/>
    <cellStyle name="Notiz 2 5 2 2 6 3" xfId="18593"/>
    <cellStyle name="Notiz 2 5 2 2 6 4" xfId="25532"/>
    <cellStyle name="Notiz 2 5 2 2 6 5" xfId="32197"/>
    <cellStyle name="Notiz 2 5 2 2 6 6" xfId="38867"/>
    <cellStyle name="Notiz 2 5 2 2 6 7" xfId="45683"/>
    <cellStyle name="Notiz 2 5 2 2 6 8" xfId="52206"/>
    <cellStyle name="Notiz 2 5 2 2 7" xfId="5773"/>
    <cellStyle name="Notiz 2 5 2 2 7 2" xfId="12883"/>
    <cellStyle name="Notiz 2 5 2 2 7 3" xfId="19176"/>
    <cellStyle name="Notiz 2 5 2 2 7 4" xfId="26115"/>
    <cellStyle name="Notiz 2 5 2 2 7 5" xfId="32780"/>
    <cellStyle name="Notiz 2 5 2 2 7 6" xfId="39450"/>
    <cellStyle name="Notiz 2 5 2 2 7 7" xfId="46266"/>
    <cellStyle name="Notiz 2 5 2 2 7 8" xfId="52789"/>
    <cellStyle name="Notiz 2 5 2 2 8" xfId="6231"/>
    <cellStyle name="Notiz 2 5 2 2 8 2" xfId="13341"/>
    <cellStyle name="Notiz 2 5 2 2 8 3" xfId="19634"/>
    <cellStyle name="Notiz 2 5 2 2 8 4" xfId="26573"/>
    <cellStyle name="Notiz 2 5 2 2 8 5" xfId="33238"/>
    <cellStyle name="Notiz 2 5 2 2 8 6" xfId="39908"/>
    <cellStyle name="Notiz 2 5 2 2 8 7" xfId="46724"/>
    <cellStyle name="Notiz 2 5 2 2 8 8" xfId="53247"/>
    <cellStyle name="Notiz 2 5 2 2 9" xfId="6885"/>
    <cellStyle name="Notiz 2 5 2 2 9 2" xfId="13995"/>
    <cellStyle name="Notiz 2 5 2 2 9 3" xfId="20288"/>
    <cellStyle name="Notiz 2 5 2 2 9 4" xfId="27227"/>
    <cellStyle name="Notiz 2 5 2 2 9 5" xfId="33892"/>
    <cellStyle name="Notiz 2 5 2 2 9 6" xfId="40562"/>
    <cellStyle name="Notiz 2 5 2 2 9 7" xfId="47378"/>
    <cellStyle name="Notiz 2 5 2 2 9 8" xfId="53901"/>
    <cellStyle name="Notiz 2 5 2 3" xfId="2206"/>
    <cellStyle name="Notiz 2 5 2 3 2" xfId="9316"/>
    <cellStyle name="Notiz 2 5 2 3 3" xfId="15609"/>
    <cellStyle name="Notiz 2 5 2 3 4" xfId="22548"/>
    <cellStyle name="Notiz 2 5 2 3 5" xfId="29213"/>
    <cellStyle name="Notiz 2 5 2 3 6" xfId="35883"/>
    <cellStyle name="Notiz 2 5 2 3 7" xfId="42699"/>
    <cellStyle name="Notiz 2 5 2 3 8" xfId="49222"/>
    <cellStyle name="Notiz 2 5 2 4" xfId="2896"/>
    <cellStyle name="Notiz 2 5 2 4 2" xfId="10006"/>
    <cellStyle name="Notiz 2 5 2 4 3" xfId="16299"/>
    <cellStyle name="Notiz 2 5 2 4 4" xfId="23238"/>
    <cellStyle name="Notiz 2 5 2 4 5" xfId="29903"/>
    <cellStyle name="Notiz 2 5 2 4 6" xfId="36573"/>
    <cellStyle name="Notiz 2 5 2 4 7" xfId="43389"/>
    <cellStyle name="Notiz 2 5 2 4 8" xfId="49912"/>
    <cellStyle name="Notiz 2 5 2 5" xfId="3583"/>
    <cellStyle name="Notiz 2 5 2 5 2" xfId="10693"/>
    <cellStyle name="Notiz 2 5 2 5 3" xfId="16986"/>
    <cellStyle name="Notiz 2 5 2 5 4" xfId="23925"/>
    <cellStyle name="Notiz 2 5 2 5 5" xfId="30590"/>
    <cellStyle name="Notiz 2 5 2 5 6" xfId="37260"/>
    <cellStyle name="Notiz 2 5 2 5 7" xfId="44076"/>
    <cellStyle name="Notiz 2 5 2 5 8" xfId="50599"/>
    <cellStyle name="Notiz 2 5 2 6" xfId="4270"/>
    <cellStyle name="Notiz 2 5 2 6 2" xfId="11380"/>
    <cellStyle name="Notiz 2 5 2 6 3" xfId="17673"/>
    <cellStyle name="Notiz 2 5 2 6 4" xfId="24612"/>
    <cellStyle name="Notiz 2 5 2 6 5" xfId="31277"/>
    <cellStyle name="Notiz 2 5 2 6 6" xfId="37947"/>
    <cellStyle name="Notiz 2 5 2 6 7" xfId="44763"/>
    <cellStyle name="Notiz 2 5 2 6 8" xfId="51286"/>
    <cellStyle name="Notiz 2 5 2 7" xfId="4955"/>
    <cellStyle name="Notiz 2 5 2 7 2" xfId="12065"/>
    <cellStyle name="Notiz 2 5 2 7 3" xfId="18358"/>
    <cellStyle name="Notiz 2 5 2 7 4" xfId="25297"/>
    <cellStyle name="Notiz 2 5 2 7 5" xfId="31962"/>
    <cellStyle name="Notiz 2 5 2 7 6" xfId="38632"/>
    <cellStyle name="Notiz 2 5 2 7 7" xfId="45448"/>
    <cellStyle name="Notiz 2 5 2 7 8" xfId="51971"/>
    <cellStyle name="Notiz 2 5 2 8" xfId="2865"/>
    <cellStyle name="Notiz 2 5 2 8 2" xfId="9975"/>
    <cellStyle name="Notiz 2 5 2 8 3" xfId="16268"/>
    <cellStyle name="Notiz 2 5 2 8 4" xfId="23207"/>
    <cellStyle name="Notiz 2 5 2 8 5" xfId="29872"/>
    <cellStyle name="Notiz 2 5 2 8 6" xfId="36542"/>
    <cellStyle name="Notiz 2 5 2 8 7" xfId="43358"/>
    <cellStyle name="Notiz 2 5 2 8 8" xfId="49881"/>
    <cellStyle name="Notiz 2 5 2 9" xfId="6650"/>
    <cellStyle name="Notiz 2 5 2 9 2" xfId="13760"/>
    <cellStyle name="Notiz 2 5 2 9 3" xfId="20053"/>
    <cellStyle name="Notiz 2 5 2 9 4" xfId="26992"/>
    <cellStyle name="Notiz 2 5 2 9 5" xfId="33657"/>
    <cellStyle name="Notiz 2 5 2 9 6" xfId="40327"/>
    <cellStyle name="Notiz 2 5 2 9 7" xfId="47143"/>
    <cellStyle name="Notiz 2 5 2 9 8" xfId="53666"/>
    <cellStyle name="Notiz 2 5 3" xfId="784"/>
    <cellStyle name="Notiz 2 5 3 10" xfId="7231"/>
    <cellStyle name="Notiz 2 5 3 10 2" xfId="14341"/>
    <cellStyle name="Notiz 2 5 3 10 3" xfId="20634"/>
    <cellStyle name="Notiz 2 5 3 10 4" xfId="27573"/>
    <cellStyle name="Notiz 2 5 3 10 5" xfId="34238"/>
    <cellStyle name="Notiz 2 5 3 10 6" xfId="40908"/>
    <cellStyle name="Notiz 2 5 3 10 7" xfId="47724"/>
    <cellStyle name="Notiz 2 5 3 10 8" xfId="54247"/>
    <cellStyle name="Notiz 2 5 3 11" xfId="1523"/>
    <cellStyle name="Notiz 2 5 3 11 2" xfId="8633"/>
    <cellStyle name="Notiz 2 5 3 11 3" xfId="14926"/>
    <cellStyle name="Notiz 2 5 3 11 4" xfId="21865"/>
    <cellStyle name="Notiz 2 5 3 11 5" xfId="28530"/>
    <cellStyle name="Notiz 2 5 3 11 6" xfId="35200"/>
    <cellStyle name="Notiz 2 5 3 11 7" xfId="42016"/>
    <cellStyle name="Notiz 2 5 3 11 8" xfId="48539"/>
    <cellStyle name="Notiz 2 5 3 12" xfId="7614"/>
    <cellStyle name="Notiz 2 5 3 13" xfId="21163"/>
    <cellStyle name="Notiz 2 5 3 14" xfId="21434"/>
    <cellStyle name="Notiz 2 5 3 15" xfId="41409"/>
    <cellStyle name="Notiz 2 5 3 16" xfId="41153"/>
    <cellStyle name="Notiz 2 5 3 2" xfId="1080"/>
    <cellStyle name="Notiz 2 5 3 2 10" xfId="1753"/>
    <cellStyle name="Notiz 2 5 3 2 10 2" xfId="8863"/>
    <cellStyle name="Notiz 2 5 3 2 10 3" xfId="15156"/>
    <cellStyle name="Notiz 2 5 3 2 10 4" xfId="22095"/>
    <cellStyle name="Notiz 2 5 3 2 10 5" xfId="28760"/>
    <cellStyle name="Notiz 2 5 3 2 10 6" xfId="35430"/>
    <cellStyle name="Notiz 2 5 3 2 10 7" xfId="42246"/>
    <cellStyle name="Notiz 2 5 3 2 10 8" xfId="48769"/>
    <cellStyle name="Notiz 2 5 3 2 11" xfId="7518"/>
    <cellStyle name="Notiz 2 5 3 2 12" xfId="28087"/>
    <cellStyle name="Notiz 2 5 3 2 13" xfId="34757"/>
    <cellStyle name="Notiz 2 5 3 2 14" xfId="48099"/>
    <cellStyle name="Notiz 2 5 3 2 2" xfId="2624"/>
    <cellStyle name="Notiz 2 5 3 2 2 2" xfId="9734"/>
    <cellStyle name="Notiz 2 5 3 2 2 3" xfId="16027"/>
    <cellStyle name="Notiz 2 5 3 2 2 4" xfId="22966"/>
    <cellStyle name="Notiz 2 5 3 2 2 5" xfId="29631"/>
    <cellStyle name="Notiz 2 5 3 2 2 6" xfId="36301"/>
    <cellStyle name="Notiz 2 5 3 2 2 7" xfId="43117"/>
    <cellStyle name="Notiz 2 5 3 2 2 8" xfId="49640"/>
    <cellStyle name="Notiz 2 5 3 2 3" xfId="3314"/>
    <cellStyle name="Notiz 2 5 3 2 3 2" xfId="10424"/>
    <cellStyle name="Notiz 2 5 3 2 3 3" xfId="16717"/>
    <cellStyle name="Notiz 2 5 3 2 3 4" xfId="23656"/>
    <cellStyle name="Notiz 2 5 3 2 3 5" xfId="30321"/>
    <cellStyle name="Notiz 2 5 3 2 3 6" xfId="36991"/>
    <cellStyle name="Notiz 2 5 3 2 3 7" xfId="43807"/>
    <cellStyle name="Notiz 2 5 3 2 3 8" xfId="50330"/>
    <cellStyle name="Notiz 2 5 3 2 4" xfId="4001"/>
    <cellStyle name="Notiz 2 5 3 2 4 2" xfId="11111"/>
    <cellStyle name="Notiz 2 5 3 2 4 3" xfId="17404"/>
    <cellStyle name="Notiz 2 5 3 2 4 4" xfId="24343"/>
    <cellStyle name="Notiz 2 5 3 2 4 5" xfId="31008"/>
    <cellStyle name="Notiz 2 5 3 2 4 6" xfId="37678"/>
    <cellStyle name="Notiz 2 5 3 2 4 7" xfId="44494"/>
    <cellStyle name="Notiz 2 5 3 2 4 8" xfId="51017"/>
    <cellStyle name="Notiz 2 5 3 2 5" xfId="4688"/>
    <cellStyle name="Notiz 2 5 3 2 5 2" xfId="11798"/>
    <cellStyle name="Notiz 2 5 3 2 5 3" xfId="18091"/>
    <cellStyle name="Notiz 2 5 3 2 5 4" xfId="25030"/>
    <cellStyle name="Notiz 2 5 3 2 5 5" xfId="31695"/>
    <cellStyle name="Notiz 2 5 3 2 5 6" xfId="38365"/>
    <cellStyle name="Notiz 2 5 3 2 5 7" xfId="45181"/>
    <cellStyle name="Notiz 2 5 3 2 5 8" xfId="51704"/>
    <cellStyle name="Notiz 2 5 3 2 6" xfId="5373"/>
    <cellStyle name="Notiz 2 5 3 2 6 2" xfId="12483"/>
    <cellStyle name="Notiz 2 5 3 2 6 3" xfId="18776"/>
    <cellStyle name="Notiz 2 5 3 2 6 4" xfId="25715"/>
    <cellStyle name="Notiz 2 5 3 2 6 5" xfId="32380"/>
    <cellStyle name="Notiz 2 5 3 2 6 6" xfId="39050"/>
    <cellStyle name="Notiz 2 5 3 2 6 7" xfId="45866"/>
    <cellStyle name="Notiz 2 5 3 2 6 8" xfId="52389"/>
    <cellStyle name="Notiz 2 5 3 2 7" xfId="5956"/>
    <cellStyle name="Notiz 2 5 3 2 7 2" xfId="13066"/>
    <cellStyle name="Notiz 2 5 3 2 7 3" xfId="19359"/>
    <cellStyle name="Notiz 2 5 3 2 7 4" xfId="26298"/>
    <cellStyle name="Notiz 2 5 3 2 7 5" xfId="32963"/>
    <cellStyle name="Notiz 2 5 3 2 7 6" xfId="39633"/>
    <cellStyle name="Notiz 2 5 3 2 7 7" xfId="46449"/>
    <cellStyle name="Notiz 2 5 3 2 7 8" xfId="52972"/>
    <cellStyle name="Notiz 2 5 3 2 8" xfId="6414"/>
    <cellStyle name="Notiz 2 5 3 2 8 2" xfId="13524"/>
    <cellStyle name="Notiz 2 5 3 2 8 3" xfId="19817"/>
    <cellStyle name="Notiz 2 5 3 2 8 4" xfId="26756"/>
    <cellStyle name="Notiz 2 5 3 2 8 5" xfId="33421"/>
    <cellStyle name="Notiz 2 5 3 2 8 6" xfId="40091"/>
    <cellStyle name="Notiz 2 5 3 2 8 7" xfId="46907"/>
    <cellStyle name="Notiz 2 5 3 2 8 8" xfId="53430"/>
    <cellStyle name="Notiz 2 5 3 2 9" xfId="7068"/>
    <cellStyle name="Notiz 2 5 3 2 9 2" xfId="14178"/>
    <cellStyle name="Notiz 2 5 3 2 9 3" xfId="20471"/>
    <cellStyle name="Notiz 2 5 3 2 9 4" xfId="27410"/>
    <cellStyle name="Notiz 2 5 3 2 9 5" xfId="34075"/>
    <cellStyle name="Notiz 2 5 3 2 9 6" xfId="40745"/>
    <cellStyle name="Notiz 2 5 3 2 9 7" xfId="47561"/>
    <cellStyle name="Notiz 2 5 3 2 9 8" xfId="54084"/>
    <cellStyle name="Notiz 2 5 3 3" xfId="2394"/>
    <cellStyle name="Notiz 2 5 3 3 2" xfId="9504"/>
    <cellStyle name="Notiz 2 5 3 3 3" xfId="15797"/>
    <cellStyle name="Notiz 2 5 3 3 4" xfId="22736"/>
    <cellStyle name="Notiz 2 5 3 3 5" xfId="29401"/>
    <cellStyle name="Notiz 2 5 3 3 6" xfId="36071"/>
    <cellStyle name="Notiz 2 5 3 3 7" xfId="42887"/>
    <cellStyle name="Notiz 2 5 3 3 8" xfId="49410"/>
    <cellStyle name="Notiz 2 5 3 4" xfId="3084"/>
    <cellStyle name="Notiz 2 5 3 4 2" xfId="10194"/>
    <cellStyle name="Notiz 2 5 3 4 3" xfId="16487"/>
    <cellStyle name="Notiz 2 5 3 4 4" xfId="23426"/>
    <cellStyle name="Notiz 2 5 3 4 5" xfId="30091"/>
    <cellStyle name="Notiz 2 5 3 4 6" xfId="36761"/>
    <cellStyle name="Notiz 2 5 3 4 7" xfId="43577"/>
    <cellStyle name="Notiz 2 5 3 4 8" xfId="50100"/>
    <cellStyle name="Notiz 2 5 3 5" xfId="3771"/>
    <cellStyle name="Notiz 2 5 3 5 2" xfId="10881"/>
    <cellStyle name="Notiz 2 5 3 5 3" xfId="17174"/>
    <cellStyle name="Notiz 2 5 3 5 4" xfId="24113"/>
    <cellStyle name="Notiz 2 5 3 5 5" xfId="30778"/>
    <cellStyle name="Notiz 2 5 3 5 6" xfId="37448"/>
    <cellStyle name="Notiz 2 5 3 5 7" xfId="44264"/>
    <cellStyle name="Notiz 2 5 3 5 8" xfId="50787"/>
    <cellStyle name="Notiz 2 5 3 6" xfId="4458"/>
    <cellStyle name="Notiz 2 5 3 6 2" xfId="11568"/>
    <cellStyle name="Notiz 2 5 3 6 3" xfId="17861"/>
    <cellStyle name="Notiz 2 5 3 6 4" xfId="24800"/>
    <cellStyle name="Notiz 2 5 3 6 5" xfId="31465"/>
    <cellStyle name="Notiz 2 5 3 6 6" xfId="38135"/>
    <cellStyle name="Notiz 2 5 3 6 7" xfId="44951"/>
    <cellStyle name="Notiz 2 5 3 6 8" xfId="51474"/>
    <cellStyle name="Notiz 2 5 3 7" xfId="5143"/>
    <cellStyle name="Notiz 2 5 3 7 2" xfId="12253"/>
    <cellStyle name="Notiz 2 5 3 7 3" xfId="18546"/>
    <cellStyle name="Notiz 2 5 3 7 4" xfId="25485"/>
    <cellStyle name="Notiz 2 5 3 7 5" xfId="32150"/>
    <cellStyle name="Notiz 2 5 3 7 6" xfId="38820"/>
    <cellStyle name="Notiz 2 5 3 7 7" xfId="45636"/>
    <cellStyle name="Notiz 2 5 3 7 8" xfId="52159"/>
    <cellStyle name="Notiz 2 5 3 8" xfId="6184"/>
    <cellStyle name="Notiz 2 5 3 8 2" xfId="13294"/>
    <cellStyle name="Notiz 2 5 3 8 3" xfId="19587"/>
    <cellStyle name="Notiz 2 5 3 8 4" xfId="26526"/>
    <cellStyle name="Notiz 2 5 3 8 5" xfId="33191"/>
    <cellStyle name="Notiz 2 5 3 8 6" xfId="39861"/>
    <cellStyle name="Notiz 2 5 3 8 7" xfId="46677"/>
    <cellStyle name="Notiz 2 5 3 8 8" xfId="53200"/>
    <cellStyle name="Notiz 2 5 3 9" xfId="6838"/>
    <cellStyle name="Notiz 2 5 3 9 2" xfId="13948"/>
    <cellStyle name="Notiz 2 5 3 9 3" xfId="20241"/>
    <cellStyle name="Notiz 2 5 3 9 4" xfId="27180"/>
    <cellStyle name="Notiz 2 5 3 9 5" xfId="33845"/>
    <cellStyle name="Notiz 2 5 3 9 6" xfId="40515"/>
    <cellStyle name="Notiz 2 5 3 9 7" xfId="47331"/>
    <cellStyle name="Notiz 2 5 3 9 8" xfId="53854"/>
    <cellStyle name="Notiz 2 5 4" xfId="2101"/>
    <cellStyle name="Notiz 2 5 4 2" xfId="9211"/>
    <cellStyle name="Notiz 2 5 4 3" xfId="15504"/>
    <cellStyle name="Notiz 2 5 4 4" xfId="22443"/>
    <cellStyle name="Notiz 2 5 4 5" xfId="29108"/>
    <cellStyle name="Notiz 2 5 4 6" xfId="35778"/>
    <cellStyle name="Notiz 2 5 4 7" xfId="42594"/>
    <cellStyle name="Notiz 2 5 4 8" xfId="49117"/>
    <cellStyle name="Notiz 2 5 5" xfId="2789"/>
    <cellStyle name="Notiz 2 5 5 2" xfId="9899"/>
    <cellStyle name="Notiz 2 5 5 3" xfId="16192"/>
    <cellStyle name="Notiz 2 5 5 4" xfId="23131"/>
    <cellStyle name="Notiz 2 5 5 5" xfId="29796"/>
    <cellStyle name="Notiz 2 5 5 6" xfId="36466"/>
    <cellStyle name="Notiz 2 5 5 7" xfId="43282"/>
    <cellStyle name="Notiz 2 5 5 8" xfId="49805"/>
    <cellStyle name="Notiz 2 5 6" xfId="3477"/>
    <cellStyle name="Notiz 2 5 6 2" xfId="10587"/>
    <cellStyle name="Notiz 2 5 6 3" xfId="16880"/>
    <cellStyle name="Notiz 2 5 6 4" xfId="23819"/>
    <cellStyle name="Notiz 2 5 6 5" xfId="30484"/>
    <cellStyle name="Notiz 2 5 6 6" xfId="37154"/>
    <cellStyle name="Notiz 2 5 6 7" xfId="43970"/>
    <cellStyle name="Notiz 2 5 6 8" xfId="50493"/>
    <cellStyle name="Notiz 2 5 7" xfId="4164"/>
    <cellStyle name="Notiz 2 5 7 2" xfId="11274"/>
    <cellStyle name="Notiz 2 5 7 3" xfId="17567"/>
    <cellStyle name="Notiz 2 5 7 4" xfId="24506"/>
    <cellStyle name="Notiz 2 5 7 5" xfId="31171"/>
    <cellStyle name="Notiz 2 5 7 6" xfId="37841"/>
    <cellStyle name="Notiz 2 5 7 7" xfId="44657"/>
    <cellStyle name="Notiz 2 5 7 8" xfId="51180"/>
    <cellStyle name="Notiz 2 5 8" xfId="4853"/>
    <cellStyle name="Notiz 2 5 8 2" xfId="11963"/>
    <cellStyle name="Notiz 2 5 8 3" xfId="18256"/>
    <cellStyle name="Notiz 2 5 8 4" xfId="25195"/>
    <cellStyle name="Notiz 2 5 8 5" xfId="31860"/>
    <cellStyle name="Notiz 2 5 8 6" xfId="38530"/>
    <cellStyle name="Notiz 2 5 8 7" xfId="45346"/>
    <cellStyle name="Notiz 2 5 8 8" xfId="51869"/>
    <cellStyle name="Notiz 2 5 9" xfId="5536"/>
    <cellStyle name="Notiz 2 5 9 2" xfId="12646"/>
    <cellStyle name="Notiz 2 5 9 3" xfId="18939"/>
    <cellStyle name="Notiz 2 5 9 4" xfId="25878"/>
    <cellStyle name="Notiz 2 5 9 5" xfId="32543"/>
    <cellStyle name="Notiz 2 5 9 6" xfId="39213"/>
    <cellStyle name="Notiz 2 5 9 7" xfId="46029"/>
    <cellStyle name="Notiz 2 5 9 8" xfId="52552"/>
    <cellStyle name="Notiz 2 6" xfId="231"/>
    <cellStyle name="Notiz 2 6 10" xfId="5711"/>
    <cellStyle name="Notiz 2 6 10 2" xfId="12821"/>
    <cellStyle name="Notiz 2 6 10 3" xfId="19114"/>
    <cellStyle name="Notiz 2 6 10 4" xfId="26053"/>
    <cellStyle name="Notiz 2 6 10 5" xfId="32718"/>
    <cellStyle name="Notiz 2 6 10 6" xfId="39388"/>
    <cellStyle name="Notiz 2 6 10 7" xfId="46204"/>
    <cellStyle name="Notiz 2 6 10 8" xfId="52727"/>
    <cellStyle name="Notiz 2 6 11" xfId="6557"/>
    <cellStyle name="Notiz 2 6 11 2" xfId="13667"/>
    <cellStyle name="Notiz 2 6 11 3" xfId="19960"/>
    <cellStyle name="Notiz 2 6 11 4" xfId="26899"/>
    <cellStyle name="Notiz 2 6 11 5" xfId="33564"/>
    <cellStyle name="Notiz 2 6 11 6" xfId="40234"/>
    <cellStyle name="Notiz 2 6 11 7" xfId="47050"/>
    <cellStyle name="Notiz 2 6 11 8" xfId="53573"/>
    <cellStyle name="Notiz 2 6 12" xfId="1251"/>
    <cellStyle name="Notiz 2 6 12 2" xfId="8361"/>
    <cellStyle name="Notiz 2 6 12 3" xfId="14654"/>
    <cellStyle name="Notiz 2 6 12 4" xfId="21593"/>
    <cellStyle name="Notiz 2 6 12 5" xfId="28258"/>
    <cellStyle name="Notiz 2 6 12 6" xfId="34928"/>
    <cellStyle name="Notiz 2 6 12 7" xfId="41747"/>
    <cellStyle name="Notiz 2 6 12 8" xfId="48270"/>
    <cellStyle name="Notiz 2 6 13" xfId="453"/>
    <cellStyle name="Notiz 2 6 14" xfId="7901"/>
    <cellStyle name="Notiz 2 6 15" xfId="21259"/>
    <cellStyle name="Notiz 2 6 16" xfId="8327"/>
    <cellStyle name="Notiz 2 6 2" xfId="581"/>
    <cellStyle name="Notiz 2 6 2 10" xfId="7468"/>
    <cellStyle name="Notiz 2 6 2 10 2" xfId="14578"/>
    <cellStyle name="Notiz 2 6 2 10 3" xfId="20871"/>
    <cellStyle name="Notiz 2 6 2 10 4" xfId="27810"/>
    <cellStyle name="Notiz 2 6 2 10 5" xfId="34475"/>
    <cellStyle name="Notiz 2 6 2 10 6" xfId="41145"/>
    <cellStyle name="Notiz 2 6 2 10 7" xfId="47961"/>
    <cellStyle name="Notiz 2 6 2 10 8" xfId="54484"/>
    <cellStyle name="Notiz 2 6 2 11" xfId="1334"/>
    <cellStyle name="Notiz 2 6 2 11 2" xfId="8444"/>
    <cellStyle name="Notiz 2 6 2 11 3" xfId="14737"/>
    <cellStyle name="Notiz 2 6 2 11 4" xfId="21676"/>
    <cellStyle name="Notiz 2 6 2 11 5" xfId="28341"/>
    <cellStyle name="Notiz 2 6 2 11 6" xfId="35011"/>
    <cellStyle name="Notiz 2 6 2 11 7" xfId="41827"/>
    <cellStyle name="Notiz 2 6 2 11 8" xfId="48350"/>
    <cellStyle name="Notiz 2 6 2 12" xfId="7881"/>
    <cellStyle name="Notiz 2 6 2 13" xfId="20960"/>
    <cellStyle name="Notiz 2 6 2 14" xfId="21210"/>
    <cellStyle name="Notiz 2 6 2 15" xfId="41210"/>
    <cellStyle name="Notiz 2 6 2 16" xfId="41649"/>
    <cellStyle name="Notiz 2 6 2 2" xfId="894"/>
    <cellStyle name="Notiz 2 6 2 2 10" xfId="1569"/>
    <cellStyle name="Notiz 2 6 2 2 10 2" xfId="8679"/>
    <cellStyle name="Notiz 2 6 2 2 10 3" xfId="14972"/>
    <cellStyle name="Notiz 2 6 2 2 10 4" xfId="21911"/>
    <cellStyle name="Notiz 2 6 2 2 10 5" xfId="28576"/>
    <cellStyle name="Notiz 2 6 2 2 10 6" xfId="35246"/>
    <cellStyle name="Notiz 2 6 2 2 10 7" xfId="42062"/>
    <cellStyle name="Notiz 2 6 2 2 10 8" xfId="48585"/>
    <cellStyle name="Notiz 2 6 2 2 11" xfId="7836"/>
    <cellStyle name="Notiz 2 6 2 2 12" xfId="27901"/>
    <cellStyle name="Notiz 2 6 2 2 13" xfId="34573"/>
    <cellStyle name="Notiz 2 6 2 2 14" xfId="27844"/>
    <cellStyle name="Notiz 2 6 2 2 2" xfId="2440"/>
    <cellStyle name="Notiz 2 6 2 2 2 2" xfId="9550"/>
    <cellStyle name="Notiz 2 6 2 2 2 3" xfId="15843"/>
    <cellStyle name="Notiz 2 6 2 2 2 4" xfId="22782"/>
    <cellStyle name="Notiz 2 6 2 2 2 5" xfId="29447"/>
    <cellStyle name="Notiz 2 6 2 2 2 6" xfId="36117"/>
    <cellStyle name="Notiz 2 6 2 2 2 7" xfId="42933"/>
    <cellStyle name="Notiz 2 6 2 2 2 8" xfId="49456"/>
    <cellStyle name="Notiz 2 6 2 2 3" xfId="3130"/>
    <cellStyle name="Notiz 2 6 2 2 3 2" xfId="10240"/>
    <cellStyle name="Notiz 2 6 2 2 3 3" xfId="16533"/>
    <cellStyle name="Notiz 2 6 2 2 3 4" xfId="23472"/>
    <cellStyle name="Notiz 2 6 2 2 3 5" xfId="30137"/>
    <cellStyle name="Notiz 2 6 2 2 3 6" xfId="36807"/>
    <cellStyle name="Notiz 2 6 2 2 3 7" xfId="43623"/>
    <cellStyle name="Notiz 2 6 2 2 3 8" xfId="50146"/>
    <cellStyle name="Notiz 2 6 2 2 4" xfId="3817"/>
    <cellStyle name="Notiz 2 6 2 2 4 2" xfId="10927"/>
    <cellStyle name="Notiz 2 6 2 2 4 3" xfId="17220"/>
    <cellStyle name="Notiz 2 6 2 2 4 4" xfId="24159"/>
    <cellStyle name="Notiz 2 6 2 2 4 5" xfId="30824"/>
    <cellStyle name="Notiz 2 6 2 2 4 6" xfId="37494"/>
    <cellStyle name="Notiz 2 6 2 2 4 7" xfId="44310"/>
    <cellStyle name="Notiz 2 6 2 2 4 8" xfId="50833"/>
    <cellStyle name="Notiz 2 6 2 2 5" xfId="4504"/>
    <cellStyle name="Notiz 2 6 2 2 5 2" xfId="11614"/>
    <cellStyle name="Notiz 2 6 2 2 5 3" xfId="17907"/>
    <cellStyle name="Notiz 2 6 2 2 5 4" xfId="24846"/>
    <cellStyle name="Notiz 2 6 2 2 5 5" xfId="31511"/>
    <cellStyle name="Notiz 2 6 2 2 5 6" xfId="38181"/>
    <cellStyle name="Notiz 2 6 2 2 5 7" xfId="44997"/>
    <cellStyle name="Notiz 2 6 2 2 5 8" xfId="51520"/>
    <cellStyle name="Notiz 2 6 2 2 6" xfId="5189"/>
    <cellStyle name="Notiz 2 6 2 2 6 2" xfId="12299"/>
    <cellStyle name="Notiz 2 6 2 2 6 3" xfId="18592"/>
    <cellStyle name="Notiz 2 6 2 2 6 4" xfId="25531"/>
    <cellStyle name="Notiz 2 6 2 2 6 5" xfId="32196"/>
    <cellStyle name="Notiz 2 6 2 2 6 6" xfId="38866"/>
    <cellStyle name="Notiz 2 6 2 2 6 7" xfId="45682"/>
    <cellStyle name="Notiz 2 6 2 2 6 8" xfId="52205"/>
    <cellStyle name="Notiz 2 6 2 2 7" xfId="5772"/>
    <cellStyle name="Notiz 2 6 2 2 7 2" xfId="12882"/>
    <cellStyle name="Notiz 2 6 2 2 7 3" xfId="19175"/>
    <cellStyle name="Notiz 2 6 2 2 7 4" xfId="26114"/>
    <cellStyle name="Notiz 2 6 2 2 7 5" xfId="32779"/>
    <cellStyle name="Notiz 2 6 2 2 7 6" xfId="39449"/>
    <cellStyle name="Notiz 2 6 2 2 7 7" xfId="46265"/>
    <cellStyle name="Notiz 2 6 2 2 7 8" xfId="52788"/>
    <cellStyle name="Notiz 2 6 2 2 8" xfId="6230"/>
    <cellStyle name="Notiz 2 6 2 2 8 2" xfId="13340"/>
    <cellStyle name="Notiz 2 6 2 2 8 3" xfId="19633"/>
    <cellStyle name="Notiz 2 6 2 2 8 4" xfId="26572"/>
    <cellStyle name="Notiz 2 6 2 2 8 5" xfId="33237"/>
    <cellStyle name="Notiz 2 6 2 2 8 6" xfId="39907"/>
    <cellStyle name="Notiz 2 6 2 2 8 7" xfId="46723"/>
    <cellStyle name="Notiz 2 6 2 2 8 8" xfId="53246"/>
    <cellStyle name="Notiz 2 6 2 2 9" xfId="6884"/>
    <cellStyle name="Notiz 2 6 2 2 9 2" xfId="13994"/>
    <cellStyle name="Notiz 2 6 2 2 9 3" xfId="20287"/>
    <cellStyle name="Notiz 2 6 2 2 9 4" xfId="27226"/>
    <cellStyle name="Notiz 2 6 2 2 9 5" xfId="33891"/>
    <cellStyle name="Notiz 2 6 2 2 9 6" xfId="40561"/>
    <cellStyle name="Notiz 2 6 2 2 9 7" xfId="47377"/>
    <cellStyle name="Notiz 2 6 2 2 9 8" xfId="53900"/>
    <cellStyle name="Notiz 2 6 2 3" xfId="2205"/>
    <cellStyle name="Notiz 2 6 2 3 2" xfId="9315"/>
    <cellStyle name="Notiz 2 6 2 3 3" xfId="15608"/>
    <cellStyle name="Notiz 2 6 2 3 4" xfId="22547"/>
    <cellStyle name="Notiz 2 6 2 3 5" xfId="29212"/>
    <cellStyle name="Notiz 2 6 2 3 6" xfId="35882"/>
    <cellStyle name="Notiz 2 6 2 3 7" xfId="42698"/>
    <cellStyle name="Notiz 2 6 2 3 8" xfId="49221"/>
    <cellStyle name="Notiz 2 6 2 4" xfId="2895"/>
    <cellStyle name="Notiz 2 6 2 4 2" xfId="10005"/>
    <cellStyle name="Notiz 2 6 2 4 3" xfId="16298"/>
    <cellStyle name="Notiz 2 6 2 4 4" xfId="23237"/>
    <cellStyle name="Notiz 2 6 2 4 5" xfId="29902"/>
    <cellStyle name="Notiz 2 6 2 4 6" xfId="36572"/>
    <cellStyle name="Notiz 2 6 2 4 7" xfId="43388"/>
    <cellStyle name="Notiz 2 6 2 4 8" xfId="49911"/>
    <cellStyle name="Notiz 2 6 2 5" xfId="3582"/>
    <cellStyle name="Notiz 2 6 2 5 2" xfId="10692"/>
    <cellStyle name="Notiz 2 6 2 5 3" xfId="16985"/>
    <cellStyle name="Notiz 2 6 2 5 4" xfId="23924"/>
    <cellStyle name="Notiz 2 6 2 5 5" xfId="30589"/>
    <cellStyle name="Notiz 2 6 2 5 6" xfId="37259"/>
    <cellStyle name="Notiz 2 6 2 5 7" xfId="44075"/>
    <cellStyle name="Notiz 2 6 2 5 8" xfId="50598"/>
    <cellStyle name="Notiz 2 6 2 6" xfId="4269"/>
    <cellStyle name="Notiz 2 6 2 6 2" xfId="11379"/>
    <cellStyle name="Notiz 2 6 2 6 3" xfId="17672"/>
    <cellStyle name="Notiz 2 6 2 6 4" xfId="24611"/>
    <cellStyle name="Notiz 2 6 2 6 5" xfId="31276"/>
    <cellStyle name="Notiz 2 6 2 6 6" xfId="37946"/>
    <cellStyle name="Notiz 2 6 2 6 7" xfId="44762"/>
    <cellStyle name="Notiz 2 6 2 6 8" xfId="51285"/>
    <cellStyle name="Notiz 2 6 2 7" xfId="4954"/>
    <cellStyle name="Notiz 2 6 2 7 2" xfId="12064"/>
    <cellStyle name="Notiz 2 6 2 7 3" xfId="18357"/>
    <cellStyle name="Notiz 2 6 2 7 4" xfId="25296"/>
    <cellStyle name="Notiz 2 6 2 7 5" xfId="31961"/>
    <cellStyle name="Notiz 2 6 2 7 6" xfId="38631"/>
    <cellStyle name="Notiz 2 6 2 7 7" xfId="45447"/>
    <cellStyle name="Notiz 2 6 2 7 8" xfId="51970"/>
    <cellStyle name="Notiz 2 6 2 8" xfId="4208"/>
    <cellStyle name="Notiz 2 6 2 8 2" xfId="11318"/>
    <cellStyle name="Notiz 2 6 2 8 3" xfId="17611"/>
    <cellStyle name="Notiz 2 6 2 8 4" xfId="24550"/>
    <cellStyle name="Notiz 2 6 2 8 5" xfId="31215"/>
    <cellStyle name="Notiz 2 6 2 8 6" xfId="37885"/>
    <cellStyle name="Notiz 2 6 2 8 7" xfId="44701"/>
    <cellStyle name="Notiz 2 6 2 8 8" xfId="51224"/>
    <cellStyle name="Notiz 2 6 2 9" xfId="6649"/>
    <cellStyle name="Notiz 2 6 2 9 2" xfId="13759"/>
    <cellStyle name="Notiz 2 6 2 9 3" xfId="20052"/>
    <cellStyle name="Notiz 2 6 2 9 4" xfId="26991"/>
    <cellStyle name="Notiz 2 6 2 9 5" xfId="33656"/>
    <cellStyle name="Notiz 2 6 2 9 6" xfId="40326"/>
    <cellStyle name="Notiz 2 6 2 9 7" xfId="47142"/>
    <cellStyle name="Notiz 2 6 2 9 8" xfId="53665"/>
    <cellStyle name="Notiz 2 6 3" xfId="785"/>
    <cellStyle name="Notiz 2 6 3 10" xfId="7371"/>
    <cellStyle name="Notiz 2 6 3 10 2" xfId="14481"/>
    <cellStyle name="Notiz 2 6 3 10 3" xfId="20774"/>
    <cellStyle name="Notiz 2 6 3 10 4" xfId="27713"/>
    <cellStyle name="Notiz 2 6 3 10 5" xfId="34378"/>
    <cellStyle name="Notiz 2 6 3 10 6" xfId="41048"/>
    <cellStyle name="Notiz 2 6 3 10 7" xfId="47864"/>
    <cellStyle name="Notiz 2 6 3 10 8" xfId="54387"/>
    <cellStyle name="Notiz 2 6 3 11" xfId="1524"/>
    <cellStyle name="Notiz 2 6 3 11 2" xfId="8634"/>
    <cellStyle name="Notiz 2 6 3 11 3" xfId="14927"/>
    <cellStyle name="Notiz 2 6 3 11 4" xfId="21866"/>
    <cellStyle name="Notiz 2 6 3 11 5" xfId="28531"/>
    <cellStyle name="Notiz 2 6 3 11 6" xfId="35201"/>
    <cellStyle name="Notiz 2 6 3 11 7" xfId="42017"/>
    <cellStyle name="Notiz 2 6 3 11 8" xfId="48540"/>
    <cellStyle name="Notiz 2 6 3 12" xfId="8140"/>
    <cellStyle name="Notiz 2 6 3 13" xfId="21164"/>
    <cellStyle name="Notiz 2 6 3 14" xfId="273"/>
    <cellStyle name="Notiz 2 6 3 15" xfId="41410"/>
    <cellStyle name="Notiz 2 6 3 16" xfId="271"/>
    <cellStyle name="Notiz 2 6 3 2" xfId="1081"/>
    <cellStyle name="Notiz 2 6 3 2 10" xfId="1754"/>
    <cellStyle name="Notiz 2 6 3 2 10 2" xfId="8864"/>
    <cellStyle name="Notiz 2 6 3 2 10 3" xfId="15157"/>
    <cellStyle name="Notiz 2 6 3 2 10 4" xfId="22096"/>
    <cellStyle name="Notiz 2 6 3 2 10 5" xfId="28761"/>
    <cellStyle name="Notiz 2 6 3 2 10 6" xfId="35431"/>
    <cellStyle name="Notiz 2 6 3 2 10 7" xfId="42247"/>
    <cellStyle name="Notiz 2 6 3 2 10 8" xfId="48770"/>
    <cellStyle name="Notiz 2 6 3 2 11" xfId="258"/>
    <cellStyle name="Notiz 2 6 3 2 12" xfId="28088"/>
    <cellStyle name="Notiz 2 6 3 2 13" xfId="34758"/>
    <cellStyle name="Notiz 2 6 3 2 14" xfId="48100"/>
    <cellStyle name="Notiz 2 6 3 2 2" xfId="2625"/>
    <cellStyle name="Notiz 2 6 3 2 2 2" xfId="9735"/>
    <cellStyle name="Notiz 2 6 3 2 2 3" xfId="16028"/>
    <cellStyle name="Notiz 2 6 3 2 2 4" xfId="22967"/>
    <cellStyle name="Notiz 2 6 3 2 2 5" xfId="29632"/>
    <cellStyle name="Notiz 2 6 3 2 2 6" xfId="36302"/>
    <cellStyle name="Notiz 2 6 3 2 2 7" xfId="43118"/>
    <cellStyle name="Notiz 2 6 3 2 2 8" xfId="49641"/>
    <cellStyle name="Notiz 2 6 3 2 3" xfId="3315"/>
    <cellStyle name="Notiz 2 6 3 2 3 2" xfId="10425"/>
    <cellStyle name="Notiz 2 6 3 2 3 3" xfId="16718"/>
    <cellStyle name="Notiz 2 6 3 2 3 4" xfId="23657"/>
    <cellStyle name="Notiz 2 6 3 2 3 5" xfId="30322"/>
    <cellStyle name="Notiz 2 6 3 2 3 6" xfId="36992"/>
    <cellStyle name="Notiz 2 6 3 2 3 7" xfId="43808"/>
    <cellStyle name="Notiz 2 6 3 2 3 8" xfId="50331"/>
    <cellStyle name="Notiz 2 6 3 2 4" xfId="4002"/>
    <cellStyle name="Notiz 2 6 3 2 4 2" xfId="11112"/>
    <cellStyle name="Notiz 2 6 3 2 4 3" xfId="17405"/>
    <cellStyle name="Notiz 2 6 3 2 4 4" xfId="24344"/>
    <cellStyle name="Notiz 2 6 3 2 4 5" xfId="31009"/>
    <cellStyle name="Notiz 2 6 3 2 4 6" xfId="37679"/>
    <cellStyle name="Notiz 2 6 3 2 4 7" xfId="44495"/>
    <cellStyle name="Notiz 2 6 3 2 4 8" xfId="51018"/>
    <cellStyle name="Notiz 2 6 3 2 5" xfId="4689"/>
    <cellStyle name="Notiz 2 6 3 2 5 2" xfId="11799"/>
    <cellStyle name="Notiz 2 6 3 2 5 3" xfId="18092"/>
    <cellStyle name="Notiz 2 6 3 2 5 4" xfId="25031"/>
    <cellStyle name="Notiz 2 6 3 2 5 5" xfId="31696"/>
    <cellStyle name="Notiz 2 6 3 2 5 6" xfId="38366"/>
    <cellStyle name="Notiz 2 6 3 2 5 7" xfId="45182"/>
    <cellStyle name="Notiz 2 6 3 2 5 8" xfId="51705"/>
    <cellStyle name="Notiz 2 6 3 2 6" xfId="5374"/>
    <cellStyle name="Notiz 2 6 3 2 6 2" xfId="12484"/>
    <cellStyle name="Notiz 2 6 3 2 6 3" xfId="18777"/>
    <cellStyle name="Notiz 2 6 3 2 6 4" xfId="25716"/>
    <cellStyle name="Notiz 2 6 3 2 6 5" xfId="32381"/>
    <cellStyle name="Notiz 2 6 3 2 6 6" xfId="39051"/>
    <cellStyle name="Notiz 2 6 3 2 6 7" xfId="45867"/>
    <cellStyle name="Notiz 2 6 3 2 6 8" xfId="52390"/>
    <cellStyle name="Notiz 2 6 3 2 7" xfId="5957"/>
    <cellStyle name="Notiz 2 6 3 2 7 2" xfId="13067"/>
    <cellStyle name="Notiz 2 6 3 2 7 3" xfId="19360"/>
    <cellStyle name="Notiz 2 6 3 2 7 4" xfId="26299"/>
    <cellStyle name="Notiz 2 6 3 2 7 5" xfId="32964"/>
    <cellStyle name="Notiz 2 6 3 2 7 6" xfId="39634"/>
    <cellStyle name="Notiz 2 6 3 2 7 7" xfId="46450"/>
    <cellStyle name="Notiz 2 6 3 2 7 8" xfId="52973"/>
    <cellStyle name="Notiz 2 6 3 2 8" xfId="6415"/>
    <cellStyle name="Notiz 2 6 3 2 8 2" xfId="13525"/>
    <cellStyle name="Notiz 2 6 3 2 8 3" xfId="19818"/>
    <cellStyle name="Notiz 2 6 3 2 8 4" xfId="26757"/>
    <cellStyle name="Notiz 2 6 3 2 8 5" xfId="33422"/>
    <cellStyle name="Notiz 2 6 3 2 8 6" xfId="40092"/>
    <cellStyle name="Notiz 2 6 3 2 8 7" xfId="46908"/>
    <cellStyle name="Notiz 2 6 3 2 8 8" xfId="53431"/>
    <cellStyle name="Notiz 2 6 3 2 9" xfId="7069"/>
    <cellStyle name="Notiz 2 6 3 2 9 2" xfId="14179"/>
    <cellStyle name="Notiz 2 6 3 2 9 3" xfId="20472"/>
    <cellStyle name="Notiz 2 6 3 2 9 4" xfId="27411"/>
    <cellStyle name="Notiz 2 6 3 2 9 5" xfId="34076"/>
    <cellStyle name="Notiz 2 6 3 2 9 6" xfId="40746"/>
    <cellStyle name="Notiz 2 6 3 2 9 7" xfId="47562"/>
    <cellStyle name="Notiz 2 6 3 2 9 8" xfId="54085"/>
    <cellStyle name="Notiz 2 6 3 3" xfId="2395"/>
    <cellStyle name="Notiz 2 6 3 3 2" xfId="9505"/>
    <cellStyle name="Notiz 2 6 3 3 3" xfId="15798"/>
    <cellStyle name="Notiz 2 6 3 3 4" xfId="22737"/>
    <cellStyle name="Notiz 2 6 3 3 5" xfId="29402"/>
    <cellStyle name="Notiz 2 6 3 3 6" xfId="36072"/>
    <cellStyle name="Notiz 2 6 3 3 7" xfId="42888"/>
    <cellStyle name="Notiz 2 6 3 3 8" xfId="49411"/>
    <cellStyle name="Notiz 2 6 3 4" xfId="3085"/>
    <cellStyle name="Notiz 2 6 3 4 2" xfId="10195"/>
    <cellStyle name="Notiz 2 6 3 4 3" xfId="16488"/>
    <cellStyle name="Notiz 2 6 3 4 4" xfId="23427"/>
    <cellStyle name="Notiz 2 6 3 4 5" xfId="30092"/>
    <cellStyle name="Notiz 2 6 3 4 6" xfId="36762"/>
    <cellStyle name="Notiz 2 6 3 4 7" xfId="43578"/>
    <cellStyle name="Notiz 2 6 3 4 8" xfId="50101"/>
    <cellStyle name="Notiz 2 6 3 5" xfId="3772"/>
    <cellStyle name="Notiz 2 6 3 5 2" xfId="10882"/>
    <cellStyle name="Notiz 2 6 3 5 3" xfId="17175"/>
    <cellStyle name="Notiz 2 6 3 5 4" xfId="24114"/>
    <cellStyle name="Notiz 2 6 3 5 5" xfId="30779"/>
    <cellStyle name="Notiz 2 6 3 5 6" xfId="37449"/>
    <cellStyle name="Notiz 2 6 3 5 7" xfId="44265"/>
    <cellStyle name="Notiz 2 6 3 5 8" xfId="50788"/>
    <cellStyle name="Notiz 2 6 3 6" xfId="4459"/>
    <cellStyle name="Notiz 2 6 3 6 2" xfId="11569"/>
    <cellStyle name="Notiz 2 6 3 6 3" xfId="17862"/>
    <cellStyle name="Notiz 2 6 3 6 4" xfId="24801"/>
    <cellStyle name="Notiz 2 6 3 6 5" xfId="31466"/>
    <cellStyle name="Notiz 2 6 3 6 6" xfId="38136"/>
    <cellStyle name="Notiz 2 6 3 6 7" xfId="44952"/>
    <cellStyle name="Notiz 2 6 3 6 8" xfId="51475"/>
    <cellStyle name="Notiz 2 6 3 7" xfId="5144"/>
    <cellStyle name="Notiz 2 6 3 7 2" xfId="12254"/>
    <cellStyle name="Notiz 2 6 3 7 3" xfId="18547"/>
    <cellStyle name="Notiz 2 6 3 7 4" xfId="25486"/>
    <cellStyle name="Notiz 2 6 3 7 5" xfId="32151"/>
    <cellStyle name="Notiz 2 6 3 7 6" xfId="38821"/>
    <cellStyle name="Notiz 2 6 3 7 7" xfId="45637"/>
    <cellStyle name="Notiz 2 6 3 7 8" xfId="52160"/>
    <cellStyle name="Notiz 2 6 3 8" xfId="6185"/>
    <cellStyle name="Notiz 2 6 3 8 2" xfId="13295"/>
    <cellStyle name="Notiz 2 6 3 8 3" xfId="19588"/>
    <cellStyle name="Notiz 2 6 3 8 4" xfId="26527"/>
    <cellStyle name="Notiz 2 6 3 8 5" xfId="33192"/>
    <cellStyle name="Notiz 2 6 3 8 6" xfId="39862"/>
    <cellStyle name="Notiz 2 6 3 8 7" xfId="46678"/>
    <cellStyle name="Notiz 2 6 3 8 8" xfId="53201"/>
    <cellStyle name="Notiz 2 6 3 9" xfId="6839"/>
    <cellStyle name="Notiz 2 6 3 9 2" xfId="13949"/>
    <cellStyle name="Notiz 2 6 3 9 3" xfId="20242"/>
    <cellStyle name="Notiz 2 6 3 9 4" xfId="27181"/>
    <cellStyle name="Notiz 2 6 3 9 5" xfId="33846"/>
    <cellStyle name="Notiz 2 6 3 9 6" xfId="40516"/>
    <cellStyle name="Notiz 2 6 3 9 7" xfId="47332"/>
    <cellStyle name="Notiz 2 6 3 9 8" xfId="53855"/>
    <cellStyle name="Notiz 2 6 4" xfId="2079"/>
    <cellStyle name="Notiz 2 6 4 2" xfId="9189"/>
    <cellStyle name="Notiz 2 6 4 3" xfId="15482"/>
    <cellStyle name="Notiz 2 6 4 4" xfId="22421"/>
    <cellStyle name="Notiz 2 6 4 5" xfId="29086"/>
    <cellStyle name="Notiz 2 6 4 6" xfId="35756"/>
    <cellStyle name="Notiz 2 6 4 7" xfId="42572"/>
    <cellStyle name="Notiz 2 6 4 8" xfId="49095"/>
    <cellStyle name="Notiz 2 6 5" xfId="2767"/>
    <cellStyle name="Notiz 2 6 5 2" xfId="9877"/>
    <cellStyle name="Notiz 2 6 5 3" xfId="16170"/>
    <cellStyle name="Notiz 2 6 5 4" xfId="23109"/>
    <cellStyle name="Notiz 2 6 5 5" xfId="29774"/>
    <cellStyle name="Notiz 2 6 5 6" xfId="36444"/>
    <cellStyle name="Notiz 2 6 5 7" xfId="43260"/>
    <cellStyle name="Notiz 2 6 5 8" xfId="49783"/>
    <cellStyle name="Notiz 2 6 6" xfId="3455"/>
    <cellStyle name="Notiz 2 6 6 2" xfId="10565"/>
    <cellStyle name="Notiz 2 6 6 3" xfId="16858"/>
    <cellStyle name="Notiz 2 6 6 4" xfId="23797"/>
    <cellStyle name="Notiz 2 6 6 5" xfId="30462"/>
    <cellStyle name="Notiz 2 6 6 6" xfId="37132"/>
    <cellStyle name="Notiz 2 6 6 7" xfId="43948"/>
    <cellStyle name="Notiz 2 6 6 8" xfId="50471"/>
    <cellStyle name="Notiz 2 6 7" xfId="4142"/>
    <cellStyle name="Notiz 2 6 7 2" xfId="11252"/>
    <cellStyle name="Notiz 2 6 7 3" xfId="17545"/>
    <cellStyle name="Notiz 2 6 7 4" xfId="24484"/>
    <cellStyle name="Notiz 2 6 7 5" xfId="31149"/>
    <cellStyle name="Notiz 2 6 7 6" xfId="37819"/>
    <cellStyle name="Notiz 2 6 7 7" xfId="44635"/>
    <cellStyle name="Notiz 2 6 7 8" xfId="51158"/>
    <cellStyle name="Notiz 2 6 8" xfId="4831"/>
    <cellStyle name="Notiz 2 6 8 2" xfId="11941"/>
    <cellStyle name="Notiz 2 6 8 3" xfId="18234"/>
    <cellStyle name="Notiz 2 6 8 4" xfId="25173"/>
    <cellStyle name="Notiz 2 6 8 5" xfId="31838"/>
    <cellStyle name="Notiz 2 6 8 6" xfId="38508"/>
    <cellStyle name="Notiz 2 6 8 7" xfId="45324"/>
    <cellStyle name="Notiz 2 6 8 8" xfId="51847"/>
    <cellStyle name="Notiz 2 6 9" xfId="5514"/>
    <cellStyle name="Notiz 2 6 9 2" xfId="12624"/>
    <cellStyle name="Notiz 2 6 9 3" xfId="18917"/>
    <cellStyle name="Notiz 2 6 9 4" xfId="25856"/>
    <cellStyle name="Notiz 2 6 9 5" xfId="32521"/>
    <cellStyle name="Notiz 2 6 9 6" xfId="39191"/>
    <cellStyle name="Notiz 2 6 9 7" xfId="46007"/>
    <cellStyle name="Notiz 2 6 9 8" xfId="52530"/>
    <cellStyle name="Notiz 2 7" xfId="218"/>
    <cellStyle name="Notiz 2 7 10" xfId="5695"/>
    <cellStyle name="Notiz 2 7 10 2" xfId="12805"/>
    <cellStyle name="Notiz 2 7 10 3" xfId="19098"/>
    <cellStyle name="Notiz 2 7 10 4" xfId="26037"/>
    <cellStyle name="Notiz 2 7 10 5" xfId="32702"/>
    <cellStyle name="Notiz 2 7 10 6" xfId="39372"/>
    <cellStyle name="Notiz 2 7 10 7" xfId="46188"/>
    <cellStyle name="Notiz 2 7 10 8" xfId="52711"/>
    <cellStyle name="Notiz 2 7 11" xfId="6588"/>
    <cellStyle name="Notiz 2 7 11 2" xfId="13698"/>
    <cellStyle name="Notiz 2 7 11 3" xfId="19991"/>
    <cellStyle name="Notiz 2 7 11 4" xfId="26930"/>
    <cellStyle name="Notiz 2 7 11 5" xfId="33595"/>
    <cellStyle name="Notiz 2 7 11 6" xfId="40265"/>
    <cellStyle name="Notiz 2 7 11 7" xfId="47081"/>
    <cellStyle name="Notiz 2 7 11 8" xfId="53604"/>
    <cellStyle name="Notiz 2 7 12" xfId="1282"/>
    <cellStyle name="Notiz 2 7 12 2" xfId="8392"/>
    <cellStyle name="Notiz 2 7 12 3" xfId="14685"/>
    <cellStyle name="Notiz 2 7 12 4" xfId="21624"/>
    <cellStyle name="Notiz 2 7 12 5" xfId="28289"/>
    <cellStyle name="Notiz 2 7 12 6" xfId="34959"/>
    <cellStyle name="Notiz 2 7 12 7" xfId="41778"/>
    <cellStyle name="Notiz 2 7 12 8" xfId="48301"/>
    <cellStyle name="Notiz 2 7 13" xfId="484"/>
    <cellStyle name="Notiz 2 7 14" xfId="7895"/>
    <cellStyle name="Notiz 2 7 15" xfId="21374"/>
    <cellStyle name="Notiz 2 7 16" xfId="8121"/>
    <cellStyle name="Notiz 2 7 2" xfId="580"/>
    <cellStyle name="Notiz 2 7 2 10" xfId="7393"/>
    <cellStyle name="Notiz 2 7 2 10 2" xfId="14503"/>
    <cellStyle name="Notiz 2 7 2 10 3" xfId="20796"/>
    <cellStyle name="Notiz 2 7 2 10 4" xfId="27735"/>
    <cellStyle name="Notiz 2 7 2 10 5" xfId="34400"/>
    <cellStyle name="Notiz 2 7 2 10 6" xfId="41070"/>
    <cellStyle name="Notiz 2 7 2 10 7" xfId="47886"/>
    <cellStyle name="Notiz 2 7 2 10 8" xfId="54409"/>
    <cellStyle name="Notiz 2 7 2 11" xfId="1333"/>
    <cellStyle name="Notiz 2 7 2 11 2" xfId="8443"/>
    <cellStyle name="Notiz 2 7 2 11 3" xfId="14736"/>
    <cellStyle name="Notiz 2 7 2 11 4" xfId="21675"/>
    <cellStyle name="Notiz 2 7 2 11 5" xfId="28340"/>
    <cellStyle name="Notiz 2 7 2 11 6" xfId="35010"/>
    <cellStyle name="Notiz 2 7 2 11 7" xfId="41826"/>
    <cellStyle name="Notiz 2 7 2 11 8" xfId="48349"/>
    <cellStyle name="Notiz 2 7 2 12" xfId="8323"/>
    <cellStyle name="Notiz 2 7 2 13" xfId="20959"/>
    <cellStyle name="Notiz 2 7 2 14" xfId="20908"/>
    <cellStyle name="Notiz 2 7 2 15" xfId="41209"/>
    <cellStyle name="Notiz 2 7 2 16" xfId="41512"/>
    <cellStyle name="Notiz 2 7 2 2" xfId="893"/>
    <cellStyle name="Notiz 2 7 2 2 10" xfId="1568"/>
    <cellStyle name="Notiz 2 7 2 2 10 2" xfId="8678"/>
    <cellStyle name="Notiz 2 7 2 2 10 3" xfId="14971"/>
    <cellStyle name="Notiz 2 7 2 2 10 4" xfId="21910"/>
    <cellStyle name="Notiz 2 7 2 2 10 5" xfId="28575"/>
    <cellStyle name="Notiz 2 7 2 2 10 6" xfId="35245"/>
    <cellStyle name="Notiz 2 7 2 2 10 7" xfId="42061"/>
    <cellStyle name="Notiz 2 7 2 2 10 8" xfId="48584"/>
    <cellStyle name="Notiz 2 7 2 2 11" xfId="8286"/>
    <cellStyle name="Notiz 2 7 2 2 12" xfId="27900"/>
    <cellStyle name="Notiz 2 7 2 2 13" xfId="34572"/>
    <cellStyle name="Notiz 2 7 2 2 14" xfId="21521"/>
    <cellStyle name="Notiz 2 7 2 2 2" xfId="2439"/>
    <cellStyle name="Notiz 2 7 2 2 2 2" xfId="9549"/>
    <cellStyle name="Notiz 2 7 2 2 2 3" xfId="15842"/>
    <cellStyle name="Notiz 2 7 2 2 2 4" xfId="22781"/>
    <cellStyle name="Notiz 2 7 2 2 2 5" xfId="29446"/>
    <cellStyle name="Notiz 2 7 2 2 2 6" xfId="36116"/>
    <cellStyle name="Notiz 2 7 2 2 2 7" xfId="42932"/>
    <cellStyle name="Notiz 2 7 2 2 2 8" xfId="49455"/>
    <cellStyle name="Notiz 2 7 2 2 3" xfId="3129"/>
    <cellStyle name="Notiz 2 7 2 2 3 2" xfId="10239"/>
    <cellStyle name="Notiz 2 7 2 2 3 3" xfId="16532"/>
    <cellStyle name="Notiz 2 7 2 2 3 4" xfId="23471"/>
    <cellStyle name="Notiz 2 7 2 2 3 5" xfId="30136"/>
    <cellStyle name="Notiz 2 7 2 2 3 6" xfId="36806"/>
    <cellStyle name="Notiz 2 7 2 2 3 7" xfId="43622"/>
    <cellStyle name="Notiz 2 7 2 2 3 8" xfId="50145"/>
    <cellStyle name="Notiz 2 7 2 2 4" xfId="3816"/>
    <cellStyle name="Notiz 2 7 2 2 4 2" xfId="10926"/>
    <cellStyle name="Notiz 2 7 2 2 4 3" xfId="17219"/>
    <cellStyle name="Notiz 2 7 2 2 4 4" xfId="24158"/>
    <cellStyle name="Notiz 2 7 2 2 4 5" xfId="30823"/>
    <cellStyle name="Notiz 2 7 2 2 4 6" xfId="37493"/>
    <cellStyle name="Notiz 2 7 2 2 4 7" xfId="44309"/>
    <cellStyle name="Notiz 2 7 2 2 4 8" xfId="50832"/>
    <cellStyle name="Notiz 2 7 2 2 5" xfId="4503"/>
    <cellStyle name="Notiz 2 7 2 2 5 2" xfId="11613"/>
    <cellStyle name="Notiz 2 7 2 2 5 3" xfId="17906"/>
    <cellStyle name="Notiz 2 7 2 2 5 4" xfId="24845"/>
    <cellStyle name="Notiz 2 7 2 2 5 5" xfId="31510"/>
    <cellStyle name="Notiz 2 7 2 2 5 6" xfId="38180"/>
    <cellStyle name="Notiz 2 7 2 2 5 7" xfId="44996"/>
    <cellStyle name="Notiz 2 7 2 2 5 8" xfId="51519"/>
    <cellStyle name="Notiz 2 7 2 2 6" xfId="5188"/>
    <cellStyle name="Notiz 2 7 2 2 6 2" xfId="12298"/>
    <cellStyle name="Notiz 2 7 2 2 6 3" xfId="18591"/>
    <cellStyle name="Notiz 2 7 2 2 6 4" xfId="25530"/>
    <cellStyle name="Notiz 2 7 2 2 6 5" xfId="32195"/>
    <cellStyle name="Notiz 2 7 2 2 6 6" xfId="38865"/>
    <cellStyle name="Notiz 2 7 2 2 6 7" xfId="45681"/>
    <cellStyle name="Notiz 2 7 2 2 6 8" xfId="52204"/>
    <cellStyle name="Notiz 2 7 2 2 7" xfId="5771"/>
    <cellStyle name="Notiz 2 7 2 2 7 2" xfId="12881"/>
    <cellStyle name="Notiz 2 7 2 2 7 3" xfId="19174"/>
    <cellStyle name="Notiz 2 7 2 2 7 4" xfId="26113"/>
    <cellStyle name="Notiz 2 7 2 2 7 5" xfId="32778"/>
    <cellStyle name="Notiz 2 7 2 2 7 6" xfId="39448"/>
    <cellStyle name="Notiz 2 7 2 2 7 7" xfId="46264"/>
    <cellStyle name="Notiz 2 7 2 2 7 8" xfId="52787"/>
    <cellStyle name="Notiz 2 7 2 2 8" xfId="6229"/>
    <cellStyle name="Notiz 2 7 2 2 8 2" xfId="13339"/>
    <cellStyle name="Notiz 2 7 2 2 8 3" xfId="19632"/>
    <cellStyle name="Notiz 2 7 2 2 8 4" xfId="26571"/>
    <cellStyle name="Notiz 2 7 2 2 8 5" xfId="33236"/>
    <cellStyle name="Notiz 2 7 2 2 8 6" xfId="39906"/>
    <cellStyle name="Notiz 2 7 2 2 8 7" xfId="46722"/>
    <cellStyle name="Notiz 2 7 2 2 8 8" xfId="53245"/>
    <cellStyle name="Notiz 2 7 2 2 9" xfId="6883"/>
    <cellStyle name="Notiz 2 7 2 2 9 2" xfId="13993"/>
    <cellStyle name="Notiz 2 7 2 2 9 3" xfId="20286"/>
    <cellStyle name="Notiz 2 7 2 2 9 4" xfId="27225"/>
    <cellStyle name="Notiz 2 7 2 2 9 5" xfId="33890"/>
    <cellStyle name="Notiz 2 7 2 2 9 6" xfId="40560"/>
    <cellStyle name="Notiz 2 7 2 2 9 7" xfId="47376"/>
    <cellStyle name="Notiz 2 7 2 2 9 8" xfId="53899"/>
    <cellStyle name="Notiz 2 7 2 3" xfId="2204"/>
    <cellStyle name="Notiz 2 7 2 3 2" xfId="9314"/>
    <cellStyle name="Notiz 2 7 2 3 3" xfId="15607"/>
    <cellStyle name="Notiz 2 7 2 3 4" xfId="22546"/>
    <cellStyle name="Notiz 2 7 2 3 5" xfId="29211"/>
    <cellStyle name="Notiz 2 7 2 3 6" xfId="35881"/>
    <cellStyle name="Notiz 2 7 2 3 7" xfId="42697"/>
    <cellStyle name="Notiz 2 7 2 3 8" xfId="49220"/>
    <cellStyle name="Notiz 2 7 2 4" xfId="2894"/>
    <cellStyle name="Notiz 2 7 2 4 2" xfId="10004"/>
    <cellStyle name="Notiz 2 7 2 4 3" xfId="16297"/>
    <cellStyle name="Notiz 2 7 2 4 4" xfId="23236"/>
    <cellStyle name="Notiz 2 7 2 4 5" xfId="29901"/>
    <cellStyle name="Notiz 2 7 2 4 6" xfId="36571"/>
    <cellStyle name="Notiz 2 7 2 4 7" xfId="43387"/>
    <cellStyle name="Notiz 2 7 2 4 8" xfId="49910"/>
    <cellStyle name="Notiz 2 7 2 5" xfId="3581"/>
    <cellStyle name="Notiz 2 7 2 5 2" xfId="10691"/>
    <cellStyle name="Notiz 2 7 2 5 3" xfId="16984"/>
    <cellStyle name="Notiz 2 7 2 5 4" xfId="23923"/>
    <cellStyle name="Notiz 2 7 2 5 5" xfId="30588"/>
    <cellStyle name="Notiz 2 7 2 5 6" xfId="37258"/>
    <cellStyle name="Notiz 2 7 2 5 7" xfId="44074"/>
    <cellStyle name="Notiz 2 7 2 5 8" xfId="50597"/>
    <cellStyle name="Notiz 2 7 2 6" xfId="4268"/>
    <cellStyle name="Notiz 2 7 2 6 2" xfId="11378"/>
    <cellStyle name="Notiz 2 7 2 6 3" xfId="17671"/>
    <cellStyle name="Notiz 2 7 2 6 4" xfId="24610"/>
    <cellStyle name="Notiz 2 7 2 6 5" xfId="31275"/>
    <cellStyle name="Notiz 2 7 2 6 6" xfId="37945"/>
    <cellStyle name="Notiz 2 7 2 6 7" xfId="44761"/>
    <cellStyle name="Notiz 2 7 2 6 8" xfId="51284"/>
    <cellStyle name="Notiz 2 7 2 7" xfId="4953"/>
    <cellStyle name="Notiz 2 7 2 7 2" xfId="12063"/>
    <cellStyle name="Notiz 2 7 2 7 3" xfId="18356"/>
    <cellStyle name="Notiz 2 7 2 7 4" xfId="25295"/>
    <cellStyle name="Notiz 2 7 2 7 5" xfId="31960"/>
    <cellStyle name="Notiz 2 7 2 7 6" xfId="38630"/>
    <cellStyle name="Notiz 2 7 2 7 7" xfId="45446"/>
    <cellStyle name="Notiz 2 7 2 7 8" xfId="51969"/>
    <cellStyle name="Notiz 2 7 2 8" xfId="2007"/>
    <cellStyle name="Notiz 2 7 2 8 2" xfId="9117"/>
    <cellStyle name="Notiz 2 7 2 8 3" xfId="15410"/>
    <cellStyle name="Notiz 2 7 2 8 4" xfId="22349"/>
    <cellStyle name="Notiz 2 7 2 8 5" xfId="29014"/>
    <cellStyle name="Notiz 2 7 2 8 6" xfId="35684"/>
    <cellStyle name="Notiz 2 7 2 8 7" xfId="42500"/>
    <cellStyle name="Notiz 2 7 2 8 8" xfId="49023"/>
    <cellStyle name="Notiz 2 7 2 9" xfId="6648"/>
    <cellStyle name="Notiz 2 7 2 9 2" xfId="13758"/>
    <cellStyle name="Notiz 2 7 2 9 3" xfId="20051"/>
    <cellStyle name="Notiz 2 7 2 9 4" xfId="26990"/>
    <cellStyle name="Notiz 2 7 2 9 5" xfId="33655"/>
    <cellStyle name="Notiz 2 7 2 9 6" xfId="40325"/>
    <cellStyle name="Notiz 2 7 2 9 7" xfId="47141"/>
    <cellStyle name="Notiz 2 7 2 9 8" xfId="53664"/>
    <cellStyle name="Notiz 2 7 3" xfId="786"/>
    <cellStyle name="Notiz 2 7 3 10" xfId="7448"/>
    <cellStyle name="Notiz 2 7 3 10 2" xfId="14558"/>
    <cellStyle name="Notiz 2 7 3 10 3" xfId="20851"/>
    <cellStyle name="Notiz 2 7 3 10 4" xfId="27790"/>
    <cellStyle name="Notiz 2 7 3 10 5" xfId="34455"/>
    <cellStyle name="Notiz 2 7 3 10 6" xfId="41125"/>
    <cellStyle name="Notiz 2 7 3 10 7" xfId="47941"/>
    <cellStyle name="Notiz 2 7 3 10 8" xfId="54464"/>
    <cellStyle name="Notiz 2 7 3 11" xfId="1525"/>
    <cellStyle name="Notiz 2 7 3 11 2" xfId="8635"/>
    <cellStyle name="Notiz 2 7 3 11 3" xfId="14928"/>
    <cellStyle name="Notiz 2 7 3 11 4" xfId="21867"/>
    <cellStyle name="Notiz 2 7 3 11 5" xfId="28532"/>
    <cellStyle name="Notiz 2 7 3 11 6" xfId="35202"/>
    <cellStyle name="Notiz 2 7 3 11 7" xfId="42018"/>
    <cellStyle name="Notiz 2 7 3 11 8" xfId="48541"/>
    <cellStyle name="Notiz 2 7 3 12" xfId="8301"/>
    <cellStyle name="Notiz 2 7 3 13" xfId="21165"/>
    <cellStyle name="Notiz 2 7 3 14" xfId="7570"/>
    <cellStyle name="Notiz 2 7 3 15" xfId="41411"/>
    <cellStyle name="Notiz 2 7 3 16" xfId="41466"/>
    <cellStyle name="Notiz 2 7 3 2" xfId="1082"/>
    <cellStyle name="Notiz 2 7 3 2 10" xfId="1755"/>
    <cellStyle name="Notiz 2 7 3 2 10 2" xfId="8865"/>
    <cellStyle name="Notiz 2 7 3 2 10 3" xfId="15158"/>
    <cellStyle name="Notiz 2 7 3 2 10 4" xfId="22097"/>
    <cellStyle name="Notiz 2 7 3 2 10 5" xfId="28762"/>
    <cellStyle name="Notiz 2 7 3 2 10 6" xfId="35432"/>
    <cellStyle name="Notiz 2 7 3 2 10 7" xfId="42248"/>
    <cellStyle name="Notiz 2 7 3 2 10 8" xfId="48771"/>
    <cellStyle name="Notiz 2 7 3 2 11" xfId="547"/>
    <cellStyle name="Notiz 2 7 3 2 12" xfId="28089"/>
    <cellStyle name="Notiz 2 7 3 2 13" xfId="34759"/>
    <cellStyle name="Notiz 2 7 3 2 14" xfId="48101"/>
    <cellStyle name="Notiz 2 7 3 2 2" xfId="2626"/>
    <cellStyle name="Notiz 2 7 3 2 2 2" xfId="9736"/>
    <cellStyle name="Notiz 2 7 3 2 2 3" xfId="16029"/>
    <cellStyle name="Notiz 2 7 3 2 2 4" xfId="22968"/>
    <cellStyle name="Notiz 2 7 3 2 2 5" xfId="29633"/>
    <cellStyle name="Notiz 2 7 3 2 2 6" xfId="36303"/>
    <cellStyle name="Notiz 2 7 3 2 2 7" xfId="43119"/>
    <cellStyle name="Notiz 2 7 3 2 2 8" xfId="49642"/>
    <cellStyle name="Notiz 2 7 3 2 3" xfId="3316"/>
    <cellStyle name="Notiz 2 7 3 2 3 2" xfId="10426"/>
    <cellStyle name="Notiz 2 7 3 2 3 3" xfId="16719"/>
    <cellStyle name="Notiz 2 7 3 2 3 4" xfId="23658"/>
    <cellStyle name="Notiz 2 7 3 2 3 5" xfId="30323"/>
    <cellStyle name="Notiz 2 7 3 2 3 6" xfId="36993"/>
    <cellStyle name="Notiz 2 7 3 2 3 7" xfId="43809"/>
    <cellStyle name="Notiz 2 7 3 2 3 8" xfId="50332"/>
    <cellStyle name="Notiz 2 7 3 2 4" xfId="4003"/>
    <cellStyle name="Notiz 2 7 3 2 4 2" xfId="11113"/>
    <cellStyle name="Notiz 2 7 3 2 4 3" xfId="17406"/>
    <cellStyle name="Notiz 2 7 3 2 4 4" xfId="24345"/>
    <cellStyle name="Notiz 2 7 3 2 4 5" xfId="31010"/>
    <cellStyle name="Notiz 2 7 3 2 4 6" xfId="37680"/>
    <cellStyle name="Notiz 2 7 3 2 4 7" xfId="44496"/>
    <cellStyle name="Notiz 2 7 3 2 4 8" xfId="51019"/>
    <cellStyle name="Notiz 2 7 3 2 5" xfId="4690"/>
    <cellStyle name="Notiz 2 7 3 2 5 2" xfId="11800"/>
    <cellStyle name="Notiz 2 7 3 2 5 3" xfId="18093"/>
    <cellStyle name="Notiz 2 7 3 2 5 4" xfId="25032"/>
    <cellStyle name="Notiz 2 7 3 2 5 5" xfId="31697"/>
    <cellStyle name="Notiz 2 7 3 2 5 6" xfId="38367"/>
    <cellStyle name="Notiz 2 7 3 2 5 7" xfId="45183"/>
    <cellStyle name="Notiz 2 7 3 2 5 8" xfId="51706"/>
    <cellStyle name="Notiz 2 7 3 2 6" xfId="5375"/>
    <cellStyle name="Notiz 2 7 3 2 6 2" xfId="12485"/>
    <cellStyle name="Notiz 2 7 3 2 6 3" xfId="18778"/>
    <cellStyle name="Notiz 2 7 3 2 6 4" xfId="25717"/>
    <cellStyle name="Notiz 2 7 3 2 6 5" xfId="32382"/>
    <cellStyle name="Notiz 2 7 3 2 6 6" xfId="39052"/>
    <cellStyle name="Notiz 2 7 3 2 6 7" xfId="45868"/>
    <cellStyle name="Notiz 2 7 3 2 6 8" xfId="52391"/>
    <cellStyle name="Notiz 2 7 3 2 7" xfId="5958"/>
    <cellStyle name="Notiz 2 7 3 2 7 2" xfId="13068"/>
    <cellStyle name="Notiz 2 7 3 2 7 3" xfId="19361"/>
    <cellStyle name="Notiz 2 7 3 2 7 4" xfId="26300"/>
    <cellStyle name="Notiz 2 7 3 2 7 5" xfId="32965"/>
    <cellStyle name="Notiz 2 7 3 2 7 6" xfId="39635"/>
    <cellStyle name="Notiz 2 7 3 2 7 7" xfId="46451"/>
    <cellStyle name="Notiz 2 7 3 2 7 8" xfId="52974"/>
    <cellStyle name="Notiz 2 7 3 2 8" xfId="6416"/>
    <cellStyle name="Notiz 2 7 3 2 8 2" xfId="13526"/>
    <cellStyle name="Notiz 2 7 3 2 8 3" xfId="19819"/>
    <cellStyle name="Notiz 2 7 3 2 8 4" xfId="26758"/>
    <cellStyle name="Notiz 2 7 3 2 8 5" xfId="33423"/>
    <cellStyle name="Notiz 2 7 3 2 8 6" xfId="40093"/>
    <cellStyle name="Notiz 2 7 3 2 8 7" xfId="46909"/>
    <cellStyle name="Notiz 2 7 3 2 8 8" xfId="53432"/>
    <cellStyle name="Notiz 2 7 3 2 9" xfId="7070"/>
    <cellStyle name="Notiz 2 7 3 2 9 2" xfId="14180"/>
    <cellStyle name="Notiz 2 7 3 2 9 3" xfId="20473"/>
    <cellStyle name="Notiz 2 7 3 2 9 4" xfId="27412"/>
    <cellStyle name="Notiz 2 7 3 2 9 5" xfId="34077"/>
    <cellStyle name="Notiz 2 7 3 2 9 6" xfId="40747"/>
    <cellStyle name="Notiz 2 7 3 2 9 7" xfId="47563"/>
    <cellStyle name="Notiz 2 7 3 2 9 8" xfId="54086"/>
    <cellStyle name="Notiz 2 7 3 3" xfId="2396"/>
    <cellStyle name="Notiz 2 7 3 3 2" xfId="9506"/>
    <cellStyle name="Notiz 2 7 3 3 3" xfId="15799"/>
    <cellStyle name="Notiz 2 7 3 3 4" xfId="22738"/>
    <cellStyle name="Notiz 2 7 3 3 5" xfId="29403"/>
    <cellStyle name="Notiz 2 7 3 3 6" xfId="36073"/>
    <cellStyle name="Notiz 2 7 3 3 7" xfId="42889"/>
    <cellStyle name="Notiz 2 7 3 3 8" xfId="49412"/>
    <cellStyle name="Notiz 2 7 3 4" xfId="3086"/>
    <cellStyle name="Notiz 2 7 3 4 2" xfId="10196"/>
    <cellStyle name="Notiz 2 7 3 4 3" xfId="16489"/>
    <cellStyle name="Notiz 2 7 3 4 4" xfId="23428"/>
    <cellStyle name="Notiz 2 7 3 4 5" xfId="30093"/>
    <cellStyle name="Notiz 2 7 3 4 6" xfId="36763"/>
    <cellStyle name="Notiz 2 7 3 4 7" xfId="43579"/>
    <cellStyle name="Notiz 2 7 3 4 8" xfId="50102"/>
    <cellStyle name="Notiz 2 7 3 5" xfId="3773"/>
    <cellStyle name="Notiz 2 7 3 5 2" xfId="10883"/>
    <cellStyle name="Notiz 2 7 3 5 3" xfId="17176"/>
    <cellStyle name="Notiz 2 7 3 5 4" xfId="24115"/>
    <cellStyle name="Notiz 2 7 3 5 5" xfId="30780"/>
    <cellStyle name="Notiz 2 7 3 5 6" xfId="37450"/>
    <cellStyle name="Notiz 2 7 3 5 7" xfId="44266"/>
    <cellStyle name="Notiz 2 7 3 5 8" xfId="50789"/>
    <cellStyle name="Notiz 2 7 3 6" xfId="4460"/>
    <cellStyle name="Notiz 2 7 3 6 2" xfId="11570"/>
    <cellStyle name="Notiz 2 7 3 6 3" xfId="17863"/>
    <cellStyle name="Notiz 2 7 3 6 4" xfId="24802"/>
    <cellStyle name="Notiz 2 7 3 6 5" xfId="31467"/>
    <cellStyle name="Notiz 2 7 3 6 6" xfId="38137"/>
    <cellStyle name="Notiz 2 7 3 6 7" xfId="44953"/>
    <cellStyle name="Notiz 2 7 3 6 8" xfId="51476"/>
    <cellStyle name="Notiz 2 7 3 7" xfId="5145"/>
    <cellStyle name="Notiz 2 7 3 7 2" xfId="12255"/>
    <cellStyle name="Notiz 2 7 3 7 3" xfId="18548"/>
    <cellStyle name="Notiz 2 7 3 7 4" xfId="25487"/>
    <cellStyle name="Notiz 2 7 3 7 5" xfId="32152"/>
    <cellStyle name="Notiz 2 7 3 7 6" xfId="38822"/>
    <cellStyle name="Notiz 2 7 3 7 7" xfId="45638"/>
    <cellStyle name="Notiz 2 7 3 7 8" xfId="52161"/>
    <cellStyle name="Notiz 2 7 3 8" xfId="6186"/>
    <cellStyle name="Notiz 2 7 3 8 2" xfId="13296"/>
    <cellStyle name="Notiz 2 7 3 8 3" xfId="19589"/>
    <cellStyle name="Notiz 2 7 3 8 4" xfId="26528"/>
    <cellStyle name="Notiz 2 7 3 8 5" xfId="33193"/>
    <cellStyle name="Notiz 2 7 3 8 6" xfId="39863"/>
    <cellStyle name="Notiz 2 7 3 8 7" xfId="46679"/>
    <cellStyle name="Notiz 2 7 3 8 8" xfId="53202"/>
    <cellStyle name="Notiz 2 7 3 9" xfId="6840"/>
    <cellStyle name="Notiz 2 7 3 9 2" xfId="13950"/>
    <cellStyle name="Notiz 2 7 3 9 3" xfId="20243"/>
    <cellStyle name="Notiz 2 7 3 9 4" xfId="27182"/>
    <cellStyle name="Notiz 2 7 3 9 5" xfId="33847"/>
    <cellStyle name="Notiz 2 7 3 9 6" xfId="40517"/>
    <cellStyle name="Notiz 2 7 3 9 7" xfId="47333"/>
    <cellStyle name="Notiz 2 7 3 9 8" xfId="53856"/>
    <cellStyle name="Notiz 2 7 4" xfId="2110"/>
    <cellStyle name="Notiz 2 7 4 2" xfId="9220"/>
    <cellStyle name="Notiz 2 7 4 3" xfId="15513"/>
    <cellStyle name="Notiz 2 7 4 4" xfId="22452"/>
    <cellStyle name="Notiz 2 7 4 5" xfId="29117"/>
    <cellStyle name="Notiz 2 7 4 6" xfId="35787"/>
    <cellStyle name="Notiz 2 7 4 7" xfId="42603"/>
    <cellStyle name="Notiz 2 7 4 8" xfId="49126"/>
    <cellStyle name="Notiz 2 7 5" xfId="2798"/>
    <cellStyle name="Notiz 2 7 5 2" xfId="9908"/>
    <cellStyle name="Notiz 2 7 5 3" xfId="16201"/>
    <cellStyle name="Notiz 2 7 5 4" xfId="23140"/>
    <cellStyle name="Notiz 2 7 5 5" xfId="29805"/>
    <cellStyle name="Notiz 2 7 5 6" xfId="36475"/>
    <cellStyle name="Notiz 2 7 5 7" xfId="43291"/>
    <cellStyle name="Notiz 2 7 5 8" xfId="49814"/>
    <cellStyle name="Notiz 2 7 6" xfId="3486"/>
    <cellStyle name="Notiz 2 7 6 2" xfId="10596"/>
    <cellStyle name="Notiz 2 7 6 3" xfId="16889"/>
    <cellStyle name="Notiz 2 7 6 4" xfId="23828"/>
    <cellStyle name="Notiz 2 7 6 5" xfId="30493"/>
    <cellStyle name="Notiz 2 7 6 6" xfId="37163"/>
    <cellStyle name="Notiz 2 7 6 7" xfId="43979"/>
    <cellStyle name="Notiz 2 7 6 8" xfId="50502"/>
    <cellStyle name="Notiz 2 7 7" xfId="4173"/>
    <cellStyle name="Notiz 2 7 7 2" xfId="11283"/>
    <cellStyle name="Notiz 2 7 7 3" xfId="17576"/>
    <cellStyle name="Notiz 2 7 7 4" xfId="24515"/>
    <cellStyle name="Notiz 2 7 7 5" xfId="31180"/>
    <cellStyle name="Notiz 2 7 7 6" xfId="37850"/>
    <cellStyle name="Notiz 2 7 7 7" xfId="44666"/>
    <cellStyle name="Notiz 2 7 7 8" xfId="51189"/>
    <cellStyle name="Notiz 2 7 8" xfId="4862"/>
    <cellStyle name="Notiz 2 7 8 2" xfId="11972"/>
    <cellStyle name="Notiz 2 7 8 3" xfId="18265"/>
    <cellStyle name="Notiz 2 7 8 4" xfId="25204"/>
    <cellStyle name="Notiz 2 7 8 5" xfId="31869"/>
    <cellStyle name="Notiz 2 7 8 6" xfId="38539"/>
    <cellStyle name="Notiz 2 7 8 7" xfId="45355"/>
    <cellStyle name="Notiz 2 7 8 8" xfId="51878"/>
    <cellStyle name="Notiz 2 7 9" xfId="5545"/>
    <cellStyle name="Notiz 2 7 9 2" xfId="12655"/>
    <cellStyle name="Notiz 2 7 9 3" xfId="18948"/>
    <cellStyle name="Notiz 2 7 9 4" xfId="25887"/>
    <cellStyle name="Notiz 2 7 9 5" xfId="32552"/>
    <cellStyle name="Notiz 2 7 9 6" xfId="39222"/>
    <cellStyle name="Notiz 2 7 9 7" xfId="46038"/>
    <cellStyle name="Notiz 2 7 9 8" xfId="52561"/>
    <cellStyle name="Notiz 2 8" xfId="241"/>
    <cellStyle name="Notiz 2 8 10" xfId="5659"/>
    <cellStyle name="Notiz 2 8 10 2" xfId="12769"/>
    <cellStyle name="Notiz 2 8 10 3" xfId="19062"/>
    <cellStyle name="Notiz 2 8 10 4" xfId="26001"/>
    <cellStyle name="Notiz 2 8 10 5" xfId="32666"/>
    <cellStyle name="Notiz 2 8 10 6" xfId="39336"/>
    <cellStyle name="Notiz 2 8 10 7" xfId="46152"/>
    <cellStyle name="Notiz 2 8 10 8" xfId="52675"/>
    <cellStyle name="Notiz 2 8 11" xfId="6589"/>
    <cellStyle name="Notiz 2 8 11 2" xfId="13699"/>
    <cellStyle name="Notiz 2 8 11 3" xfId="19992"/>
    <cellStyle name="Notiz 2 8 11 4" xfId="26931"/>
    <cellStyle name="Notiz 2 8 11 5" xfId="33596"/>
    <cellStyle name="Notiz 2 8 11 6" xfId="40266"/>
    <cellStyle name="Notiz 2 8 11 7" xfId="47082"/>
    <cellStyle name="Notiz 2 8 11 8" xfId="53605"/>
    <cellStyle name="Notiz 2 8 12" xfId="1283"/>
    <cellStyle name="Notiz 2 8 12 2" xfId="8393"/>
    <cellStyle name="Notiz 2 8 12 3" xfId="14686"/>
    <cellStyle name="Notiz 2 8 12 4" xfId="21625"/>
    <cellStyle name="Notiz 2 8 12 5" xfId="28290"/>
    <cellStyle name="Notiz 2 8 12 6" xfId="34960"/>
    <cellStyle name="Notiz 2 8 12 7" xfId="41779"/>
    <cellStyle name="Notiz 2 8 12 8" xfId="48302"/>
    <cellStyle name="Notiz 2 8 13" xfId="485"/>
    <cellStyle name="Notiz 2 8 14" xfId="8021"/>
    <cellStyle name="Notiz 2 8 15" xfId="21421"/>
    <cellStyle name="Notiz 2 8 16" xfId="41611"/>
    <cellStyle name="Notiz 2 8 2" xfId="579"/>
    <cellStyle name="Notiz 2 8 2 10" xfId="5609"/>
    <cellStyle name="Notiz 2 8 2 10 2" xfId="12719"/>
    <cellStyle name="Notiz 2 8 2 10 3" xfId="19012"/>
    <cellStyle name="Notiz 2 8 2 10 4" xfId="25951"/>
    <cellStyle name="Notiz 2 8 2 10 5" xfId="32616"/>
    <cellStyle name="Notiz 2 8 2 10 6" xfId="39286"/>
    <cellStyle name="Notiz 2 8 2 10 7" xfId="46102"/>
    <cellStyle name="Notiz 2 8 2 10 8" xfId="52625"/>
    <cellStyle name="Notiz 2 8 2 11" xfId="1332"/>
    <cellStyle name="Notiz 2 8 2 11 2" xfId="8442"/>
    <cellStyle name="Notiz 2 8 2 11 3" xfId="14735"/>
    <cellStyle name="Notiz 2 8 2 11 4" xfId="21674"/>
    <cellStyle name="Notiz 2 8 2 11 5" xfId="28339"/>
    <cellStyle name="Notiz 2 8 2 11 6" xfId="35009"/>
    <cellStyle name="Notiz 2 8 2 11 7" xfId="41825"/>
    <cellStyle name="Notiz 2 8 2 11 8" xfId="48348"/>
    <cellStyle name="Notiz 2 8 2 12" xfId="8170"/>
    <cellStyle name="Notiz 2 8 2 13" xfId="20958"/>
    <cellStyle name="Notiz 2 8 2 14" xfId="7689"/>
    <cellStyle name="Notiz 2 8 2 15" xfId="41208"/>
    <cellStyle name="Notiz 2 8 2 16" xfId="41633"/>
    <cellStyle name="Notiz 2 8 2 2" xfId="892"/>
    <cellStyle name="Notiz 2 8 2 2 10" xfId="1567"/>
    <cellStyle name="Notiz 2 8 2 2 10 2" xfId="8677"/>
    <cellStyle name="Notiz 2 8 2 2 10 3" xfId="14970"/>
    <cellStyle name="Notiz 2 8 2 2 10 4" xfId="21909"/>
    <cellStyle name="Notiz 2 8 2 2 10 5" xfId="28574"/>
    <cellStyle name="Notiz 2 8 2 2 10 6" xfId="35244"/>
    <cellStyle name="Notiz 2 8 2 2 10 7" xfId="42060"/>
    <cellStyle name="Notiz 2 8 2 2 10 8" xfId="48583"/>
    <cellStyle name="Notiz 2 8 2 2 11" xfId="8126"/>
    <cellStyle name="Notiz 2 8 2 2 12" xfId="27899"/>
    <cellStyle name="Notiz 2 8 2 2 13" xfId="34571"/>
    <cellStyle name="Notiz 2 8 2 2 14" xfId="8004"/>
    <cellStyle name="Notiz 2 8 2 2 2" xfId="2438"/>
    <cellStyle name="Notiz 2 8 2 2 2 2" xfId="9548"/>
    <cellStyle name="Notiz 2 8 2 2 2 3" xfId="15841"/>
    <cellStyle name="Notiz 2 8 2 2 2 4" xfId="22780"/>
    <cellStyle name="Notiz 2 8 2 2 2 5" xfId="29445"/>
    <cellStyle name="Notiz 2 8 2 2 2 6" xfId="36115"/>
    <cellStyle name="Notiz 2 8 2 2 2 7" xfId="42931"/>
    <cellStyle name="Notiz 2 8 2 2 2 8" xfId="49454"/>
    <cellStyle name="Notiz 2 8 2 2 3" xfId="3128"/>
    <cellStyle name="Notiz 2 8 2 2 3 2" xfId="10238"/>
    <cellStyle name="Notiz 2 8 2 2 3 3" xfId="16531"/>
    <cellStyle name="Notiz 2 8 2 2 3 4" xfId="23470"/>
    <cellStyle name="Notiz 2 8 2 2 3 5" xfId="30135"/>
    <cellStyle name="Notiz 2 8 2 2 3 6" xfId="36805"/>
    <cellStyle name="Notiz 2 8 2 2 3 7" xfId="43621"/>
    <cellStyle name="Notiz 2 8 2 2 3 8" xfId="50144"/>
    <cellStyle name="Notiz 2 8 2 2 4" xfId="3815"/>
    <cellStyle name="Notiz 2 8 2 2 4 2" xfId="10925"/>
    <cellStyle name="Notiz 2 8 2 2 4 3" xfId="17218"/>
    <cellStyle name="Notiz 2 8 2 2 4 4" xfId="24157"/>
    <cellStyle name="Notiz 2 8 2 2 4 5" xfId="30822"/>
    <cellStyle name="Notiz 2 8 2 2 4 6" xfId="37492"/>
    <cellStyle name="Notiz 2 8 2 2 4 7" xfId="44308"/>
    <cellStyle name="Notiz 2 8 2 2 4 8" xfId="50831"/>
    <cellStyle name="Notiz 2 8 2 2 5" xfId="4502"/>
    <cellStyle name="Notiz 2 8 2 2 5 2" xfId="11612"/>
    <cellStyle name="Notiz 2 8 2 2 5 3" xfId="17905"/>
    <cellStyle name="Notiz 2 8 2 2 5 4" xfId="24844"/>
    <cellStyle name="Notiz 2 8 2 2 5 5" xfId="31509"/>
    <cellStyle name="Notiz 2 8 2 2 5 6" xfId="38179"/>
    <cellStyle name="Notiz 2 8 2 2 5 7" xfId="44995"/>
    <cellStyle name="Notiz 2 8 2 2 5 8" xfId="51518"/>
    <cellStyle name="Notiz 2 8 2 2 6" xfId="5187"/>
    <cellStyle name="Notiz 2 8 2 2 6 2" xfId="12297"/>
    <cellStyle name="Notiz 2 8 2 2 6 3" xfId="18590"/>
    <cellStyle name="Notiz 2 8 2 2 6 4" xfId="25529"/>
    <cellStyle name="Notiz 2 8 2 2 6 5" xfId="32194"/>
    <cellStyle name="Notiz 2 8 2 2 6 6" xfId="38864"/>
    <cellStyle name="Notiz 2 8 2 2 6 7" xfId="45680"/>
    <cellStyle name="Notiz 2 8 2 2 6 8" xfId="52203"/>
    <cellStyle name="Notiz 2 8 2 2 7" xfId="5770"/>
    <cellStyle name="Notiz 2 8 2 2 7 2" xfId="12880"/>
    <cellStyle name="Notiz 2 8 2 2 7 3" xfId="19173"/>
    <cellStyle name="Notiz 2 8 2 2 7 4" xfId="26112"/>
    <cellStyle name="Notiz 2 8 2 2 7 5" xfId="32777"/>
    <cellStyle name="Notiz 2 8 2 2 7 6" xfId="39447"/>
    <cellStyle name="Notiz 2 8 2 2 7 7" xfId="46263"/>
    <cellStyle name="Notiz 2 8 2 2 7 8" xfId="52786"/>
    <cellStyle name="Notiz 2 8 2 2 8" xfId="6228"/>
    <cellStyle name="Notiz 2 8 2 2 8 2" xfId="13338"/>
    <cellStyle name="Notiz 2 8 2 2 8 3" xfId="19631"/>
    <cellStyle name="Notiz 2 8 2 2 8 4" xfId="26570"/>
    <cellStyle name="Notiz 2 8 2 2 8 5" xfId="33235"/>
    <cellStyle name="Notiz 2 8 2 2 8 6" xfId="39905"/>
    <cellStyle name="Notiz 2 8 2 2 8 7" xfId="46721"/>
    <cellStyle name="Notiz 2 8 2 2 8 8" xfId="53244"/>
    <cellStyle name="Notiz 2 8 2 2 9" xfId="6882"/>
    <cellStyle name="Notiz 2 8 2 2 9 2" xfId="13992"/>
    <cellStyle name="Notiz 2 8 2 2 9 3" xfId="20285"/>
    <cellStyle name="Notiz 2 8 2 2 9 4" xfId="27224"/>
    <cellStyle name="Notiz 2 8 2 2 9 5" xfId="33889"/>
    <cellStyle name="Notiz 2 8 2 2 9 6" xfId="40559"/>
    <cellStyle name="Notiz 2 8 2 2 9 7" xfId="47375"/>
    <cellStyle name="Notiz 2 8 2 2 9 8" xfId="53898"/>
    <cellStyle name="Notiz 2 8 2 3" xfId="2203"/>
    <cellStyle name="Notiz 2 8 2 3 2" xfId="9313"/>
    <cellStyle name="Notiz 2 8 2 3 3" xfId="15606"/>
    <cellStyle name="Notiz 2 8 2 3 4" xfId="22545"/>
    <cellStyle name="Notiz 2 8 2 3 5" xfId="29210"/>
    <cellStyle name="Notiz 2 8 2 3 6" xfId="35880"/>
    <cellStyle name="Notiz 2 8 2 3 7" xfId="42696"/>
    <cellStyle name="Notiz 2 8 2 3 8" xfId="49219"/>
    <cellStyle name="Notiz 2 8 2 4" xfId="2893"/>
    <cellStyle name="Notiz 2 8 2 4 2" xfId="10003"/>
    <cellStyle name="Notiz 2 8 2 4 3" xfId="16296"/>
    <cellStyle name="Notiz 2 8 2 4 4" xfId="23235"/>
    <cellStyle name="Notiz 2 8 2 4 5" xfId="29900"/>
    <cellStyle name="Notiz 2 8 2 4 6" xfId="36570"/>
    <cellStyle name="Notiz 2 8 2 4 7" xfId="43386"/>
    <cellStyle name="Notiz 2 8 2 4 8" xfId="49909"/>
    <cellStyle name="Notiz 2 8 2 5" xfId="3580"/>
    <cellStyle name="Notiz 2 8 2 5 2" xfId="10690"/>
    <cellStyle name="Notiz 2 8 2 5 3" xfId="16983"/>
    <cellStyle name="Notiz 2 8 2 5 4" xfId="23922"/>
    <cellStyle name="Notiz 2 8 2 5 5" xfId="30587"/>
    <cellStyle name="Notiz 2 8 2 5 6" xfId="37257"/>
    <cellStyle name="Notiz 2 8 2 5 7" xfId="44073"/>
    <cellStyle name="Notiz 2 8 2 5 8" xfId="50596"/>
    <cellStyle name="Notiz 2 8 2 6" xfId="4267"/>
    <cellStyle name="Notiz 2 8 2 6 2" xfId="11377"/>
    <cellStyle name="Notiz 2 8 2 6 3" xfId="17670"/>
    <cellStyle name="Notiz 2 8 2 6 4" xfId="24609"/>
    <cellStyle name="Notiz 2 8 2 6 5" xfId="31274"/>
    <cellStyle name="Notiz 2 8 2 6 6" xfId="37944"/>
    <cellStyle name="Notiz 2 8 2 6 7" xfId="44760"/>
    <cellStyle name="Notiz 2 8 2 6 8" xfId="51283"/>
    <cellStyle name="Notiz 2 8 2 7" xfId="4952"/>
    <cellStyle name="Notiz 2 8 2 7 2" xfId="12062"/>
    <cellStyle name="Notiz 2 8 2 7 3" xfId="18355"/>
    <cellStyle name="Notiz 2 8 2 7 4" xfId="25294"/>
    <cellStyle name="Notiz 2 8 2 7 5" xfId="31959"/>
    <cellStyle name="Notiz 2 8 2 7 6" xfId="38629"/>
    <cellStyle name="Notiz 2 8 2 7 7" xfId="45445"/>
    <cellStyle name="Notiz 2 8 2 7 8" xfId="51968"/>
    <cellStyle name="Notiz 2 8 2 8" xfId="3526"/>
    <cellStyle name="Notiz 2 8 2 8 2" xfId="10636"/>
    <cellStyle name="Notiz 2 8 2 8 3" xfId="16929"/>
    <cellStyle name="Notiz 2 8 2 8 4" xfId="23868"/>
    <cellStyle name="Notiz 2 8 2 8 5" xfId="30533"/>
    <cellStyle name="Notiz 2 8 2 8 6" xfId="37203"/>
    <cellStyle name="Notiz 2 8 2 8 7" xfId="44019"/>
    <cellStyle name="Notiz 2 8 2 8 8" xfId="50542"/>
    <cellStyle name="Notiz 2 8 2 9" xfId="6647"/>
    <cellStyle name="Notiz 2 8 2 9 2" xfId="13757"/>
    <cellStyle name="Notiz 2 8 2 9 3" xfId="20050"/>
    <cellStyle name="Notiz 2 8 2 9 4" xfId="26989"/>
    <cellStyle name="Notiz 2 8 2 9 5" xfId="33654"/>
    <cellStyle name="Notiz 2 8 2 9 6" xfId="40324"/>
    <cellStyle name="Notiz 2 8 2 9 7" xfId="47140"/>
    <cellStyle name="Notiz 2 8 2 9 8" xfId="53663"/>
    <cellStyle name="Notiz 2 8 3" xfId="787"/>
    <cellStyle name="Notiz 2 8 3 10" xfId="7293"/>
    <cellStyle name="Notiz 2 8 3 10 2" xfId="14403"/>
    <cellStyle name="Notiz 2 8 3 10 3" xfId="20696"/>
    <cellStyle name="Notiz 2 8 3 10 4" xfId="27635"/>
    <cellStyle name="Notiz 2 8 3 10 5" xfId="34300"/>
    <cellStyle name="Notiz 2 8 3 10 6" xfId="40970"/>
    <cellStyle name="Notiz 2 8 3 10 7" xfId="47786"/>
    <cellStyle name="Notiz 2 8 3 10 8" xfId="54309"/>
    <cellStyle name="Notiz 2 8 3 11" xfId="1526"/>
    <cellStyle name="Notiz 2 8 3 11 2" xfId="8636"/>
    <cellStyle name="Notiz 2 8 3 11 3" xfId="14929"/>
    <cellStyle name="Notiz 2 8 3 11 4" xfId="21868"/>
    <cellStyle name="Notiz 2 8 3 11 5" xfId="28533"/>
    <cellStyle name="Notiz 2 8 3 11 6" xfId="35203"/>
    <cellStyle name="Notiz 2 8 3 11 7" xfId="42019"/>
    <cellStyle name="Notiz 2 8 3 11 8" xfId="48542"/>
    <cellStyle name="Notiz 2 8 3 12" xfId="7851"/>
    <cellStyle name="Notiz 2 8 3 13" xfId="21166"/>
    <cellStyle name="Notiz 2 8 3 14" xfId="27880"/>
    <cellStyle name="Notiz 2 8 3 15" xfId="41412"/>
    <cellStyle name="Notiz 2 8 3 16" xfId="41178"/>
    <cellStyle name="Notiz 2 8 3 2" xfId="1083"/>
    <cellStyle name="Notiz 2 8 3 2 10" xfId="1756"/>
    <cellStyle name="Notiz 2 8 3 2 10 2" xfId="8866"/>
    <cellStyle name="Notiz 2 8 3 2 10 3" xfId="15159"/>
    <cellStyle name="Notiz 2 8 3 2 10 4" xfId="22098"/>
    <cellStyle name="Notiz 2 8 3 2 10 5" xfId="28763"/>
    <cellStyle name="Notiz 2 8 3 2 10 6" xfId="35433"/>
    <cellStyle name="Notiz 2 8 3 2 10 7" xfId="42249"/>
    <cellStyle name="Notiz 2 8 3 2 10 8" xfId="48772"/>
    <cellStyle name="Notiz 2 8 3 2 11" xfId="7798"/>
    <cellStyle name="Notiz 2 8 3 2 12" xfId="28090"/>
    <cellStyle name="Notiz 2 8 3 2 13" xfId="34760"/>
    <cellStyle name="Notiz 2 8 3 2 14" xfId="48102"/>
    <cellStyle name="Notiz 2 8 3 2 2" xfId="2627"/>
    <cellStyle name="Notiz 2 8 3 2 2 2" xfId="9737"/>
    <cellStyle name="Notiz 2 8 3 2 2 3" xfId="16030"/>
    <cellStyle name="Notiz 2 8 3 2 2 4" xfId="22969"/>
    <cellStyle name="Notiz 2 8 3 2 2 5" xfId="29634"/>
    <cellStyle name="Notiz 2 8 3 2 2 6" xfId="36304"/>
    <cellStyle name="Notiz 2 8 3 2 2 7" xfId="43120"/>
    <cellStyle name="Notiz 2 8 3 2 2 8" xfId="49643"/>
    <cellStyle name="Notiz 2 8 3 2 3" xfId="3317"/>
    <cellStyle name="Notiz 2 8 3 2 3 2" xfId="10427"/>
    <cellStyle name="Notiz 2 8 3 2 3 3" xfId="16720"/>
    <cellStyle name="Notiz 2 8 3 2 3 4" xfId="23659"/>
    <cellStyle name="Notiz 2 8 3 2 3 5" xfId="30324"/>
    <cellStyle name="Notiz 2 8 3 2 3 6" xfId="36994"/>
    <cellStyle name="Notiz 2 8 3 2 3 7" xfId="43810"/>
    <cellStyle name="Notiz 2 8 3 2 3 8" xfId="50333"/>
    <cellStyle name="Notiz 2 8 3 2 4" xfId="4004"/>
    <cellStyle name="Notiz 2 8 3 2 4 2" xfId="11114"/>
    <cellStyle name="Notiz 2 8 3 2 4 3" xfId="17407"/>
    <cellStyle name="Notiz 2 8 3 2 4 4" xfId="24346"/>
    <cellStyle name="Notiz 2 8 3 2 4 5" xfId="31011"/>
    <cellStyle name="Notiz 2 8 3 2 4 6" xfId="37681"/>
    <cellStyle name="Notiz 2 8 3 2 4 7" xfId="44497"/>
    <cellStyle name="Notiz 2 8 3 2 4 8" xfId="51020"/>
    <cellStyle name="Notiz 2 8 3 2 5" xfId="4691"/>
    <cellStyle name="Notiz 2 8 3 2 5 2" xfId="11801"/>
    <cellStyle name="Notiz 2 8 3 2 5 3" xfId="18094"/>
    <cellStyle name="Notiz 2 8 3 2 5 4" xfId="25033"/>
    <cellStyle name="Notiz 2 8 3 2 5 5" xfId="31698"/>
    <cellStyle name="Notiz 2 8 3 2 5 6" xfId="38368"/>
    <cellStyle name="Notiz 2 8 3 2 5 7" xfId="45184"/>
    <cellStyle name="Notiz 2 8 3 2 5 8" xfId="51707"/>
    <cellStyle name="Notiz 2 8 3 2 6" xfId="5376"/>
    <cellStyle name="Notiz 2 8 3 2 6 2" xfId="12486"/>
    <cellStyle name="Notiz 2 8 3 2 6 3" xfId="18779"/>
    <cellStyle name="Notiz 2 8 3 2 6 4" xfId="25718"/>
    <cellStyle name="Notiz 2 8 3 2 6 5" xfId="32383"/>
    <cellStyle name="Notiz 2 8 3 2 6 6" xfId="39053"/>
    <cellStyle name="Notiz 2 8 3 2 6 7" xfId="45869"/>
    <cellStyle name="Notiz 2 8 3 2 6 8" xfId="52392"/>
    <cellStyle name="Notiz 2 8 3 2 7" xfId="5959"/>
    <cellStyle name="Notiz 2 8 3 2 7 2" xfId="13069"/>
    <cellStyle name="Notiz 2 8 3 2 7 3" xfId="19362"/>
    <cellStyle name="Notiz 2 8 3 2 7 4" xfId="26301"/>
    <cellStyle name="Notiz 2 8 3 2 7 5" xfId="32966"/>
    <cellStyle name="Notiz 2 8 3 2 7 6" xfId="39636"/>
    <cellStyle name="Notiz 2 8 3 2 7 7" xfId="46452"/>
    <cellStyle name="Notiz 2 8 3 2 7 8" xfId="52975"/>
    <cellStyle name="Notiz 2 8 3 2 8" xfId="6417"/>
    <cellStyle name="Notiz 2 8 3 2 8 2" xfId="13527"/>
    <cellStyle name="Notiz 2 8 3 2 8 3" xfId="19820"/>
    <cellStyle name="Notiz 2 8 3 2 8 4" xfId="26759"/>
    <cellStyle name="Notiz 2 8 3 2 8 5" xfId="33424"/>
    <cellStyle name="Notiz 2 8 3 2 8 6" xfId="40094"/>
    <cellStyle name="Notiz 2 8 3 2 8 7" xfId="46910"/>
    <cellStyle name="Notiz 2 8 3 2 8 8" xfId="53433"/>
    <cellStyle name="Notiz 2 8 3 2 9" xfId="7071"/>
    <cellStyle name="Notiz 2 8 3 2 9 2" xfId="14181"/>
    <cellStyle name="Notiz 2 8 3 2 9 3" xfId="20474"/>
    <cellStyle name="Notiz 2 8 3 2 9 4" xfId="27413"/>
    <cellStyle name="Notiz 2 8 3 2 9 5" xfId="34078"/>
    <cellStyle name="Notiz 2 8 3 2 9 6" xfId="40748"/>
    <cellStyle name="Notiz 2 8 3 2 9 7" xfId="47564"/>
    <cellStyle name="Notiz 2 8 3 2 9 8" xfId="54087"/>
    <cellStyle name="Notiz 2 8 3 3" xfId="2397"/>
    <cellStyle name="Notiz 2 8 3 3 2" xfId="9507"/>
    <cellStyle name="Notiz 2 8 3 3 3" xfId="15800"/>
    <cellStyle name="Notiz 2 8 3 3 4" xfId="22739"/>
    <cellStyle name="Notiz 2 8 3 3 5" xfId="29404"/>
    <cellStyle name="Notiz 2 8 3 3 6" xfId="36074"/>
    <cellStyle name="Notiz 2 8 3 3 7" xfId="42890"/>
    <cellStyle name="Notiz 2 8 3 3 8" xfId="49413"/>
    <cellStyle name="Notiz 2 8 3 4" xfId="3087"/>
    <cellStyle name="Notiz 2 8 3 4 2" xfId="10197"/>
    <cellStyle name="Notiz 2 8 3 4 3" xfId="16490"/>
    <cellStyle name="Notiz 2 8 3 4 4" xfId="23429"/>
    <cellStyle name="Notiz 2 8 3 4 5" xfId="30094"/>
    <cellStyle name="Notiz 2 8 3 4 6" xfId="36764"/>
    <cellStyle name="Notiz 2 8 3 4 7" xfId="43580"/>
    <cellStyle name="Notiz 2 8 3 4 8" xfId="50103"/>
    <cellStyle name="Notiz 2 8 3 5" xfId="3774"/>
    <cellStyle name="Notiz 2 8 3 5 2" xfId="10884"/>
    <cellStyle name="Notiz 2 8 3 5 3" xfId="17177"/>
    <cellStyle name="Notiz 2 8 3 5 4" xfId="24116"/>
    <cellStyle name="Notiz 2 8 3 5 5" xfId="30781"/>
    <cellStyle name="Notiz 2 8 3 5 6" xfId="37451"/>
    <cellStyle name="Notiz 2 8 3 5 7" xfId="44267"/>
    <cellStyle name="Notiz 2 8 3 5 8" xfId="50790"/>
    <cellStyle name="Notiz 2 8 3 6" xfId="4461"/>
    <cellStyle name="Notiz 2 8 3 6 2" xfId="11571"/>
    <cellStyle name="Notiz 2 8 3 6 3" xfId="17864"/>
    <cellStyle name="Notiz 2 8 3 6 4" xfId="24803"/>
    <cellStyle name="Notiz 2 8 3 6 5" xfId="31468"/>
    <cellStyle name="Notiz 2 8 3 6 6" xfId="38138"/>
    <cellStyle name="Notiz 2 8 3 6 7" xfId="44954"/>
    <cellStyle name="Notiz 2 8 3 6 8" xfId="51477"/>
    <cellStyle name="Notiz 2 8 3 7" xfId="5146"/>
    <cellStyle name="Notiz 2 8 3 7 2" xfId="12256"/>
    <cellStyle name="Notiz 2 8 3 7 3" xfId="18549"/>
    <cellStyle name="Notiz 2 8 3 7 4" xfId="25488"/>
    <cellStyle name="Notiz 2 8 3 7 5" xfId="32153"/>
    <cellStyle name="Notiz 2 8 3 7 6" xfId="38823"/>
    <cellStyle name="Notiz 2 8 3 7 7" xfId="45639"/>
    <cellStyle name="Notiz 2 8 3 7 8" xfId="52162"/>
    <cellStyle name="Notiz 2 8 3 8" xfId="6187"/>
    <cellStyle name="Notiz 2 8 3 8 2" xfId="13297"/>
    <cellStyle name="Notiz 2 8 3 8 3" xfId="19590"/>
    <cellStyle name="Notiz 2 8 3 8 4" xfId="26529"/>
    <cellStyle name="Notiz 2 8 3 8 5" xfId="33194"/>
    <cellStyle name="Notiz 2 8 3 8 6" xfId="39864"/>
    <cellStyle name="Notiz 2 8 3 8 7" xfId="46680"/>
    <cellStyle name="Notiz 2 8 3 8 8" xfId="53203"/>
    <cellStyle name="Notiz 2 8 3 9" xfId="6841"/>
    <cellStyle name="Notiz 2 8 3 9 2" xfId="13951"/>
    <cellStyle name="Notiz 2 8 3 9 3" xfId="20244"/>
    <cellStyle name="Notiz 2 8 3 9 4" xfId="27183"/>
    <cellStyle name="Notiz 2 8 3 9 5" xfId="33848"/>
    <cellStyle name="Notiz 2 8 3 9 6" xfId="40518"/>
    <cellStyle name="Notiz 2 8 3 9 7" xfId="47334"/>
    <cellStyle name="Notiz 2 8 3 9 8" xfId="53857"/>
    <cellStyle name="Notiz 2 8 4" xfId="2111"/>
    <cellStyle name="Notiz 2 8 4 2" xfId="9221"/>
    <cellStyle name="Notiz 2 8 4 3" xfId="15514"/>
    <cellStyle name="Notiz 2 8 4 4" xfId="22453"/>
    <cellStyle name="Notiz 2 8 4 5" xfId="29118"/>
    <cellStyle name="Notiz 2 8 4 6" xfId="35788"/>
    <cellStyle name="Notiz 2 8 4 7" xfId="42604"/>
    <cellStyle name="Notiz 2 8 4 8" xfId="49127"/>
    <cellStyle name="Notiz 2 8 5" xfId="2799"/>
    <cellStyle name="Notiz 2 8 5 2" xfId="9909"/>
    <cellStyle name="Notiz 2 8 5 3" xfId="16202"/>
    <cellStyle name="Notiz 2 8 5 4" xfId="23141"/>
    <cellStyle name="Notiz 2 8 5 5" xfId="29806"/>
    <cellStyle name="Notiz 2 8 5 6" xfId="36476"/>
    <cellStyle name="Notiz 2 8 5 7" xfId="43292"/>
    <cellStyle name="Notiz 2 8 5 8" xfId="49815"/>
    <cellStyle name="Notiz 2 8 6" xfId="3487"/>
    <cellStyle name="Notiz 2 8 6 2" xfId="10597"/>
    <cellStyle name="Notiz 2 8 6 3" xfId="16890"/>
    <cellStyle name="Notiz 2 8 6 4" xfId="23829"/>
    <cellStyle name="Notiz 2 8 6 5" xfId="30494"/>
    <cellStyle name="Notiz 2 8 6 6" xfId="37164"/>
    <cellStyle name="Notiz 2 8 6 7" xfId="43980"/>
    <cellStyle name="Notiz 2 8 6 8" xfId="50503"/>
    <cellStyle name="Notiz 2 8 7" xfId="4174"/>
    <cellStyle name="Notiz 2 8 7 2" xfId="11284"/>
    <cellStyle name="Notiz 2 8 7 3" xfId="17577"/>
    <cellStyle name="Notiz 2 8 7 4" xfId="24516"/>
    <cellStyle name="Notiz 2 8 7 5" xfId="31181"/>
    <cellStyle name="Notiz 2 8 7 6" xfId="37851"/>
    <cellStyle name="Notiz 2 8 7 7" xfId="44667"/>
    <cellStyle name="Notiz 2 8 7 8" xfId="51190"/>
    <cellStyle name="Notiz 2 8 8" xfId="4863"/>
    <cellStyle name="Notiz 2 8 8 2" xfId="11973"/>
    <cellStyle name="Notiz 2 8 8 3" xfId="18266"/>
    <cellStyle name="Notiz 2 8 8 4" xfId="25205"/>
    <cellStyle name="Notiz 2 8 8 5" xfId="31870"/>
    <cellStyle name="Notiz 2 8 8 6" xfId="38540"/>
    <cellStyle name="Notiz 2 8 8 7" xfId="45356"/>
    <cellStyle name="Notiz 2 8 8 8" xfId="51879"/>
    <cellStyle name="Notiz 2 8 9" xfId="5546"/>
    <cellStyle name="Notiz 2 8 9 2" xfId="12656"/>
    <cellStyle name="Notiz 2 8 9 3" xfId="18949"/>
    <cellStyle name="Notiz 2 8 9 4" xfId="25888"/>
    <cellStyle name="Notiz 2 8 9 5" xfId="32553"/>
    <cellStyle name="Notiz 2 8 9 6" xfId="39223"/>
    <cellStyle name="Notiz 2 8 9 7" xfId="46039"/>
    <cellStyle name="Notiz 2 8 9 8" xfId="52562"/>
    <cellStyle name="Notiz 2 9" xfId="416"/>
    <cellStyle name="Notiz 2 9 10" xfId="5727"/>
    <cellStyle name="Notiz 2 9 10 2" xfId="12837"/>
    <cellStyle name="Notiz 2 9 10 3" xfId="19130"/>
    <cellStyle name="Notiz 2 9 10 4" xfId="26069"/>
    <cellStyle name="Notiz 2 9 10 5" xfId="32734"/>
    <cellStyle name="Notiz 2 9 10 6" xfId="39404"/>
    <cellStyle name="Notiz 2 9 10 7" xfId="46220"/>
    <cellStyle name="Notiz 2 9 10 8" xfId="52743"/>
    <cellStyle name="Notiz 2 9 11" xfId="5730"/>
    <cellStyle name="Notiz 2 9 11 2" xfId="12840"/>
    <cellStyle name="Notiz 2 9 11 3" xfId="19133"/>
    <cellStyle name="Notiz 2 9 11 4" xfId="26072"/>
    <cellStyle name="Notiz 2 9 11 5" xfId="32737"/>
    <cellStyle name="Notiz 2 9 11 6" xfId="39407"/>
    <cellStyle name="Notiz 2 9 11 7" xfId="46223"/>
    <cellStyle name="Notiz 2 9 11 8" xfId="52746"/>
    <cellStyle name="Notiz 2 9 12" xfId="685"/>
    <cellStyle name="Notiz 2 9 12 2" xfId="7807"/>
    <cellStyle name="Notiz 2 9 12 3" xfId="7554"/>
    <cellStyle name="Notiz 2 9 12 4" xfId="21064"/>
    <cellStyle name="Notiz 2 9 12 5" xfId="7658"/>
    <cellStyle name="Notiz 2 9 12 6" xfId="21266"/>
    <cellStyle name="Notiz 2 9 12 7" xfId="41311"/>
    <cellStyle name="Notiz 2 9 12 8" xfId="41687"/>
    <cellStyle name="Notiz 2 9 13" xfId="7700"/>
    <cellStyle name="Notiz 2 9 14" xfId="7986"/>
    <cellStyle name="Notiz 2 9 15" xfId="41491"/>
    <cellStyle name="Notiz 2 9 2" xfId="578"/>
    <cellStyle name="Notiz 2 9 2 10" xfId="7247"/>
    <cellStyle name="Notiz 2 9 2 10 2" xfId="14357"/>
    <cellStyle name="Notiz 2 9 2 10 3" xfId="20650"/>
    <cellStyle name="Notiz 2 9 2 10 4" xfId="27589"/>
    <cellStyle name="Notiz 2 9 2 10 5" xfId="34254"/>
    <cellStyle name="Notiz 2 9 2 10 6" xfId="40924"/>
    <cellStyle name="Notiz 2 9 2 10 7" xfId="47740"/>
    <cellStyle name="Notiz 2 9 2 10 8" xfId="54263"/>
    <cellStyle name="Notiz 2 9 2 11" xfId="1331"/>
    <cellStyle name="Notiz 2 9 2 11 2" xfId="8441"/>
    <cellStyle name="Notiz 2 9 2 11 3" xfId="14734"/>
    <cellStyle name="Notiz 2 9 2 11 4" xfId="21673"/>
    <cellStyle name="Notiz 2 9 2 11 5" xfId="28338"/>
    <cellStyle name="Notiz 2 9 2 11 6" xfId="35008"/>
    <cellStyle name="Notiz 2 9 2 11 7" xfId="41824"/>
    <cellStyle name="Notiz 2 9 2 11 8" xfId="48347"/>
    <cellStyle name="Notiz 2 9 2 12" xfId="7572"/>
    <cellStyle name="Notiz 2 9 2 13" xfId="20957"/>
    <cellStyle name="Notiz 2 9 2 14" xfId="21423"/>
    <cellStyle name="Notiz 2 9 2 15" xfId="41207"/>
    <cellStyle name="Notiz 2 9 2 16" xfId="41486"/>
    <cellStyle name="Notiz 2 9 2 2" xfId="891"/>
    <cellStyle name="Notiz 2 9 2 2 10" xfId="1566"/>
    <cellStyle name="Notiz 2 9 2 2 10 2" xfId="8676"/>
    <cellStyle name="Notiz 2 9 2 2 10 3" xfId="14969"/>
    <cellStyle name="Notiz 2 9 2 2 10 4" xfId="21908"/>
    <cellStyle name="Notiz 2 9 2 2 10 5" xfId="28573"/>
    <cellStyle name="Notiz 2 9 2 2 10 6" xfId="35243"/>
    <cellStyle name="Notiz 2 9 2 2 10 7" xfId="42059"/>
    <cellStyle name="Notiz 2 9 2 2 10 8" xfId="48582"/>
    <cellStyle name="Notiz 2 9 2 2 11" xfId="7620"/>
    <cellStyle name="Notiz 2 9 2 2 12" xfId="27898"/>
    <cellStyle name="Notiz 2 9 2 2 13" xfId="34570"/>
    <cellStyle name="Notiz 2 9 2 2 14" xfId="34527"/>
    <cellStyle name="Notiz 2 9 2 2 2" xfId="2437"/>
    <cellStyle name="Notiz 2 9 2 2 2 2" xfId="9547"/>
    <cellStyle name="Notiz 2 9 2 2 2 3" xfId="15840"/>
    <cellStyle name="Notiz 2 9 2 2 2 4" xfId="22779"/>
    <cellStyle name="Notiz 2 9 2 2 2 5" xfId="29444"/>
    <cellStyle name="Notiz 2 9 2 2 2 6" xfId="36114"/>
    <cellStyle name="Notiz 2 9 2 2 2 7" xfId="42930"/>
    <cellStyle name="Notiz 2 9 2 2 2 8" xfId="49453"/>
    <cellStyle name="Notiz 2 9 2 2 3" xfId="3127"/>
    <cellStyle name="Notiz 2 9 2 2 3 2" xfId="10237"/>
    <cellStyle name="Notiz 2 9 2 2 3 3" xfId="16530"/>
    <cellStyle name="Notiz 2 9 2 2 3 4" xfId="23469"/>
    <cellStyle name="Notiz 2 9 2 2 3 5" xfId="30134"/>
    <cellStyle name="Notiz 2 9 2 2 3 6" xfId="36804"/>
    <cellStyle name="Notiz 2 9 2 2 3 7" xfId="43620"/>
    <cellStyle name="Notiz 2 9 2 2 3 8" xfId="50143"/>
    <cellStyle name="Notiz 2 9 2 2 4" xfId="3814"/>
    <cellStyle name="Notiz 2 9 2 2 4 2" xfId="10924"/>
    <cellStyle name="Notiz 2 9 2 2 4 3" xfId="17217"/>
    <cellStyle name="Notiz 2 9 2 2 4 4" xfId="24156"/>
    <cellStyle name="Notiz 2 9 2 2 4 5" xfId="30821"/>
    <cellStyle name="Notiz 2 9 2 2 4 6" xfId="37491"/>
    <cellStyle name="Notiz 2 9 2 2 4 7" xfId="44307"/>
    <cellStyle name="Notiz 2 9 2 2 4 8" xfId="50830"/>
    <cellStyle name="Notiz 2 9 2 2 5" xfId="4501"/>
    <cellStyle name="Notiz 2 9 2 2 5 2" xfId="11611"/>
    <cellStyle name="Notiz 2 9 2 2 5 3" xfId="17904"/>
    <cellStyle name="Notiz 2 9 2 2 5 4" xfId="24843"/>
    <cellStyle name="Notiz 2 9 2 2 5 5" xfId="31508"/>
    <cellStyle name="Notiz 2 9 2 2 5 6" xfId="38178"/>
    <cellStyle name="Notiz 2 9 2 2 5 7" xfId="44994"/>
    <cellStyle name="Notiz 2 9 2 2 5 8" xfId="51517"/>
    <cellStyle name="Notiz 2 9 2 2 6" xfId="5186"/>
    <cellStyle name="Notiz 2 9 2 2 6 2" xfId="12296"/>
    <cellStyle name="Notiz 2 9 2 2 6 3" xfId="18589"/>
    <cellStyle name="Notiz 2 9 2 2 6 4" xfId="25528"/>
    <cellStyle name="Notiz 2 9 2 2 6 5" xfId="32193"/>
    <cellStyle name="Notiz 2 9 2 2 6 6" xfId="38863"/>
    <cellStyle name="Notiz 2 9 2 2 6 7" xfId="45679"/>
    <cellStyle name="Notiz 2 9 2 2 6 8" xfId="52202"/>
    <cellStyle name="Notiz 2 9 2 2 7" xfId="5769"/>
    <cellStyle name="Notiz 2 9 2 2 7 2" xfId="12879"/>
    <cellStyle name="Notiz 2 9 2 2 7 3" xfId="19172"/>
    <cellStyle name="Notiz 2 9 2 2 7 4" xfId="26111"/>
    <cellStyle name="Notiz 2 9 2 2 7 5" xfId="32776"/>
    <cellStyle name="Notiz 2 9 2 2 7 6" xfId="39446"/>
    <cellStyle name="Notiz 2 9 2 2 7 7" xfId="46262"/>
    <cellStyle name="Notiz 2 9 2 2 7 8" xfId="52785"/>
    <cellStyle name="Notiz 2 9 2 2 8" xfId="6227"/>
    <cellStyle name="Notiz 2 9 2 2 8 2" xfId="13337"/>
    <cellStyle name="Notiz 2 9 2 2 8 3" xfId="19630"/>
    <cellStyle name="Notiz 2 9 2 2 8 4" xfId="26569"/>
    <cellStyle name="Notiz 2 9 2 2 8 5" xfId="33234"/>
    <cellStyle name="Notiz 2 9 2 2 8 6" xfId="39904"/>
    <cellStyle name="Notiz 2 9 2 2 8 7" xfId="46720"/>
    <cellStyle name="Notiz 2 9 2 2 8 8" xfId="53243"/>
    <cellStyle name="Notiz 2 9 2 2 9" xfId="6881"/>
    <cellStyle name="Notiz 2 9 2 2 9 2" xfId="13991"/>
    <cellStyle name="Notiz 2 9 2 2 9 3" xfId="20284"/>
    <cellStyle name="Notiz 2 9 2 2 9 4" xfId="27223"/>
    <cellStyle name="Notiz 2 9 2 2 9 5" xfId="33888"/>
    <cellStyle name="Notiz 2 9 2 2 9 6" xfId="40558"/>
    <cellStyle name="Notiz 2 9 2 2 9 7" xfId="47374"/>
    <cellStyle name="Notiz 2 9 2 2 9 8" xfId="53897"/>
    <cellStyle name="Notiz 2 9 2 3" xfId="2202"/>
    <cellStyle name="Notiz 2 9 2 3 2" xfId="9312"/>
    <cellStyle name="Notiz 2 9 2 3 3" xfId="15605"/>
    <cellStyle name="Notiz 2 9 2 3 4" xfId="22544"/>
    <cellStyle name="Notiz 2 9 2 3 5" xfId="29209"/>
    <cellStyle name="Notiz 2 9 2 3 6" xfId="35879"/>
    <cellStyle name="Notiz 2 9 2 3 7" xfId="42695"/>
    <cellStyle name="Notiz 2 9 2 3 8" xfId="49218"/>
    <cellStyle name="Notiz 2 9 2 4" xfId="2892"/>
    <cellStyle name="Notiz 2 9 2 4 2" xfId="10002"/>
    <cellStyle name="Notiz 2 9 2 4 3" xfId="16295"/>
    <cellStyle name="Notiz 2 9 2 4 4" xfId="23234"/>
    <cellStyle name="Notiz 2 9 2 4 5" xfId="29899"/>
    <cellStyle name="Notiz 2 9 2 4 6" xfId="36569"/>
    <cellStyle name="Notiz 2 9 2 4 7" xfId="43385"/>
    <cellStyle name="Notiz 2 9 2 4 8" xfId="49908"/>
    <cellStyle name="Notiz 2 9 2 5" xfId="3579"/>
    <cellStyle name="Notiz 2 9 2 5 2" xfId="10689"/>
    <cellStyle name="Notiz 2 9 2 5 3" xfId="16982"/>
    <cellStyle name="Notiz 2 9 2 5 4" xfId="23921"/>
    <cellStyle name="Notiz 2 9 2 5 5" xfId="30586"/>
    <cellStyle name="Notiz 2 9 2 5 6" xfId="37256"/>
    <cellStyle name="Notiz 2 9 2 5 7" xfId="44072"/>
    <cellStyle name="Notiz 2 9 2 5 8" xfId="50595"/>
    <cellStyle name="Notiz 2 9 2 6" xfId="4266"/>
    <cellStyle name="Notiz 2 9 2 6 2" xfId="11376"/>
    <cellStyle name="Notiz 2 9 2 6 3" xfId="17669"/>
    <cellStyle name="Notiz 2 9 2 6 4" xfId="24608"/>
    <cellStyle name="Notiz 2 9 2 6 5" xfId="31273"/>
    <cellStyle name="Notiz 2 9 2 6 6" xfId="37943"/>
    <cellStyle name="Notiz 2 9 2 6 7" xfId="44759"/>
    <cellStyle name="Notiz 2 9 2 6 8" xfId="51282"/>
    <cellStyle name="Notiz 2 9 2 7" xfId="4951"/>
    <cellStyle name="Notiz 2 9 2 7 2" xfId="12061"/>
    <cellStyle name="Notiz 2 9 2 7 3" xfId="18354"/>
    <cellStyle name="Notiz 2 9 2 7 4" xfId="25293"/>
    <cellStyle name="Notiz 2 9 2 7 5" xfId="31958"/>
    <cellStyle name="Notiz 2 9 2 7 6" xfId="38628"/>
    <cellStyle name="Notiz 2 9 2 7 7" xfId="45444"/>
    <cellStyle name="Notiz 2 9 2 7 8" xfId="51967"/>
    <cellStyle name="Notiz 2 9 2 8" xfId="3553"/>
    <cellStyle name="Notiz 2 9 2 8 2" xfId="10663"/>
    <cellStyle name="Notiz 2 9 2 8 3" xfId="16956"/>
    <cellStyle name="Notiz 2 9 2 8 4" xfId="23895"/>
    <cellStyle name="Notiz 2 9 2 8 5" xfId="30560"/>
    <cellStyle name="Notiz 2 9 2 8 6" xfId="37230"/>
    <cellStyle name="Notiz 2 9 2 8 7" xfId="44046"/>
    <cellStyle name="Notiz 2 9 2 8 8" xfId="50569"/>
    <cellStyle name="Notiz 2 9 2 9" xfId="6646"/>
    <cellStyle name="Notiz 2 9 2 9 2" xfId="13756"/>
    <cellStyle name="Notiz 2 9 2 9 3" xfId="20049"/>
    <cellStyle name="Notiz 2 9 2 9 4" xfId="26988"/>
    <cellStyle name="Notiz 2 9 2 9 5" xfId="33653"/>
    <cellStyle name="Notiz 2 9 2 9 6" xfId="40323"/>
    <cellStyle name="Notiz 2 9 2 9 7" xfId="47139"/>
    <cellStyle name="Notiz 2 9 2 9 8" xfId="53662"/>
    <cellStyle name="Notiz 2 9 3" xfId="788"/>
    <cellStyle name="Notiz 2 9 3 10" xfId="7353"/>
    <cellStyle name="Notiz 2 9 3 10 2" xfId="14463"/>
    <cellStyle name="Notiz 2 9 3 10 3" xfId="20756"/>
    <cellStyle name="Notiz 2 9 3 10 4" xfId="27695"/>
    <cellStyle name="Notiz 2 9 3 10 5" xfId="34360"/>
    <cellStyle name="Notiz 2 9 3 10 6" xfId="41030"/>
    <cellStyle name="Notiz 2 9 3 10 7" xfId="47846"/>
    <cellStyle name="Notiz 2 9 3 10 8" xfId="54369"/>
    <cellStyle name="Notiz 2 9 3 11" xfId="1527"/>
    <cellStyle name="Notiz 2 9 3 11 2" xfId="8637"/>
    <cellStyle name="Notiz 2 9 3 11 3" xfId="14930"/>
    <cellStyle name="Notiz 2 9 3 11 4" xfId="21869"/>
    <cellStyle name="Notiz 2 9 3 11 5" xfId="28534"/>
    <cellStyle name="Notiz 2 9 3 11 6" xfId="35204"/>
    <cellStyle name="Notiz 2 9 3 11 7" xfId="42020"/>
    <cellStyle name="Notiz 2 9 3 11 8" xfId="48543"/>
    <cellStyle name="Notiz 2 9 3 12" xfId="8062"/>
    <cellStyle name="Notiz 2 9 3 13" xfId="21167"/>
    <cellStyle name="Notiz 2 9 3 14" xfId="21494"/>
    <cellStyle name="Notiz 2 9 3 15" xfId="41413"/>
    <cellStyle name="Notiz 2 9 3 16" xfId="21534"/>
    <cellStyle name="Notiz 2 9 3 2" xfId="1084"/>
    <cellStyle name="Notiz 2 9 3 2 10" xfId="1757"/>
    <cellStyle name="Notiz 2 9 3 2 10 2" xfId="8867"/>
    <cellStyle name="Notiz 2 9 3 2 10 3" xfId="15160"/>
    <cellStyle name="Notiz 2 9 3 2 10 4" xfId="22099"/>
    <cellStyle name="Notiz 2 9 3 2 10 5" xfId="28764"/>
    <cellStyle name="Notiz 2 9 3 2 10 6" xfId="35434"/>
    <cellStyle name="Notiz 2 9 3 2 10 7" xfId="42250"/>
    <cellStyle name="Notiz 2 9 3 2 10 8" xfId="48773"/>
    <cellStyle name="Notiz 2 9 3 2 11" xfId="7637"/>
    <cellStyle name="Notiz 2 9 3 2 12" xfId="28091"/>
    <cellStyle name="Notiz 2 9 3 2 13" xfId="34761"/>
    <cellStyle name="Notiz 2 9 3 2 14" xfId="48103"/>
    <cellStyle name="Notiz 2 9 3 2 2" xfId="2628"/>
    <cellStyle name="Notiz 2 9 3 2 2 2" xfId="9738"/>
    <cellStyle name="Notiz 2 9 3 2 2 3" xfId="16031"/>
    <cellStyle name="Notiz 2 9 3 2 2 4" xfId="22970"/>
    <cellStyle name="Notiz 2 9 3 2 2 5" xfId="29635"/>
    <cellStyle name="Notiz 2 9 3 2 2 6" xfId="36305"/>
    <cellStyle name="Notiz 2 9 3 2 2 7" xfId="43121"/>
    <cellStyle name="Notiz 2 9 3 2 2 8" xfId="49644"/>
    <cellStyle name="Notiz 2 9 3 2 3" xfId="3318"/>
    <cellStyle name="Notiz 2 9 3 2 3 2" xfId="10428"/>
    <cellStyle name="Notiz 2 9 3 2 3 3" xfId="16721"/>
    <cellStyle name="Notiz 2 9 3 2 3 4" xfId="23660"/>
    <cellStyle name="Notiz 2 9 3 2 3 5" xfId="30325"/>
    <cellStyle name="Notiz 2 9 3 2 3 6" xfId="36995"/>
    <cellStyle name="Notiz 2 9 3 2 3 7" xfId="43811"/>
    <cellStyle name="Notiz 2 9 3 2 3 8" xfId="50334"/>
    <cellStyle name="Notiz 2 9 3 2 4" xfId="4005"/>
    <cellStyle name="Notiz 2 9 3 2 4 2" xfId="11115"/>
    <cellStyle name="Notiz 2 9 3 2 4 3" xfId="17408"/>
    <cellStyle name="Notiz 2 9 3 2 4 4" xfId="24347"/>
    <cellStyle name="Notiz 2 9 3 2 4 5" xfId="31012"/>
    <cellStyle name="Notiz 2 9 3 2 4 6" xfId="37682"/>
    <cellStyle name="Notiz 2 9 3 2 4 7" xfId="44498"/>
    <cellStyle name="Notiz 2 9 3 2 4 8" xfId="51021"/>
    <cellStyle name="Notiz 2 9 3 2 5" xfId="4692"/>
    <cellStyle name="Notiz 2 9 3 2 5 2" xfId="11802"/>
    <cellStyle name="Notiz 2 9 3 2 5 3" xfId="18095"/>
    <cellStyle name="Notiz 2 9 3 2 5 4" xfId="25034"/>
    <cellStyle name="Notiz 2 9 3 2 5 5" xfId="31699"/>
    <cellStyle name="Notiz 2 9 3 2 5 6" xfId="38369"/>
    <cellStyle name="Notiz 2 9 3 2 5 7" xfId="45185"/>
    <cellStyle name="Notiz 2 9 3 2 5 8" xfId="51708"/>
    <cellStyle name="Notiz 2 9 3 2 6" xfId="5377"/>
    <cellStyle name="Notiz 2 9 3 2 6 2" xfId="12487"/>
    <cellStyle name="Notiz 2 9 3 2 6 3" xfId="18780"/>
    <cellStyle name="Notiz 2 9 3 2 6 4" xfId="25719"/>
    <cellStyle name="Notiz 2 9 3 2 6 5" xfId="32384"/>
    <cellStyle name="Notiz 2 9 3 2 6 6" xfId="39054"/>
    <cellStyle name="Notiz 2 9 3 2 6 7" xfId="45870"/>
    <cellStyle name="Notiz 2 9 3 2 6 8" xfId="52393"/>
    <cellStyle name="Notiz 2 9 3 2 7" xfId="5960"/>
    <cellStyle name="Notiz 2 9 3 2 7 2" xfId="13070"/>
    <cellStyle name="Notiz 2 9 3 2 7 3" xfId="19363"/>
    <cellStyle name="Notiz 2 9 3 2 7 4" xfId="26302"/>
    <cellStyle name="Notiz 2 9 3 2 7 5" xfId="32967"/>
    <cellStyle name="Notiz 2 9 3 2 7 6" xfId="39637"/>
    <cellStyle name="Notiz 2 9 3 2 7 7" xfId="46453"/>
    <cellStyle name="Notiz 2 9 3 2 7 8" xfId="52976"/>
    <cellStyle name="Notiz 2 9 3 2 8" xfId="6418"/>
    <cellStyle name="Notiz 2 9 3 2 8 2" xfId="13528"/>
    <cellStyle name="Notiz 2 9 3 2 8 3" xfId="19821"/>
    <cellStyle name="Notiz 2 9 3 2 8 4" xfId="26760"/>
    <cellStyle name="Notiz 2 9 3 2 8 5" xfId="33425"/>
    <cellStyle name="Notiz 2 9 3 2 8 6" xfId="40095"/>
    <cellStyle name="Notiz 2 9 3 2 8 7" xfId="46911"/>
    <cellStyle name="Notiz 2 9 3 2 8 8" xfId="53434"/>
    <cellStyle name="Notiz 2 9 3 2 9" xfId="7072"/>
    <cellStyle name="Notiz 2 9 3 2 9 2" xfId="14182"/>
    <cellStyle name="Notiz 2 9 3 2 9 3" xfId="20475"/>
    <cellStyle name="Notiz 2 9 3 2 9 4" xfId="27414"/>
    <cellStyle name="Notiz 2 9 3 2 9 5" xfId="34079"/>
    <cellStyle name="Notiz 2 9 3 2 9 6" xfId="40749"/>
    <cellStyle name="Notiz 2 9 3 2 9 7" xfId="47565"/>
    <cellStyle name="Notiz 2 9 3 2 9 8" xfId="54088"/>
    <cellStyle name="Notiz 2 9 3 3" xfId="2398"/>
    <cellStyle name="Notiz 2 9 3 3 2" xfId="9508"/>
    <cellStyle name="Notiz 2 9 3 3 3" xfId="15801"/>
    <cellStyle name="Notiz 2 9 3 3 4" xfId="22740"/>
    <cellStyle name="Notiz 2 9 3 3 5" xfId="29405"/>
    <cellStyle name="Notiz 2 9 3 3 6" xfId="36075"/>
    <cellStyle name="Notiz 2 9 3 3 7" xfId="42891"/>
    <cellStyle name="Notiz 2 9 3 3 8" xfId="49414"/>
    <cellStyle name="Notiz 2 9 3 4" xfId="3088"/>
    <cellStyle name="Notiz 2 9 3 4 2" xfId="10198"/>
    <cellStyle name="Notiz 2 9 3 4 3" xfId="16491"/>
    <cellStyle name="Notiz 2 9 3 4 4" xfId="23430"/>
    <cellStyle name="Notiz 2 9 3 4 5" xfId="30095"/>
    <cellStyle name="Notiz 2 9 3 4 6" xfId="36765"/>
    <cellStyle name="Notiz 2 9 3 4 7" xfId="43581"/>
    <cellStyle name="Notiz 2 9 3 4 8" xfId="50104"/>
    <cellStyle name="Notiz 2 9 3 5" xfId="3775"/>
    <cellStyle name="Notiz 2 9 3 5 2" xfId="10885"/>
    <cellStyle name="Notiz 2 9 3 5 3" xfId="17178"/>
    <cellStyle name="Notiz 2 9 3 5 4" xfId="24117"/>
    <cellStyle name="Notiz 2 9 3 5 5" xfId="30782"/>
    <cellStyle name="Notiz 2 9 3 5 6" xfId="37452"/>
    <cellStyle name="Notiz 2 9 3 5 7" xfId="44268"/>
    <cellStyle name="Notiz 2 9 3 5 8" xfId="50791"/>
    <cellStyle name="Notiz 2 9 3 6" xfId="4462"/>
    <cellStyle name="Notiz 2 9 3 6 2" xfId="11572"/>
    <cellStyle name="Notiz 2 9 3 6 3" xfId="17865"/>
    <cellStyle name="Notiz 2 9 3 6 4" xfId="24804"/>
    <cellStyle name="Notiz 2 9 3 6 5" xfId="31469"/>
    <cellStyle name="Notiz 2 9 3 6 6" xfId="38139"/>
    <cellStyle name="Notiz 2 9 3 6 7" xfId="44955"/>
    <cellStyle name="Notiz 2 9 3 6 8" xfId="51478"/>
    <cellStyle name="Notiz 2 9 3 7" xfId="5147"/>
    <cellStyle name="Notiz 2 9 3 7 2" xfId="12257"/>
    <cellStyle name="Notiz 2 9 3 7 3" xfId="18550"/>
    <cellStyle name="Notiz 2 9 3 7 4" xfId="25489"/>
    <cellStyle name="Notiz 2 9 3 7 5" xfId="32154"/>
    <cellStyle name="Notiz 2 9 3 7 6" xfId="38824"/>
    <cellStyle name="Notiz 2 9 3 7 7" xfId="45640"/>
    <cellStyle name="Notiz 2 9 3 7 8" xfId="52163"/>
    <cellStyle name="Notiz 2 9 3 8" xfId="6188"/>
    <cellStyle name="Notiz 2 9 3 8 2" xfId="13298"/>
    <cellStyle name="Notiz 2 9 3 8 3" xfId="19591"/>
    <cellStyle name="Notiz 2 9 3 8 4" xfId="26530"/>
    <cellStyle name="Notiz 2 9 3 8 5" xfId="33195"/>
    <cellStyle name="Notiz 2 9 3 8 6" xfId="39865"/>
    <cellStyle name="Notiz 2 9 3 8 7" xfId="46681"/>
    <cellStyle name="Notiz 2 9 3 8 8" xfId="53204"/>
    <cellStyle name="Notiz 2 9 3 9" xfId="6842"/>
    <cellStyle name="Notiz 2 9 3 9 2" xfId="13952"/>
    <cellStyle name="Notiz 2 9 3 9 3" xfId="20245"/>
    <cellStyle name="Notiz 2 9 3 9 4" xfId="27184"/>
    <cellStyle name="Notiz 2 9 3 9 5" xfId="33849"/>
    <cellStyle name="Notiz 2 9 3 9 6" xfId="40519"/>
    <cellStyle name="Notiz 2 9 3 9 7" xfId="47335"/>
    <cellStyle name="Notiz 2 9 3 9 8" xfId="53858"/>
    <cellStyle name="Notiz 2 9 4" xfId="2042"/>
    <cellStyle name="Notiz 2 9 4 2" xfId="9152"/>
    <cellStyle name="Notiz 2 9 4 3" xfId="15445"/>
    <cellStyle name="Notiz 2 9 4 4" xfId="22384"/>
    <cellStyle name="Notiz 2 9 4 5" xfId="29049"/>
    <cellStyle name="Notiz 2 9 4 6" xfId="35719"/>
    <cellStyle name="Notiz 2 9 4 7" xfId="42535"/>
    <cellStyle name="Notiz 2 9 4 8" xfId="49058"/>
    <cellStyle name="Notiz 2 9 5" xfId="2028"/>
    <cellStyle name="Notiz 2 9 5 2" xfId="9138"/>
    <cellStyle name="Notiz 2 9 5 3" xfId="15431"/>
    <cellStyle name="Notiz 2 9 5 4" xfId="22370"/>
    <cellStyle name="Notiz 2 9 5 5" xfId="29035"/>
    <cellStyle name="Notiz 2 9 5 6" xfId="35705"/>
    <cellStyle name="Notiz 2 9 5 7" xfId="42521"/>
    <cellStyle name="Notiz 2 9 5 8" xfId="49044"/>
    <cellStyle name="Notiz 2 9 6" xfId="2826"/>
    <cellStyle name="Notiz 2 9 6 2" xfId="9936"/>
    <cellStyle name="Notiz 2 9 6 3" xfId="16229"/>
    <cellStyle name="Notiz 2 9 6 4" xfId="23168"/>
    <cellStyle name="Notiz 2 9 6 5" xfId="29833"/>
    <cellStyle name="Notiz 2 9 6 6" xfId="36503"/>
    <cellStyle name="Notiz 2 9 6 7" xfId="43319"/>
    <cellStyle name="Notiz 2 9 6 8" xfId="49842"/>
    <cellStyle name="Notiz 2 9 7" xfId="3513"/>
    <cellStyle name="Notiz 2 9 7 2" xfId="10623"/>
    <cellStyle name="Notiz 2 9 7 3" xfId="16916"/>
    <cellStyle name="Notiz 2 9 7 4" xfId="23855"/>
    <cellStyle name="Notiz 2 9 7 5" xfId="30520"/>
    <cellStyle name="Notiz 2 9 7 6" xfId="37190"/>
    <cellStyle name="Notiz 2 9 7 7" xfId="44006"/>
    <cellStyle name="Notiz 2 9 7 8" xfId="50529"/>
    <cellStyle name="Notiz 2 9 8" xfId="2852"/>
    <cellStyle name="Notiz 2 9 8 2" xfId="9962"/>
    <cellStyle name="Notiz 2 9 8 3" xfId="16255"/>
    <cellStyle name="Notiz 2 9 8 4" xfId="23194"/>
    <cellStyle name="Notiz 2 9 8 5" xfId="29859"/>
    <cellStyle name="Notiz 2 9 8 6" xfId="36529"/>
    <cellStyle name="Notiz 2 9 8 7" xfId="43345"/>
    <cellStyle name="Notiz 2 9 8 8" xfId="49868"/>
    <cellStyle name="Notiz 2 9 9" xfId="4889"/>
    <cellStyle name="Notiz 2 9 9 2" xfId="11999"/>
    <cellStyle name="Notiz 2 9 9 3" xfId="18292"/>
    <cellStyle name="Notiz 2 9 9 4" xfId="25231"/>
    <cellStyle name="Notiz 2 9 9 5" xfId="31896"/>
    <cellStyle name="Notiz 2 9 9 6" xfId="38566"/>
    <cellStyle name="Notiz 2 9 9 7" xfId="45382"/>
    <cellStyle name="Notiz 2 9 9 8" xfId="51905"/>
    <cellStyle name="Notiz 3" xfId="71"/>
    <cellStyle name="Notiz 3 10" xfId="460"/>
    <cellStyle name="Notiz 3 10 10" xfId="5708"/>
    <cellStyle name="Notiz 3 10 10 2" xfId="12818"/>
    <cellStyle name="Notiz 3 10 10 3" xfId="19111"/>
    <cellStyle name="Notiz 3 10 10 4" xfId="26050"/>
    <cellStyle name="Notiz 3 10 10 5" xfId="32715"/>
    <cellStyle name="Notiz 3 10 10 6" xfId="39385"/>
    <cellStyle name="Notiz 3 10 10 7" xfId="46201"/>
    <cellStyle name="Notiz 3 10 10 8" xfId="52724"/>
    <cellStyle name="Notiz 3 10 11" xfId="6564"/>
    <cellStyle name="Notiz 3 10 11 2" xfId="13674"/>
    <cellStyle name="Notiz 3 10 11 3" xfId="19967"/>
    <cellStyle name="Notiz 3 10 11 4" xfId="26906"/>
    <cellStyle name="Notiz 3 10 11 5" xfId="33571"/>
    <cellStyle name="Notiz 3 10 11 6" xfId="40241"/>
    <cellStyle name="Notiz 3 10 11 7" xfId="47057"/>
    <cellStyle name="Notiz 3 10 11 8" xfId="53580"/>
    <cellStyle name="Notiz 3 10 12" xfId="1258"/>
    <cellStyle name="Notiz 3 10 12 2" xfId="8368"/>
    <cellStyle name="Notiz 3 10 12 3" xfId="14661"/>
    <cellStyle name="Notiz 3 10 12 4" xfId="21600"/>
    <cellStyle name="Notiz 3 10 12 5" xfId="28265"/>
    <cellStyle name="Notiz 3 10 12 6" xfId="34935"/>
    <cellStyle name="Notiz 3 10 12 7" xfId="41754"/>
    <cellStyle name="Notiz 3 10 12 8" xfId="48277"/>
    <cellStyle name="Notiz 3 10 13" xfId="8016"/>
    <cellStyle name="Notiz 3 10 14" xfId="21650"/>
    <cellStyle name="Notiz 3 10 15" xfId="41616"/>
    <cellStyle name="Notiz 3 10 2" xfId="576"/>
    <cellStyle name="Notiz 3 10 2 10" xfId="7328"/>
    <cellStyle name="Notiz 3 10 2 10 2" xfId="14438"/>
    <cellStyle name="Notiz 3 10 2 10 3" xfId="20731"/>
    <cellStyle name="Notiz 3 10 2 10 4" xfId="27670"/>
    <cellStyle name="Notiz 3 10 2 10 5" xfId="34335"/>
    <cellStyle name="Notiz 3 10 2 10 6" xfId="41005"/>
    <cellStyle name="Notiz 3 10 2 10 7" xfId="47821"/>
    <cellStyle name="Notiz 3 10 2 10 8" xfId="54344"/>
    <cellStyle name="Notiz 3 10 2 11" xfId="1329"/>
    <cellStyle name="Notiz 3 10 2 11 2" xfId="8439"/>
    <cellStyle name="Notiz 3 10 2 11 3" xfId="14732"/>
    <cellStyle name="Notiz 3 10 2 11 4" xfId="21671"/>
    <cellStyle name="Notiz 3 10 2 11 5" xfId="28336"/>
    <cellStyle name="Notiz 3 10 2 11 6" xfId="35006"/>
    <cellStyle name="Notiz 3 10 2 11 7" xfId="41822"/>
    <cellStyle name="Notiz 3 10 2 11 8" xfId="48345"/>
    <cellStyle name="Notiz 3 10 2 12" xfId="8230"/>
    <cellStyle name="Notiz 3 10 2 13" xfId="20955"/>
    <cellStyle name="Notiz 3 10 2 14" xfId="335"/>
    <cellStyle name="Notiz 3 10 2 15" xfId="41205"/>
    <cellStyle name="Notiz 3 10 2 16" xfId="41648"/>
    <cellStyle name="Notiz 3 10 2 2" xfId="889"/>
    <cellStyle name="Notiz 3 10 2 2 10" xfId="1564"/>
    <cellStyle name="Notiz 3 10 2 2 10 2" xfId="8674"/>
    <cellStyle name="Notiz 3 10 2 2 10 3" xfId="14967"/>
    <cellStyle name="Notiz 3 10 2 2 10 4" xfId="21906"/>
    <cellStyle name="Notiz 3 10 2 2 10 5" xfId="28571"/>
    <cellStyle name="Notiz 3 10 2 2 10 6" xfId="35241"/>
    <cellStyle name="Notiz 3 10 2 2 10 7" xfId="42057"/>
    <cellStyle name="Notiz 3 10 2 2 10 8" xfId="48580"/>
    <cellStyle name="Notiz 3 10 2 2 11" xfId="8273"/>
    <cellStyle name="Notiz 3 10 2 2 12" xfId="27896"/>
    <cellStyle name="Notiz 3 10 2 2 13" xfId="34568"/>
    <cellStyle name="Notiz 3 10 2 2 14" xfId="281"/>
    <cellStyle name="Notiz 3 10 2 2 2" xfId="2435"/>
    <cellStyle name="Notiz 3 10 2 2 2 2" xfId="9545"/>
    <cellStyle name="Notiz 3 10 2 2 2 3" xfId="15838"/>
    <cellStyle name="Notiz 3 10 2 2 2 4" xfId="22777"/>
    <cellStyle name="Notiz 3 10 2 2 2 5" xfId="29442"/>
    <cellStyle name="Notiz 3 10 2 2 2 6" xfId="36112"/>
    <cellStyle name="Notiz 3 10 2 2 2 7" xfId="42928"/>
    <cellStyle name="Notiz 3 10 2 2 2 8" xfId="49451"/>
    <cellStyle name="Notiz 3 10 2 2 3" xfId="3125"/>
    <cellStyle name="Notiz 3 10 2 2 3 2" xfId="10235"/>
    <cellStyle name="Notiz 3 10 2 2 3 3" xfId="16528"/>
    <cellStyle name="Notiz 3 10 2 2 3 4" xfId="23467"/>
    <cellStyle name="Notiz 3 10 2 2 3 5" xfId="30132"/>
    <cellStyle name="Notiz 3 10 2 2 3 6" xfId="36802"/>
    <cellStyle name="Notiz 3 10 2 2 3 7" xfId="43618"/>
    <cellStyle name="Notiz 3 10 2 2 3 8" xfId="50141"/>
    <cellStyle name="Notiz 3 10 2 2 4" xfId="3812"/>
    <cellStyle name="Notiz 3 10 2 2 4 2" xfId="10922"/>
    <cellStyle name="Notiz 3 10 2 2 4 3" xfId="17215"/>
    <cellStyle name="Notiz 3 10 2 2 4 4" xfId="24154"/>
    <cellStyle name="Notiz 3 10 2 2 4 5" xfId="30819"/>
    <cellStyle name="Notiz 3 10 2 2 4 6" xfId="37489"/>
    <cellStyle name="Notiz 3 10 2 2 4 7" xfId="44305"/>
    <cellStyle name="Notiz 3 10 2 2 4 8" xfId="50828"/>
    <cellStyle name="Notiz 3 10 2 2 5" xfId="4499"/>
    <cellStyle name="Notiz 3 10 2 2 5 2" xfId="11609"/>
    <cellStyle name="Notiz 3 10 2 2 5 3" xfId="17902"/>
    <cellStyle name="Notiz 3 10 2 2 5 4" xfId="24841"/>
    <cellStyle name="Notiz 3 10 2 2 5 5" xfId="31506"/>
    <cellStyle name="Notiz 3 10 2 2 5 6" xfId="38176"/>
    <cellStyle name="Notiz 3 10 2 2 5 7" xfId="44992"/>
    <cellStyle name="Notiz 3 10 2 2 5 8" xfId="51515"/>
    <cellStyle name="Notiz 3 10 2 2 6" xfId="5184"/>
    <cellStyle name="Notiz 3 10 2 2 6 2" xfId="12294"/>
    <cellStyle name="Notiz 3 10 2 2 6 3" xfId="18587"/>
    <cellStyle name="Notiz 3 10 2 2 6 4" xfId="25526"/>
    <cellStyle name="Notiz 3 10 2 2 6 5" xfId="32191"/>
    <cellStyle name="Notiz 3 10 2 2 6 6" xfId="38861"/>
    <cellStyle name="Notiz 3 10 2 2 6 7" xfId="45677"/>
    <cellStyle name="Notiz 3 10 2 2 6 8" xfId="52200"/>
    <cellStyle name="Notiz 3 10 2 2 7" xfId="5767"/>
    <cellStyle name="Notiz 3 10 2 2 7 2" xfId="12877"/>
    <cellStyle name="Notiz 3 10 2 2 7 3" xfId="19170"/>
    <cellStyle name="Notiz 3 10 2 2 7 4" xfId="26109"/>
    <cellStyle name="Notiz 3 10 2 2 7 5" xfId="32774"/>
    <cellStyle name="Notiz 3 10 2 2 7 6" xfId="39444"/>
    <cellStyle name="Notiz 3 10 2 2 7 7" xfId="46260"/>
    <cellStyle name="Notiz 3 10 2 2 7 8" xfId="52783"/>
    <cellStyle name="Notiz 3 10 2 2 8" xfId="6225"/>
    <cellStyle name="Notiz 3 10 2 2 8 2" xfId="13335"/>
    <cellStyle name="Notiz 3 10 2 2 8 3" xfId="19628"/>
    <cellStyle name="Notiz 3 10 2 2 8 4" xfId="26567"/>
    <cellStyle name="Notiz 3 10 2 2 8 5" xfId="33232"/>
    <cellStyle name="Notiz 3 10 2 2 8 6" xfId="39902"/>
    <cellStyle name="Notiz 3 10 2 2 8 7" xfId="46718"/>
    <cellStyle name="Notiz 3 10 2 2 8 8" xfId="53241"/>
    <cellStyle name="Notiz 3 10 2 2 9" xfId="6879"/>
    <cellStyle name="Notiz 3 10 2 2 9 2" xfId="13989"/>
    <cellStyle name="Notiz 3 10 2 2 9 3" xfId="20282"/>
    <cellStyle name="Notiz 3 10 2 2 9 4" xfId="27221"/>
    <cellStyle name="Notiz 3 10 2 2 9 5" xfId="33886"/>
    <cellStyle name="Notiz 3 10 2 2 9 6" xfId="40556"/>
    <cellStyle name="Notiz 3 10 2 2 9 7" xfId="47372"/>
    <cellStyle name="Notiz 3 10 2 2 9 8" xfId="53895"/>
    <cellStyle name="Notiz 3 10 2 3" xfId="2200"/>
    <cellStyle name="Notiz 3 10 2 3 2" xfId="9310"/>
    <cellStyle name="Notiz 3 10 2 3 3" xfId="15603"/>
    <cellStyle name="Notiz 3 10 2 3 4" xfId="22542"/>
    <cellStyle name="Notiz 3 10 2 3 5" xfId="29207"/>
    <cellStyle name="Notiz 3 10 2 3 6" xfId="35877"/>
    <cellStyle name="Notiz 3 10 2 3 7" xfId="42693"/>
    <cellStyle name="Notiz 3 10 2 3 8" xfId="49216"/>
    <cellStyle name="Notiz 3 10 2 4" xfId="2890"/>
    <cellStyle name="Notiz 3 10 2 4 2" xfId="10000"/>
    <cellStyle name="Notiz 3 10 2 4 3" xfId="16293"/>
    <cellStyle name="Notiz 3 10 2 4 4" xfId="23232"/>
    <cellStyle name="Notiz 3 10 2 4 5" xfId="29897"/>
    <cellStyle name="Notiz 3 10 2 4 6" xfId="36567"/>
    <cellStyle name="Notiz 3 10 2 4 7" xfId="43383"/>
    <cellStyle name="Notiz 3 10 2 4 8" xfId="49906"/>
    <cellStyle name="Notiz 3 10 2 5" xfId="3577"/>
    <cellStyle name="Notiz 3 10 2 5 2" xfId="10687"/>
    <cellStyle name="Notiz 3 10 2 5 3" xfId="16980"/>
    <cellStyle name="Notiz 3 10 2 5 4" xfId="23919"/>
    <cellStyle name="Notiz 3 10 2 5 5" xfId="30584"/>
    <cellStyle name="Notiz 3 10 2 5 6" xfId="37254"/>
    <cellStyle name="Notiz 3 10 2 5 7" xfId="44070"/>
    <cellStyle name="Notiz 3 10 2 5 8" xfId="50593"/>
    <cellStyle name="Notiz 3 10 2 6" xfId="4264"/>
    <cellStyle name="Notiz 3 10 2 6 2" xfId="11374"/>
    <cellStyle name="Notiz 3 10 2 6 3" xfId="17667"/>
    <cellStyle name="Notiz 3 10 2 6 4" xfId="24606"/>
    <cellStyle name="Notiz 3 10 2 6 5" xfId="31271"/>
    <cellStyle name="Notiz 3 10 2 6 6" xfId="37941"/>
    <cellStyle name="Notiz 3 10 2 6 7" xfId="44757"/>
    <cellStyle name="Notiz 3 10 2 6 8" xfId="51280"/>
    <cellStyle name="Notiz 3 10 2 7" xfId="4949"/>
    <cellStyle name="Notiz 3 10 2 7 2" xfId="12059"/>
    <cellStyle name="Notiz 3 10 2 7 3" xfId="18352"/>
    <cellStyle name="Notiz 3 10 2 7 4" xfId="25291"/>
    <cellStyle name="Notiz 3 10 2 7 5" xfId="31956"/>
    <cellStyle name="Notiz 3 10 2 7 6" xfId="38626"/>
    <cellStyle name="Notiz 3 10 2 7 7" xfId="45442"/>
    <cellStyle name="Notiz 3 10 2 7 8" xfId="51965"/>
    <cellStyle name="Notiz 3 10 2 8" xfId="4238"/>
    <cellStyle name="Notiz 3 10 2 8 2" xfId="11348"/>
    <cellStyle name="Notiz 3 10 2 8 3" xfId="17641"/>
    <cellStyle name="Notiz 3 10 2 8 4" xfId="24580"/>
    <cellStyle name="Notiz 3 10 2 8 5" xfId="31245"/>
    <cellStyle name="Notiz 3 10 2 8 6" xfId="37915"/>
    <cellStyle name="Notiz 3 10 2 8 7" xfId="44731"/>
    <cellStyle name="Notiz 3 10 2 8 8" xfId="51254"/>
    <cellStyle name="Notiz 3 10 2 9" xfId="6644"/>
    <cellStyle name="Notiz 3 10 2 9 2" xfId="13754"/>
    <cellStyle name="Notiz 3 10 2 9 3" xfId="20047"/>
    <cellStyle name="Notiz 3 10 2 9 4" xfId="26986"/>
    <cellStyle name="Notiz 3 10 2 9 5" xfId="33651"/>
    <cellStyle name="Notiz 3 10 2 9 6" xfId="40321"/>
    <cellStyle name="Notiz 3 10 2 9 7" xfId="47137"/>
    <cellStyle name="Notiz 3 10 2 9 8" xfId="53660"/>
    <cellStyle name="Notiz 3 10 3" xfId="790"/>
    <cellStyle name="Notiz 3 10 3 10" xfId="7274"/>
    <cellStyle name="Notiz 3 10 3 10 2" xfId="14384"/>
    <cellStyle name="Notiz 3 10 3 10 3" xfId="20677"/>
    <cellStyle name="Notiz 3 10 3 10 4" xfId="27616"/>
    <cellStyle name="Notiz 3 10 3 10 5" xfId="34281"/>
    <cellStyle name="Notiz 3 10 3 10 6" xfId="40951"/>
    <cellStyle name="Notiz 3 10 3 10 7" xfId="47767"/>
    <cellStyle name="Notiz 3 10 3 10 8" xfId="54290"/>
    <cellStyle name="Notiz 3 10 3 11" xfId="1529"/>
    <cellStyle name="Notiz 3 10 3 11 2" xfId="8639"/>
    <cellStyle name="Notiz 3 10 3 11 3" xfId="14932"/>
    <cellStyle name="Notiz 3 10 3 11 4" xfId="21871"/>
    <cellStyle name="Notiz 3 10 3 11 5" xfId="28536"/>
    <cellStyle name="Notiz 3 10 3 11 6" xfId="35206"/>
    <cellStyle name="Notiz 3 10 3 11 7" xfId="42022"/>
    <cellStyle name="Notiz 3 10 3 11 8" xfId="48545"/>
    <cellStyle name="Notiz 3 10 3 12" xfId="7755"/>
    <cellStyle name="Notiz 3 10 3 13" xfId="21169"/>
    <cellStyle name="Notiz 3 10 3 14" xfId="21271"/>
    <cellStyle name="Notiz 3 10 3 15" xfId="41415"/>
    <cellStyle name="Notiz 3 10 3 16" xfId="41177"/>
    <cellStyle name="Notiz 3 10 3 2" xfId="1086"/>
    <cellStyle name="Notiz 3 10 3 2 10" xfId="1759"/>
    <cellStyle name="Notiz 3 10 3 2 10 2" xfId="8869"/>
    <cellStyle name="Notiz 3 10 3 2 10 3" xfId="15162"/>
    <cellStyle name="Notiz 3 10 3 2 10 4" xfId="22101"/>
    <cellStyle name="Notiz 3 10 3 2 10 5" xfId="28766"/>
    <cellStyle name="Notiz 3 10 3 2 10 6" xfId="35436"/>
    <cellStyle name="Notiz 3 10 3 2 10 7" xfId="42252"/>
    <cellStyle name="Notiz 3 10 3 2 10 8" xfId="48775"/>
    <cellStyle name="Notiz 3 10 3 2 11" xfId="7530"/>
    <cellStyle name="Notiz 3 10 3 2 12" xfId="28093"/>
    <cellStyle name="Notiz 3 10 3 2 13" xfId="34763"/>
    <cellStyle name="Notiz 3 10 3 2 14" xfId="48105"/>
    <cellStyle name="Notiz 3 10 3 2 2" xfId="2630"/>
    <cellStyle name="Notiz 3 10 3 2 2 2" xfId="9740"/>
    <cellStyle name="Notiz 3 10 3 2 2 3" xfId="16033"/>
    <cellStyle name="Notiz 3 10 3 2 2 4" xfId="22972"/>
    <cellStyle name="Notiz 3 10 3 2 2 5" xfId="29637"/>
    <cellStyle name="Notiz 3 10 3 2 2 6" xfId="36307"/>
    <cellStyle name="Notiz 3 10 3 2 2 7" xfId="43123"/>
    <cellStyle name="Notiz 3 10 3 2 2 8" xfId="49646"/>
    <cellStyle name="Notiz 3 10 3 2 3" xfId="3320"/>
    <cellStyle name="Notiz 3 10 3 2 3 2" xfId="10430"/>
    <cellStyle name="Notiz 3 10 3 2 3 3" xfId="16723"/>
    <cellStyle name="Notiz 3 10 3 2 3 4" xfId="23662"/>
    <cellStyle name="Notiz 3 10 3 2 3 5" xfId="30327"/>
    <cellStyle name="Notiz 3 10 3 2 3 6" xfId="36997"/>
    <cellStyle name="Notiz 3 10 3 2 3 7" xfId="43813"/>
    <cellStyle name="Notiz 3 10 3 2 3 8" xfId="50336"/>
    <cellStyle name="Notiz 3 10 3 2 4" xfId="4007"/>
    <cellStyle name="Notiz 3 10 3 2 4 2" xfId="11117"/>
    <cellStyle name="Notiz 3 10 3 2 4 3" xfId="17410"/>
    <cellStyle name="Notiz 3 10 3 2 4 4" xfId="24349"/>
    <cellStyle name="Notiz 3 10 3 2 4 5" xfId="31014"/>
    <cellStyle name="Notiz 3 10 3 2 4 6" xfId="37684"/>
    <cellStyle name="Notiz 3 10 3 2 4 7" xfId="44500"/>
    <cellStyle name="Notiz 3 10 3 2 4 8" xfId="51023"/>
    <cellStyle name="Notiz 3 10 3 2 5" xfId="4694"/>
    <cellStyle name="Notiz 3 10 3 2 5 2" xfId="11804"/>
    <cellStyle name="Notiz 3 10 3 2 5 3" xfId="18097"/>
    <cellStyle name="Notiz 3 10 3 2 5 4" xfId="25036"/>
    <cellStyle name="Notiz 3 10 3 2 5 5" xfId="31701"/>
    <cellStyle name="Notiz 3 10 3 2 5 6" xfId="38371"/>
    <cellStyle name="Notiz 3 10 3 2 5 7" xfId="45187"/>
    <cellStyle name="Notiz 3 10 3 2 5 8" xfId="51710"/>
    <cellStyle name="Notiz 3 10 3 2 6" xfId="5379"/>
    <cellStyle name="Notiz 3 10 3 2 6 2" xfId="12489"/>
    <cellStyle name="Notiz 3 10 3 2 6 3" xfId="18782"/>
    <cellStyle name="Notiz 3 10 3 2 6 4" xfId="25721"/>
    <cellStyle name="Notiz 3 10 3 2 6 5" xfId="32386"/>
    <cellStyle name="Notiz 3 10 3 2 6 6" xfId="39056"/>
    <cellStyle name="Notiz 3 10 3 2 6 7" xfId="45872"/>
    <cellStyle name="Notiz 3 10 3 2 6 8" xfId="52395"/>
    <cellStyle name="Notiz 3 10 3 2 7" xfId="5962"/>
    <cellStyle name="Notiz 3 10 3 2 7 2" xfId="13072"/>
    <cellStyle name="Notiz 3 10 3 2 7 3" xfId="19365"/>
    <cellStyle name="Notiz 3 10 3 2 7 4" xfId="26304"/>
    <cellStyle name="Notiz 3 10 3 2 7 5" xfId="32969"/>
    <cellStyle name="Notiz 3 10 3 2 7 6" xfId="39639"/>
    <cellStyle name="Notiz 3 10 3 2 7 7" xfId="46455"/>
    <cellStyle name="Notiz 3 10 3 2 7 8" xfId="52978"/>
    <cellStyle name="Notiz 3 10 3 2 8" xfId="6420"/>
    <cellStyle name="Notiz 3 10 3 2 8 2" xfId="13530"/>
    <cellStyle name="Notiz 3 10 3 2 8 3" xfId="19823"/>
    <cellStyle name="Notiz 3 10 3 2 8 4" xfId="26762"/>
    <cellStyle name="Notiz 3 10 3 2 8 5" xfId="33427"/>
    <cellStyle name="Notiz 3 10 3 2 8 6" xfId="40097"/>
    <cellStyle name="Notiz 3 10 3 2 8 7" xfId="46913"/>
    <cellStyle name="Notiz 3 10 3 2 8 8" xfId="53436"/>
    <cellStyle name="Notiz 3 10 3 2 9" xfId="7074"/>
    <cellStyle name="Notiz 3 10 3 2 9 2" xfId="14184"/>
    <cellStyle name="Notiz 3 10 3 2 9 3" xfId="20477"/>
    <cellStyle name="Notiz 3 10 3 2 9 4" xfId="27416"/>
    <cellStyle name="Notiz 3 10 3 2 9 5" xfId="34081"/>
    <cellStyle name="Notiz 3 10 3 2 9 6" xfId="40751"/>
    <cellStyle name="Notiz 3 10 3 2 9 7" xfId="47567"/>
    <cellStyle name="Notiz 3 10 3 2 9 8" xfId="54090"/>
    <cellStyle name="Notiz 3 10 3 3" xfId="2400"/>
    <cellStyle name="Notiz 3 10 3 3 2" xfId="9510"/>
    <cellStyle name="Notiz 3 10 3 3 3" xfId="15803"/>
    <cellStyle name="Notiz 3 10 3 3 4" xfId="22742"/>
    <cellStyle name="Notiz 3 10 3 3 5" xfId="29407"/>
    <cellStyle name="Notiz 3 10 3 3 6" xfId="36077"/>
    <cellStyle name="Notiz 3 10 3 3 7" xfId="42893"/>
    <cellStyle name="Notiz 3 10 3 3 8" xfId="49416"/>
    <cellStyle name="Notiz 3 10 3 4" xfId="3090"/>
    <cellStyle name="Notiz 3 10 3 4 2" xfId="10200"/>
    <cellStyle name="Notiz 3 10 3 4 3" xfId="16493"/>
    <cellStyle name="Notiz 3 10 3 4 4" xfId="23432"/>
    <cellStyle name="Notiz 3 10 3 4 5" xfId="30097"/>
    <cellStyle name="Notiz 3 10 3 4 6" xfId="36767"/>
    <cellStyle name="Notiz 3 10 3 4 7" xfId="43583"/>
    <cellStyle name="Notiz 3 10 3 4 8" xfId="50106"/>
    <cellStyle name="Notiz 3 10 3 5" xfId="3777"/>
    <cellStyle name="Notiz 3 10 3 5 2" xfId="10887"/>
    <cellStyle name="Notiz 3 10 3 5 3" xfId="17180"/>
    <cellStyle name="Notiz 3 10 3 5 4" xfId="24119"/>
    <cellStyle name="Notiz 3 10 3 5 5" xfId="30784"/>
    <cellStyle name="Notiz 3 10 3 5 6" xfId="37454"/>
    <cellStyle name="Notiz 3 10 3 5 7" xfId="44270"/>
    <cellStyle name="Notiz 3 10 3 5 8" xfId="50793"/>
    <cellStyle name="Notiz 3 10 3 6" xfId="4464"/>
    <cellStyle name="Notiz 3 10 3 6 2" xfId="11574"/>
    <cellStyle name="Notiz 3 10 3 6 3" xfId="17867"/>
    <cellStyle name="Notiz 3 10 3 6 4" xfId="24806"/>
    <cellStyle name="Notiz 3 10 3 6 5" xfId="31471"/>
    <cellStyle name="Notiz 3 10 3 6 6" xfId="38141"/>
    <cellStyle name="Notiz 3 10 3 6 7" xfId="44957"/>
    <cellStyle name="Notiz 3 10 3 6 8" xfId="51480"/>
    <cellStyle name="Notiz 3 10 3 7" xfId="5149"/>
    <cellStyle name="Notiz 3 10 3 7 2" xfId="12259"/>
    <cellStyle name="Notiz 3 10 3 7 3" xfId="18552"/>
    <cellStyle name="Notiz 3 10 3 7 4" xfId="25491"/>
    <cellStyle name="Notiz 3 10 3 7 5" xfId="32156"/>
    <cellStyle name="Notiz 3 10 3 7 6" xfId="38826"/>
    <cellStyle name="Notiz 3 10 3 7 7" xfId="45642"/>
    <cellStyle name="Notiz 3 10 3 7 8" xfId="52165"/>
    <cellStyle name="Notiz 3 10 3 8" xfId="6190"/>
    <cellStyle name="Notiz 3 10 3 8 2" xfId="13300"/>
    <cellStyle name="Notiz 3 10 3 8 3" xfId="19593"/>
    <cellStyle name="Notiz 3 10 3 8 4" xfId="26532"/>
    <cellStyle name="Notiz 3 10 3 8 5" xfId="33197"/>
    <cellStyle name="Notiz 3 10 3 8 6" xfId="39867"/>
    <cellStyle name="Notiz 3 10 3 8 7" xfId="46683"/>
    <cellStyle name="Notiz 3 10 3 8 8" xfId="53206"/>
    <cellStyle name="Notiz 3 10 3 9" xfId="6844"/>
    <cellStyle name="Notiz 3 10 3 9 2" xfId="13954"/>
    <cellStyle name="Notiz 3 10 3 9 3" xfId="20247"/>
    <cellStyle name="Notiz 3 10 3 9 4" xfId="27186"/>
    <cellStyle name="Notiz 3 10 3 9 5" xfId="33851"/>
    <cellStyle name="Notiz 3 10 3 9 6" xfId="40521"/>
    <cellStyle name="Notiz 3 10 3 9 7" xfId="47337"/>
    <cellStyle name="Notiz 3 10 3 9 8" xfId="53860"/>
    <cellStyle name="Notiz 3 10 4" xfId="2086"/>
    <cellStyle name="Notiz 3 10 4 2" xfId="9196"/>
    <cellStyle name="Notiz 3 10 4 3" xfId="15489"/>
    <cellStyle name="Notiz 3 10 4 4" xfId="22428"/>
    <cellStyle name="Notiz 3 10 4 5" xfId="29093"/>
    <cellStyle name="Notiz 3 10 4 6" xfId="35763"/>
    <cellStyle name="Notiz 3 10 4 7" xfId="42579"/>
    <cellStyle name="Notiz 3 10 4 8" xfId="49102"/>
    <cellStyle name="Notiz 3 10 5" xfId="2774"/>
    <cellStyle name="Notiz 3 10 5 2" xfId="9884"/>
    <cellStyle name="Notiz 3 10 5 3" xfId="16177"/>
    <cellStyle name="Notiz 3 10 5 4" xfId="23116"/>
    <cellStyle name="Notiz 3 10 5 5" xfId="29781"/>
    <cellStyle name="Notiz 3 10 5 6" xfId="36451"/>
    <cellStyle name="Notiz 3 10 5 7" xfId="43267"/>
    <cellStyle name="Notiz 3 10 5 8" xfId="49790"/>
    <cellStyle name="Notiz 3 10 6" xfId="3462"/>
    <cellStyle name="Notiz 3 10 6 2" xfId="10572"/>
    <cellStyle name="Notiz 3 10 6 3" xfId="16865"/>
    <cellStyle name="Notiz 3 10 6 4" xfId="23804"/>
    <cellStyle name="Notiz 3 10 6 5" xfId="30469"/>
    <cellStyle name="Notiz 3 10 6 6" xfId="37139"/>
    <cellStyle name="Notiz 3 10 6 7" xfId="43955"/>
    <cellStyle name="Notiz 3 10 6 8" xfId="50478"/>
    <cellStyle name="Notiz 3 10 7" xfId="4149"/>
    <cellStyle name="Notiz 3 10 7 2" xfId="11259"/>
    <cellStyle name="Notiz 3 10 7 3" xfId="17552"/>
    <cellStyle name="Notiz 3 10 7 4" xfId="24491"/>
    <cellStyle name="Notiz 3 10 7 5" xfId="31156"/>
    <cellStyle name="Notiz 3 10 7 6" xfId="37826"/>
    <cellStyle name="Notiz 3 10 7 7" xfId="44642"/>
    <cellStyle name="Notiz 3 10 7 8" xfId="51165"/>
    <cellStyle name="Notiz 3 10 8" xfId="4838"/>
    <cellStyle name="Notiz 3 10 8 2" xfId="11948"/>
    <cellStyle name="Notiz 3 10 8 3" xfId="18241"/>
    <cellStyle name="Notiz 3 10 8 4" xfId="25180"/>
    <cellStyle name="Notiz 3 10 8 5" xfId="31845"/>
    <cellStyle name="Notiz 3 10 8 6" xfId="38515"/>
    <cellStyle name="Notiz 3 10 8 7" xfId="45331"/>
    <cellStyle name="Notiz 3 10 8 8" xfId="51854"/>
    <cellStyle name="Notiz 3 10 9" xfId="5521"/>
    <cellStyle name="Notiz 3 10 9 2" xfId="12631"/>
    <cellStyle name="Notiz 3 10 9 3" xfId="18924"/>
    <cellStyle name="Notiz 3 10 9 4" xfId="25863"/>
    <cellStyle name="Notiz 3 10 9 5" xfId="32528"/>
    <cellStyle name="Notiz 3 10 9 6" xfId="39198"/>
    <cellStyle name="Notiz 3 10 9 7" xfId="46014"/>
    <cellStyle name="Notiz 3 10 9 8" xfId="52537"/>
    <cellStyle name="Notiz 3 11" xfId="497"/>
    <cellStyle name="Notiz 3 11 10" xfId="5690"/>
    <cellStyle name="Notiz 3 11 10 2" xfId="12800"/>
    <cellStyle name="Notiz 3 11 10 3" xfId="19093"/>
    <cellStyle name="Notiz 3 11 10 4" xfId="26032"/>
    <cellStyle name="Notiz 3 11 10 5" xfId="32697"/>
    <cellStyle name="Notiz 3 11 10 6" xfId="39367"/>
    <cellStyle name="Notiz 3 11 10 7" xfId="46183"/>
    <cellStyle name="Notiz 3 11 10 8" xfId="52706"/>
    <cellStyle name="Notiz 3 11 11" xfId="6601"/>
    <cellStyle name="Notiz 3 11 11 2" xfId="13711"/>
    <cellStyle name="Notiz 3 11 11 3" xfId="20004"/>
    <cellStyle name="Notiz 3 11 11 4" xfId="26943"/>
    <cellStyle name="Notiz 3 11 11 5" xfId="33608"/>
    <cellStyle name="Notiz 3 11 11 6" xfId="40278"/>
    <cellStyle name="Notiz 3 11 11 7" xfId="47094"/>
    <cellStyle name="Notiz 3 11 11 8" xfId="53617"/>
    <cellStyle name="Notiz 3 11 12" xfId="1295"/>
    <cellStyle name="Notiz 3 11 12 2" xfId="8405"/>
    <cellStyle name="Notiz 3 11 12 3" xfId="14698"/>
    <cellStyle name="Notiz 3 11 12 4" xfId="21637"/>
    <cellStyle name="Notiz 3 11 12 5" xfId="28302"/>
    <cellStyle name="Notiz 3 11 12 6" xfId="34972"/>
    <cellStyle name="Notiz 3 11 12 7" xfId="41791"/>
    <cellStyle name="Notiz 3 11 12 8" xfId="48314"/>
    <cellStyle name="Notiz 3 11 13" xfId="7533"/>
    <cellStyle name="Notiz 3 11 14" xfId="20879"/>
    <cellStyle name="Notiz 3 11 15" xfId="41706"/>
    <cellStyle name="Notiz 3 11 2" xfId="575"/>
    <cellStyle name="Notiz 3 11 2 10" xfId="7315"/>
    <cellStyle name="Notiz 3 11 2 10 2" xfId="14425"/>
    <cellStyle name="Notiz 3 11 2 10 3" xfId="20718"/>
    <cellStyle name="Notiz 3 11 2 10 4" xfId="27657"/>
    <cellStyle name="Notiz 3 11 2 10 5" xfId="34322"/>
    <cellStyle name="Notiz 3 11 2 10 6" xfId="40992"/>
    <cellStyle name="Notiz 3 11 2 10 7" xfId="47808"/>
    <cellStyle name="Notiz 3 11 2 10 8" xfId="54331"/>
    <cellStyle name="Notiz 3 11 2 11" xfId="1328"/>
    <cellStyle name="Notiz 3 11 2 11 2" xfId="8438"/>
    <cellStyle name="Notiz 3 11 2 11 3" xfId="14731"/>
    <cellStyle name="Notiz 3 11 2 11 4" xfId="21670"/>
    <cellStyle name="Notiz 3 11 2 11 5" xfId="28335"/>
    <cellStyle name="Notiz 3 11 2 11 6" xfId="35005"/>
    <cellStyle name="Notiz 3 11 2 11 7" xfId="41821"/>
    <cellStyle name="Notiz 3 11 2 11 8" xfId="48344"/>
    <cellStyle name="Notiz 3 11 2 12" xfId="8033"/>
    <cellStyle name="Notiz 3 11 2 13" xfId="20954"/>
    <cellStyle name="Notiz 3 11 2 14" xfId="21350"/>
    <cellStyle name="Notiz 3 11 2 15" xfId="41204"/>
    <cellStyle name="Notiz 3 11 2 16" xfId="41511"/>
    <cellStyle name="Notiz 3 11 2 2" xfId="888"/>
    <cellStyle name="Notiz 3 11 2 2 10" xfId="1563"/>
    <cellStyle name="Notiz 3 11 2 2 10 2" xfId="8673"/>
    <cellStyle name="Notiz 3 11 2 2 10 3" xfId="14966"/>
    <cellStyle name="Notiz 3 11 2 2 10 4" xfId="21905"/>
    <cellStyle name="Notiz 3 11 2 2 10 5" xfId="28570"/>
    <cellStyle name="Notiz 3 11 2 2 10 6" xfId="35240"/>
    <cellStyle name="Notiz 3 11 2 2 10 7" xfId="42056"/>
    <cellStyle name="Notiz 3 11 2 2 10 8" xfId="48579"/>
    <cellStyle name="Notiz 3 11 2 2 11" xfId="8076"/>
    <cellStyle name="Notiz 3 11 2 2 12" xfId="27895"/>
    <cellStyle name="Notiz 3 11 2 2 13" xfId="34567"/>
    <cellStyle name="Notiz 3 11 2 2 14" xfId="7920"/>
    <cellStyle name="Notiz 3 11 2 2 2" xfId="2434"/>
    <cellStyle name="Notiz 3 11 2 2 2 2" xfId="9544"/>
    <cellStyle name="Notiz 3 11 2 2 2 3" xfId="15837"/>
    <cellStyle name="Notiz 3 11 2 2 2 4" xfId="22776"/>
    <cellStyle name="Notiz 3 11 2 2 2 5" xfId="29441"/>
    <cellStyle name="Notiz 3 11 2 2 2 6" xfId="36111"/>
    <cellStyle name="Notiz 3 11 2 2 2 7" xfId="42927"/>
    <cellStyle name="Notiz 3 11 2 2 2 8" xfId="49450"/>
    <cellStyle name="Notiz 3 11 2 2 3" xfId="3124"/>
    <cellStyle name="Notiz 3 11 2 2 3 2" xfId="10234"/>
    <cellStyle name="Notiz 3 11 2 2 3 3" xfId="16527"/>
    <cellStyle name="Notiz 3 11 2 2 3 4" xfId="23466"/>
    <cellStyle name="Notiz 3 11 2 2 3 5" xfId="30131"/>
    <cellStyle name="Notiz 3 11 2 2 3 6" xfId="36801"/>
    <cellStyle name="Notiz 3 11 2 2 3 7" xfId="43617"/>
    <cellStyle name="Notiz 3 11 2 2 3 8" xfId="50140"/>
    <cellStyle name="Notiz 3 11 2 2 4" xfId="3811"/>
    <cellStyle name="Notiz 3 11 2 2 4 2" xfId="10921"/>
    <cellStyle name="Notiz 3 11 2 2 4 3" xfId="17214"/>
    <cellStyle name="Notiz 3 11 2 2 4 4" xfId="24153"/>
    <cellStyle name="Notiz 3 11 2 2 4 5" xfId="30818"/>
    <cellStyle name="Notiz 3 11 2 2 4 6" xfId="37488"/>
    <cellStyle name="Notiz 3 11 2 2 4 7" xfId="44304"/>
    <cellStyle name="Notiz 3 11 2 2 4 8" xfId="50827"/>
    <cellStyle name="Notiz 3 11 2 2 5" xfId="4498"/>
    <cellStyle name="Notiz 3 11 2 2 5 2" xfId="11608"/>
    <cellStyle name="Notiz 3 11 2 2 5 3" xfId="17901"/>
    <cellStyle name="Notiz 3 11 2 2 5 4" xfId="24840"/>
    <cellStyle name="Notiz 3 11 2 2 5 5" xfId="31505"/>
    <cellStyle name="Notiz 3 11 2 2 5 6" xfId="38175"/>
    <cellStyle name="Notiz 3 11 2 2 5 7" xfId="44991"/>
    <cellStyle name="Notiz 3 11 2 2 5 8" xfId="51514"/>
    <cellStyle name="Notiz 3 11 2 2 6" xfId="5183"/>
    <cellStyle name="Notiz 3 11 2 2 6 2" xfId="12293"/>
    <cellStyle name="Notiz 3 11 2 2 6 3" xfId="18586"/>
    <cellStyle name="Notiz 3 11 2 2 6 4" xfId="25525"/>
    <cellStyle name="Notiz 3 11 2 2 6 5" xfId="32190"/>
    <cellStyle name="Notiz 3 11 2 2 6 6" xfId="38860"/>
    <cellStyle name="Notiz 3 11 2 2 6 7" xfId="45676"/>
    <cellStyle name="Notiz 3 11 2 2 6 8" xfId="52199"/>
    <cellStyle name="Notiz 3 11 2 2 7" xfId="5766"/>
    <cellStyle name="Notiz 3 11 2 2 7 2" xfId="12876"/>
    <cellStyle name="Notiz 3 11 2 2 7 3" xfId="19169"/>
    <cellStyle name="Notiz 3 11 2 2 7 4" xfId="26108"/>
    <cellStyle name="Notiz 3 11 2 2 7 5" xfId="32773"/>
    <cellStyle name="Notiz 3 11 2 2 7 6" xfId="39443"/>
    <cellStyle name="Notiz 3 11 2 2 7 7" xfId="46259"/>
    <cellStyle name="Notiz 3 11 2 2 7 8" xfId="52782"/>
    <cellStyle name="Notiz 3 11 2 2 8" xfId="6224"/>
    <cellStyle name="Notiz 3 11 2 2 8 2" xfId="13334"/>
    <cellStyle name="Notiz 3 11 2 2 8 3" xfId="19627"/>
    <cellStyle name="Notiz 3 11 2 2 8 4" xfId="26566"/>
    <cellStyle name="Notiz 3 11 2 2 8 5" xfId="33231"/>
    <cellStyle name="Notiz 3 11 2 2 8 6" xfId="39901"/>
    <cellStyle name="Notiz 3 11 2 2 8 7" xfId="46717"/>
    <cellStyle name="Notiz 3 11 2 2 8 8" xfId="53240"/>
    <cellStyle name="Notiz 3 11 2 2 9" xfId="6878"/>
    <cellStyle name="Notiz 3 11 2 2 9 2" xfId="13988"/>
    <cellStyle name="Notiz 3 11 2 2 9 3" xfId="20281"/>
    <cellStyle name="Notiz 3 11 2 2 9 4" xfId="27220"/>
    <cellStyle name="Notiz 3 11 2 2 9 5" xfId="33885"/>
    <cellStyle name="Notiz 3 11 2 2 9 6" xfId="40555"/>
    <cellStyle name="Notiz 3 11 2 2 9 7" xfId="47371"/>
    <cellStyle name="Notiz 3 11 2 2 9 8" xfId="53894"/>
    <cellStyle name="Notiz 3 11 2 3" xfId="2199"/>
    <cellStyle name="Notiz 3 11 2 3 2" xfId="9309"/>
    <cellStyle name="Notiz 3 11 2 3 3" xfId="15602"/>
    <cellStyle name="Notiz 3 11 2 3 4" xfId="22541"/>
    <cellStyle name="Notiz 3 11 2 3 5" xfId="29206"/>
    <cellStyle name="Notiz 3 11 2 3 6" xfId="35876"/>
    <cellStyle name="Notiz 3 11 2 3 7" xfId="42692"/>
    <cellStyle name="Notiz 3 11 2 3 8" xfId="49215"/>
    <cellStyle name="Notiz 3 11 2 4" xfId="2889"/>
    <cellStyle name="Notiz 3 11 2 4 2" xfId="9999"/>
    <cellStyle name="Notiz 3 11 2 4 3" xfId="16292"/>
    <cellStyle name="Notiz 3 11 2 4 4" xfId="23231"/>
    <cellStyle name="Notiz 3 11 2 4 5" xfId="29896"/>
    <cellStyle name="Notiz 3 11 2 4 6" xfId="36566"/>
    <cellStyle name="Notiz 3 11 2 4 7" xfId="43382"/>
    <cellStyle name="Notiz 3 11 2 4 8" xfId="49905"/>
    <cellStyle name="Notiz 3 11 2 5" xfId="3576"/>
    <cellStyle name="Notiz 3 11 2 5 2" xfId="10686"/>
    <cellStyle name="Notiz 3 11 2 5 3" xfId="16979"/>
    <cellStyle name="Notiz 3 11 2 5 4" xfId="23918"/>
    <cellStyle name="Notiz 3 11 2 5 5" xfId="30583"/>
    <cellStyle name="Notiz 3 11 2 5 6" xfId="37253"/>
    <cellStyle name="Notiz 3 11 2 5 7" xfId="44069"/>
    <cellStyle name="Notiz 3 11 2 5 8" xfId="50592"/>
    <cellStyle name="Notiz 3 11 2 6" xfId="4263"/>
    <cellStyle name="Notiz 3 11 2 6 2" xfId="11373"/>
    <cellStyle name="Notiz 3 11 2 6 3" xfId="17666"/>
    <cellStyle name="Notiz 3 11 2 6 4" xfId="24605"/>
    <cellStyle name="Notiz 3 11 2 6 5" xfId="31270"/>
    <cellStyle name="Notiz 3 11 2 6 6" xfId="37940"/>
    <cellStyle name="Notiz 3 11 2 6 7" xfId="44756"/>
    <cellStyle name="Notiz 3 11 2 6 8" xfId="51279"/>
    <cellStyle name="Notiz 3 11 2 7" xfId="4948"/>
    <cellStyle name="Notiz 3 11 2 7 2" xfId="12058"/>
    <cellStyle name="Notiz 3 11 2 7 3" xfId="18351"/>
    <cellStyle name="Notiz 3 11 2 7 4" xfId="25290"/>
    <cellStyle name="Notiz 3 11 2 7 5" xfId="31955"/>
    <cellStyle name="Notiz 3 11 2 7 6" xfId="38625"/>
    <cellStyle name="Notiz 3 11 2 7 7" xfId="45441"/>
    <cellStyle name="Notiz 3 11 2 7 8" xfId="51964"/>
    <cellStyle name="Notiz 3 11 2 8" xfId="2863"/>
    <cellStyle name="Notiz 3 11 2 8 2" xfId="9973"/>
    <cellStyle name="Notiz 3 11 2 8 3" xfId="16266"/>
    <cellStyle name="Notiz 3 11 2 8 4" xfId="23205"/>
    <cellStyle name="Notiz 3 11 2 8 5" xfId="29870"/>
    <cellStyle name="Notiz 3 11 2 8 6" xfId="36540"/>
    <cellStyle name="Notiz 3 11 2 8 7" xfId="43356"/>
    <cellStyle name="Notiz 3 11 2 8 8" xfId="49879"/>
    <cellStyle name="Notiz 3 11 2 9" xfId="6643"/>
    <cellStyle name="Notiz 3 11 2 9 2" xfId="13753"/>
    <cellStyle name="Notiz 3 11 2 9 3" xfId="20046"/>
    <cellStyle name="Notiz 3 11 2 9 4" xfId="26985"/>
    <cellStyle name="Notiz 3 11 2 9 5" xfId="33650"/>
    <cellStyle name="Notiz 3 11 2 9 6" xfId="40320"/>
    <cellStyle name="Notiz 3 11 2 9 7" xfId="47136"/>
    <cellStyle name="Notiz 3 11 2 9 8" xfId="53659"/>
    <cellStyle name="Notiz 3 11 3" xfId="791"/>
    <cellStyle name="Notiz 3 11 3 10" xfId="5612"/>
    <cellStyle name="Notiz 3 11 3 10 2" xfId="12722"/>
    <cellStyle name="Notiz 3 11 3 10 3" xfId="19015"/>
    <cellStyle name="Notiz 3 11 3 10 4" xfId="25954"/>
    <cellStyle name="Notiz 3 11 3 10 5" xfId="32619"/>
    <cellStyle name="Notiz 3 11 3 10 6" xfId="39289"/>
    <cellStyle name="Notiz 3 11 3 10 7" xfId="46105"/>
    <cellStyle name="Notiz 3 11 3 10 8" xfId="52628"/>
    <cellStyle name="Notiz 3 11 3 11" xfId="1530"/>
    <cellStyle name="Notiz 3 11 3 11 2" xfId="8640"/>
    <cellStyle name="Notiz 3 11 3 11 3" xfId="14933"/>
    <cellStyle name="Notiz 3 11 3 11 4" xfId="21872"/>
    <cellStyle name="Notiz 3 11 3 11 5" xfId="28537"/>
    <cellStyle name="Notiz 3 11 3 11 6" xfId="35207"/>
    <cellStyle name="Notiz 3 11 3 11 7" xfId="42023"/>
    <cellStyle name="Notiz 3 11 3 11 8" xfId="48546"/>
    <cellStyle name="Notiz 3 11 3 12" xfId="7595"/>
    <cellStyle name="Notiz 3 11 3 13" xfId="21170"/>
    <cellStyle name="Notiz 3 11 3 14" xfId="21452"/>
    <cellStyle name="Notiz 3 11 3 15" xfId="41416"/>
    <cellStyle name="Notiz 3 11 3 16" xfId="7660"/>
    <cellStyle name="Notiz 3 11 3 2" xfId="1087"/>
    <cellStyle name="Notiz 3 11 3 2 10" xfId="1760"/>
    <cellStyle name="Notiz 3 11 3 2 10 2" xfId="8870"/>
    <cellStyle name="Notiz 3 11 3 2 10 3" xfId="15163"/>
    <cellStyle name="Notiz 3 11 3 2 10 4" xfId="22102"/>
    <cellStyle name="Notiz 3 11 3 2 10 5" xfId="28767"/>
    <cellStyle name="Notiz 3 11 3 2 10 6" xfId="35437"/>
    <cellStyle name="Notiz 3 11 3 2 10 7" xfId="42253"/>
    <cellStyle name="Notiz 3 11 3 2 10 8" xfId="48776"/>
    <cellStyle name="Notiz 3 11 3 2 11" xfId="255"/>
    <cellStyle name="Notiz 3 11 3 2 12" xfId="28094"/>
    <cellStyle name="Notiz 3 11 3 2 13" xfId="34764"/>
    <cellStyle name="Notiz 3 11 3 2 14" xfId="48106"/>
    <cellStyle name="Notiz 3 11 3 2 2" xfId="2631"/>
    <cellStyle name="Notiz 3 11 3 2 2 2" xfId="9741"/>
    <cellStyle name="Notiz 3 11 3 2 2 3" xfId="16034"/>
    <cellStyle name="Notiz 3 11 3 2 2 4" xfId="22973"/>
    <cellStyle name="Notiz 3 11 3 2 2 5" xfId="29638"/>
    <cellStyle name="Notiz 3 11 3 2 2 6" xfId="36308"/>
    <cellStyle name="Notiz 3 11 3 2 2 7" xfId="43124"/>
    <cellStyle name="Notiz 3 11 3 2 2 8" xfId="49647"/>
    <cellStyle name="Notiz 3 11 3 2 3" xfId="3321"/>
    <cellStyle name="Notiz 3 11 3 2 3 2" xfId="10431"/>
    <cellStyle name="Notiz 3 11 3 2 3 3" xfId="16724"/>
    <cellStyle name="Notiz 3 11 3 2 3 4" xfId="23663"/>
    <cellStyle name="Notiz 3 11 3 2 3 5" xfId="30328"/>
    <cellStyle name="Notiz 3 11 3 2 3 6" xfId="36998"/>
    <cellStyle name="Notiz 3 11 3 2 3 7" xfId="43814"/>
    <cellStyle name="Notiz 3 11 3 2 3 8" xfId="50337"/>
    <cellStyle name="Notiz 3 11 3 2 4" xfId="4008"/>
    <cellStyle name="Notiz 3 11 3 2 4 2" xfId="11118"/>
    <cellStyle name="Notiz 3 11 3 2 4 3" xfId="17411"/>
    <cellStyle name="Notiz 3 11 3 2 4 4" xfId="24350"/>
    <cellStyle name="Notiz 3 11 3 2 4 5" xfId="31015"/>
    <cellStyle name="Notiz 3 11 3 2 4 6" xfId="37685"/>
    <cellStyle name="Notiz 3 11 3 2 4 7" xfId="44501"/>
    <cellStyle name="Notiz 3 11 3 2 4 8" xfId="51024"/>
    <cellStyle name="Notiz 3 11 3 2 5" xfId="4695"/>
    <cellStyle name="Notiz 3 11 3 2 5 2" xfId="11805"/>
    <cellStyle name="Notiz 3 11 3 2 5 3" xfId="18098"/>
    <cellStyle name="Notiz 3 11 3 2 5 4" xfId="25037"/>
    <cellStyle name="Notiz 3 11 3 2 5 5" xfId="31702"/>
    <cellStyle name="Notiz 3 11 3 2 5 6" xfId="38372"/>
    <cellStyle name="Notiz 3 11 3 2 5 7" xfId="45188"/>
    <cellStyle name="Notiz 3 11 3 2 5 8" xfId="51711"/>
    <cellStyle name="Notiz 3 11 3 2 6" xfId="5380"/>
    <cellStyle name="Notiz 3 11 3 2 6 2" xfId="12490"/>
    <cellStyle name="Notiz 3 11 3 2 6 3" xfId="18783"/>
    <cellStyle name="Notiz 3 11 3 2 6 4" xfId="25722"/>
    <cellStyle name="Notiz 3 11 3 2 6 5" xfId="32387"/>
    <cellStyle name="Notiz 3 11 3 2 6 6" xfId="39057"/>
    <cellStyle name="Notiz 3 11 3 2 6 7" xfId="45873"/>
    <cellStyle name="Notiz 3 11 3 2 6 8" xfId="52396"/>
    <cellStyle name="Notiz 3 11 3 2 7" xfId="5963"/>
    <cellStyle name="Notiz 3 11 3 2 7 2" xfId="13073"/>
    <cellStyle name="Notiz 3 11 3 2 7 3" xfId="19366"/>
    <cellStyle name="Notiz 3 11 3 2 7 4" xfId="26305"/>
    <cellStyle name="Notiz 3 11 3 2 7 5" xfId="32970"/>
    <cellStyle name="Notiz 3 11 3 2 7 6" xfId="39640"/>
    <cellStyle name="Notiz 3 11 3 2 7 7" xfId="46456"/>
    <cellStyle name="Notiz 3 11 3 2 7 8" xfId="52979"/>
    <cellStyle name="Notiz 3 11 3 2 8" xfId="6421"/>
    <cellStyle name="Notiz 3 11 3 2 8 2" xfId="13531"/>
    <cellStyle name="Notiz 3 11 3 2 8 3" xfId="19824"/>
    <cellStyle name="Notiz 3 11 3 2 8 4" xfId="26763"/>
    <cellStyle name="Notiz 3 11 3 2 8 5" xfId="33428"/>
    <cellStyle name="Notiz 3 11 3 2 8 6" xfId="40098"/>
    <cellStyle name="Notiz 3 11 3 2 8 7" xfId="46914"/>
    <cellStyle name="Notiz 3 11 3 2 8 8" xfId="53437"/>
    <cellStyle name="Notiz 3 11 3 2 9" xfId="7075"/>
    <cellStyle name="Notiz 3 11 3 2 9 2" xfId="14185"/>
    <cellStyle name="Notiz 3 11 3 2 9 3" xfId="20478"/>
    <cellStyle name="Notiz 3 11 3 2 9 4" xfId="27417"/>
    <cellStyle name="Notiz 3 11 3 2 9 5" xfId="34082"/>
    <cellStyle name="Notiz 3 11 3 2 9 6" xfId="40752"/>
    <cellStyle name="Notiz 3 11 3 2 9 7" xfId="47568"/>
    <cellStyle name="Notiz 3 11 3 2 9 8" xfId="54091"/>
    <cellStyle name="Notiz 3 11 3 3" xfId="2401"/>
    <cellStyle name="Notiz 3 11 3 3 2" xfId="9511"/>
    <cellStyle name="Notiz 3 11 3 3 3" xfId="15804"/>
    <cellStyle name="Notiz 3 11 3 3 4" xfId="22743"/>
    <cellStyle name="Notiz 3 11 3 3 5" xfId="29408"/>
    <cellStyle name="Notiz 3 11 3 3 6" xfId="36078"/>
    <cellStyle name="Notiz 3 11 3 3 7" xfId="42894"/>
    <cellStyle name="Notiz 3 11 3 3 8" xfId="49417"/>
    <cellStyle name="Notiz 3 11 3 4" xfId="3091"/>
    <cellStyle name="Notiz 3 11 3 4 2" xfId="10201"/>
    <cellStyle name="Notiz 3 11 3 4 3" xfId="16494"/>
    <cellStyle name="Notiz 3 11 3 4 4" xfId="23433"/>
    <cellStyle name="Notiz 3 11 3 4 5" xfId="30098"/>
    <cellStyle name="Notiz 3 11 3 4 6" xfId="36768"/>
    <cellStyle name="Notiz 3 11 3 4 7" xfId="43584"/>
    <cellStyle name="Notiz 3 11 3 4 8" xfId="50107"/>
    <cellStyle name="Notiz 3 11 3 5" xfId="3778"/>
    <cellStyle name="Notiz 3 11 3 5 2" xfId="10888"/>
    <cellStyle name="Notiz 3 11 3 5 3" xfId="17181"/>
    <cellStyle name="Notiz 3 11 3 5 4" xfId="24120"/>
    <cellStyle name="Notiz 3 11 3 5 5" xfId="30785"/>
    <cellStyle name="Notiz 3 11 3 5 6" xfId="37455"/>
    <cellStyle name="Notiz 3 11 3 5 7" xfId="44271"/>
    <cellStyle name="Notiz 3 11 3 5 8" xfId="50794"/>
    <cellStyle name="Notiz 3 11 3 6" xfId="4465"/>
    <cellStyle name="Notiz 3 11 3 6 2" xfId="11575"/>
    <cellStyle name="Notiz 3 11 3 6 3" xfId="17868"/>
    <cellStyle name="Notiz 3 11 3 6 4" xfId="24807"/>
    <cellStyle name="Notiz 3 11 3 6 5" xfId="31472"/>
    <cellStyle name="Notiz 3 11 3 6 6" xfId="38142"/>
    <cellStyle name="Notiz 3 11 3 6 7" xfId="44958"/>
    <cellStyle name="Notiz 3 11 3 6 8" xfId="51481"/>
    <cellStyle name="Notiz 3 11 3 7" xfId="5150"/>
    <cellStyle name="Notiz 3 11 3 7 2" xfId="12260"/>
    <cellStyle name="Notiz 3 11 3 7 3" xfId="18553"/>
    <cellStyle name="Notiz 3 11 3 7 4" xfId="25492"/>
    <cellStyle name="Notiz 3 11 3 7 5" xfId="32157"/>
    <cellStyle name="Notiz 3 11 3 7 6" xfId="38827"/>
    <cellStyle name="Notiz 3 11 3 7 7" xfId="45643"/>
    <cellStyle name="Notiz 3 11 3 7 8" xfId="52166"/>
    <cellStyle name="Notiz 3 11 3 8" xfId="6191"/>
    <cellStyle name="Notiz 3 11 3 8 2" xfId="13301"/>
    <cellStyle name="Notiz 3 11 3 8 3" xfId="19594"/>
    <cellStyle name="Notiz 3 11 3 8 4" xfId="26533"/>
    <cellStyle name="Notiz 3 11 3 8 5" xfId="33198"/>
    <cellStyle name="Notiz 3 11 3 8 6" xfId="39868"/>
    <cellStyle name="Notiz 3 11 3 8 7" xfId="46684"/>
    <cellStyle name="Notiz 3 11 3 8 8" xfId="53207"/>
    <cellStyle name="Notiz 3 11 3 9" xfId="6845"/>
    <cellStyle name="Notiz 3 11 3 9 2" xfId="13955"/>
    <cellStyle name="Notiz 3 11 3 9 3" xfId="20248"/>
    <cellStyle name="Notiz 3 11 3 9 4" xfId="27187"/>
    <cellStyle name="Notiz 3 11 3 9 5" xfId="33852"/>
    <cellStyle name="Notiz 3 11 3 9 6" xfId="40522"/>
    <cellStyle name="Notiz 3 11 3 9 7" xfId="47338"/>
    <cellStyle name="Notiz 3 11 3 9 8" xfId="53861"/>
    <cellStyle name="Notiz 3 11 4" xfId="2123"/>
    <cellStyle name="Notiz 3 11 4 2" xfId="9233"/>
    <cellStyle name="Notiz 3 11 4 3" xfId="15526"/>
    <cellStyle name="Notiz 3 11 4 4" xfId="22465"/>
    <cellStyle name="Notiz 3 11 4 5" xfId="29130"/>
    <cellStyle name="Notiz 3 11 4 6" xfId="35800"/>
    <cellStyle name="Notiz 3 11 4 7" xfId="42616"/>
    <cellStyle name="Notiz 3 11 4 8" xfId="49139"/>
    <cellStyle name="Notiz 3 11 5" xfId="2811"/>
    <cellStyle name="Notiz 3 11 5 2" xfId="9921"/>
    <cellStyle name="Notiz 3 11 5 3" xfId="16214"/>
    <cellStyle name="Notiz 3 11 5 4" xfId="23153"/>
    <cellStyle name="Notiz 3 11 5 5" xfId="29818"/>
    <cellStyle name="Notiz 3 11 5 6" xfId="36488"/>
    <cellStyle name="Notiz 3 11 5 7" xfId="43304"/>
    <cellStyle name="Notiz 3 11 5 8" xfId="49827"/>
    <cellStyle name="Notiz 3 11 6" xfId="3499"/>
    <cellStyle name="Notiz 3 11 6 2" xfId="10609"/>
    <cellStyle name="Notiz 3 11 6 3" xfId="16902"/>
    <cellStyle name="Notiz 3 11 6 4" xfId="23841"/>
    <cellStyle name="Notiz 3 11 6 5" xfId="30506"/>
    <cellStyle name="Notiz 3 11 6 6" xfId="37176"/>
    <cellStyle name="Notiz 3 11 6 7" xfId="43992"/>
    <cellStyle name="Notiz 3 11 6 8" xfId="50515"/>
    <cellStyle name="Notiz 3 11 7" xfId="4186"/>
    <cellStyle name="Notiz 3 11 7 2" xfId="11296"/>
    <cellStyle name="Notiz 3 11 7 3" xfId="17589"/>
    <cellStyle name="Notiz 3 11 7 4" xfId="24528"/>
    <cellStyle name="Notiz 3 11 7 5" xfId="31193"/>
    <cellStyle name="Notiz 3 11 7 6" xfId="37863"/>
    <cellStyle name="Notiz 3 11 7 7" xfId="44679"/>
    <cellStyle name="Notiz 3 11 7 8" xfId="51202"/>
    <cellStyle name="Notiz 3 11 8" xfId="4875"/>
    <cellStyle name="Notiz 3 11 8 2" xfId="11985"/>
    <cellStyle name="Notiz 3 11 8 3" xfId="18278"/>
    <cellStyle name="Notiz 3 11 8 4" xfId="25217"/>
    <cellStyle name="Notiz 3 11 8 5" xfId="31882"/>
    <cellStyle name="Notiz 3 11 8 6" xfId="38552"/>
    <cellStyle name="Notiz 3 11 8 7" xfId="45368"/>
    <cellStyle name="Notiz 3 11 8 8" xfId="51891"/>
    <cellStyle name="Notiz 3 11 9" xfId="5558"/>
    <cellStyle name="Notiz 3 11 9 2" xfId="12668"/>
    <cellStyle name="Notiz 3 11 9 3" xfId="18961"/>
    <cellStyle name="Notiz 3 11 9 4" xfId="25900"/>
    <cellStyle name="Notiz 3 11 9 5" xfId="32565"/>
    <cellStyle name="Notiz 3 11 9 6" xfId="39235"/>
    <cellStyle name="Notiz 3 11 9 7" xfId="46051"/>
    <cellStyle name="Notiz 3 11 9 8" xfId="52574"/>
    <cellStyle name="Notiz 3 12" xfId="500"/>
    <cellStyle name="Notiz 3 12 10" xfId="5665"/>
    <cellStyle name="Notiz 3 12 10 2" xfId="12775"/>
    <cellStyle name="Notiz 3 12 10 3" xfId="19068"/>
    <cellStyle name="Notiz 3 12 10 4" xfId="26007"/>
    <cellStyle name="Notiz 3 12 10 5" xfId="32672"/>
    <cellStyle name="Notiz 3 12 10 6" xfId="39342"/>
    <cellStyle name="Notiz 3 12 10 7" xfId="46158"/>
    <cellStyle name="Notiz 3 12 10 8" xfId="52681"/>
    <cellStyle name="Notiz 3 12 11" xfId="6604"/>
    <cellStyle name="Notiz 3 12 11 2" xfId="13714"/>
    <cellStyle name="Notiz 3 12 11 3" xfId="20007"/>
    <cellStyle name="Notiz 3 12 11 4" xfId="26946"/>
    <cellStyle name="Notiz 3 12 11 5" xfId="33611"/>
    <cellStyle name="Notiz 3 12 11 6" xfId="40281"/>
    <cellStyle name="Notiz 3 12 11 7" xfId="47097"/>
    <cellStyle name="Notiz 3 12 11 8" xfId="53620"/>
    <cellStyle name="Notiz 3 12 12" xfId="1298"/>
    <cellStyle name="Notiz 3 12 12 2" xfId="8408"/>
    <cellStyle name="Notiz 3 12 12 3" xfId="14701"/>
    <cellStyle name="Notiz 3 12 12 4" xfId="21640"/>
    <cellStyle name="Notiz 3 12 12 5" xfId="28305"/>
    <cellStyle name="Notiz 3 12 12 6" xfId="34975"/>
    <cellStyle name="Notiz 3 12 12 7" xfId="41794"/>
    <cellStyle name="Notiz 3 12 12 8" xfId="48317"/>
    <cellStyle name="Notiz 3 12 13" xfId="8024"/>
    <cellStyle name="Notiz 3 12 14" xfId="21373"/>
    <cellStyle name="Notiz 3 12 15" xfId="41505"/>
    <cellStyle name="Notiz 3 12 2" xfId="738"/>
    <cellStyle name="Notiz 3 12 2 10" xfId="7347"/>
    <cellStyle name="Notiz 3 12 2 10 2" xfId="14457"/>
    <cellStyle name="Notiz 3 12 2 10 3" xfId="20750"/>
    <cellStyle name="Notiz 3 12 2 10 4" xfId="27689"/>
    <cellStyle name="Notiz 3 12 2 10 5" xfId="34354"/>
    <cellStyle name="Notiz 3 12 2 10 6" xfId="41024"/>
    <cellStyle name="Notiz 3 12 2 10 7" xfId="47840"/>
    <cellStyle name="Notiz 3 12 2 10 8" xfId="54363"/>
    <cellStyle name="Notiz 3 12 2 11" xfId="1477"/>
    <cellStyle name="Notiz 3 12 2 11 2" xfId="8587"/>
    <cellStyle name="Notiz 3 12 2 11 3" xfId="14880"/>
    <cellStyle name="Notiz 3 12 2 11 4" xfId="21819"/>
    <cellStyle name="Notiz 3 12 2 11 5" xfId="28484"/>
    <cellStyle name="Notiz 3 12 2 11 6" xfId="35154"/>
    <cellStyle name="Notiz 3 12 2 11 7" xfId="41970"/>
    <cellStyle name="Notiz 3 12 2 11 8" xfId="48493"/>
    <cellStyle name="Notiz 3 12 2 12" xfId="8055"/>
    <cellStyle name="Notiz 3 12 2 13" xfId="21117"/>
    <cellStyle name="Notiz 3 12 2 14" xfId="21220"/>
    <cellStyle name="Notiz 3 12 2 15" xfId="41363"/>
    <cellStyle name="Notiz 3 12 2 16" xfId="27822"/>
    <cellStyle name="Notiz 3 12 2 2" xfId="1034"/>
    <cellStyle name="Notiz 3 12 2 2 10" xfId="1707"/>
    <cellStyle name="Notiz 3 12 2 2 10 2" xfId="8817"/>
    <cellStyle name="Notiz 3 12 2 2 10 3" xfId="15110"/>
    <cellStyle name="Notiz 3 12 2 2 10 4" xfId="22049"/>
    <cellStyle name="Notiz 3 12 2 2 10 5" xfId="28714"/>
    <cellStyle name="Notiz 3 12 2 2 10 6" xfId="35384"/>
    <cellStyle name="Notiz 3 12 2 2 10 7" xfId="42200"/>
    <cellStyle name="Notiz 3 12 2 2 10 8" xfId="48723"/>
    <cellStyle name="Notiz 3 12 2 2 11" xfId="7646"/>
    <cellStyle name="Notiz 3 12 2 2 12" xfId="28041"/>
    <cellStyle name="Notiz 3 12 2 2 13" xfId="34711"/>
    <cellStyle name="Notiz 3 12 2 2 14" xfId="48053"/>
    <cellStyle name="Notiz 3 12 2 2 2" xfId="2578"/>
    <cellStyle name="Notiz 3 12 2 2 2 2" xfId="9688"/>
    <cellStyle name="Notiz 3 12 2 2 2 3" xfId="15981"/>
    <cellStyle name="Notiz 3 12 2 2 2 4" xfId="22920"/>
    <cellStyle name="Notiz 3 12 2 2 2 5" xfId="29585"/>
    <cellStyle name="Notiz 3 12 2 2 2 6" xfId="36255"/>
    <cellStyle name="Notiz 3 12 2 2 2 7" xfId="43071"/>
    <cellStyle name="Notiz 3 12 2 2 2 8" xfId="49594"/>
    <cellStyle name="Notiz 3 12 2 2 3" xfId="3268"/>
    <cellStyle name="Notiz 3 12 2 2 3 2" xfId="10378"/>
    <cellStyle name="Notiz 3 12 2 2 3 3" xfId="16671"/>
    <cellStyle name="Notiz 3 12 2 2 3 4" xfId="23610"/>
    <cellStyle name="Notiz 3 12 2 2 3 5" xfId="30275"/>
    <cellStyle name="Notiz 3 12 2 2 3 6" xfId="36945"/>
    <cellStyle name="Notiz 3 12 2 2 3 7" xfId="43761"/>
    <cellStyle name="Notiz 3 12 2 2 3 8" xfId="50284"/>
    <cellStyle name="Notiz 3 12 2 2 4" xfId="3955"/>
    <cellStyle name="Notiz 3 12 2 2 4 2" xfId="11065"/>
    <cellStyle name="Notiz 3 12 2 2 4 3" xfId="17358"/>
    <cellStyle name="Notiz 3 12 2 2 4 4" xfId="24297"/>
    <cellStyle name="Notiz 3 12 2 2 4 5" xfId="30962"/>
    <cellStyle name="Notiz 3 12 2 2 4 6" xfId="37632"/>
    <cellStyle name="Notiz 3 12 2 2 4 7" xfId="44448"/>
    <cellStyle name="Notiz 3 12 2 2 4 8" xfId="50971"/>
    <cellStyle name="Notiz 3 12 2 2 5" xfId="4642"/>
    <cellStyle name="Notiz 3 12 2 2 5 2" xfId="11752"/>
    <cellStyle name="Notiz 3 12 2 2 5 3" xfId="18045"/>
    <cellStyle name="Notiz 3 12 2 2 5 4" xfId="24984"/>
    <cellStyle name="Notiz 3 12 2 2 5 5" xfId="31649"/>
    <cellStyle name="Notiz 3 12 2 2 5 6" xfId="38319"/>
    <cellStyle name="Notiz 3 12 2 2 5 7" xfId="45135"/>
    <cellStyle name="Notiz 3 12 2 2 5 8" xfId="51658"/>
    <cellStyle name="Notiz 3 12 2 2 6" xfId="5327"/>
    <cellStyle name="Notiz 3 12 2 2 6 2" xfId="12437"/>
    <cellStyle name="Notiz 3 12 2 2 6 3" xfId="18730"/>
    <cellStyle name="Notiz 3 12 2 2 6 4" xfId="25669"/>
    <cellStyle name="Notiz 3 12 2 2 6 5" xfId="32334"/>
    <cellStyle name="Notiz 3 12 2 2 6 6" xfId="39004"/>
    <cellStyle name="Notiz 3 12 2 2 6 7" xfId="45820"/>
    <cellStyle name="Notiz 3 12 2 2 6 8" xfId="52343"/>
    <cellStyle name="Notiz 3 12 2 2 7" xfId="5910"/>
    <cellStyle name="Notiz 3 12 2 2 7 2" xfId="13020"/>
    <cellStyle name="Notiz 3 12 2 2 7 3" xfId="19313"/>
    <cellStyle name="Notiz 3 12 2 2 7 4" xfId="26252"/>
    <cellStyle name="Notiz 3 12 2 2 7 5" xfId="32917"/>
    <cellStyle name="Notiz 3 12 2 2 7 6" xfId="39587"/>
    <cellStyle name="Notiz 3 12 2 2 7 7" xfId="46403"/>
    <cellStyle name="Notiz 3 12 2 2 7 8" xfId="52926"/>
    <cellStyle name="Notiz 3 12 2 2 8" xfId="6368"/>
    <cellStyle name="Notiz 3 12 2 2 8 2" xfId="13478"/>
    <cellStyle name="Notiz 3 12 2 2 8 3" xfId="19771"/>
    <cellStyle name="Notiz 3 12 2 2 8 4" xfId="26710"/>
    <cellStyle name="Notiz 3 12 2 2 8 5" xfId="33375"/>
    <cellStyle name="Notiz 3 12 2 2 8 6" xfId="40045"/>
    <cellStyle name="Notiz 3 12 2 2 8 7" xfId="46861"/>
    <cellStyle name="Notiz 3 12 2 2 8 8" xfId="53384"/>
    <cellStyle name="Notiz 3 12 2 2 9" xfId="7022"/>
    <cellStyle name="Notiz 3 12 2 2 9 2" xfId="14132"/>
    <cellStyle name="Notiz 3 12 2 2 9 3" xfId="20425"/>
    <cellStyle name="Notiz 3 12 2 2 9 4" xfId="27364"/>
    <cellStyle name="Notiz 3 12 2 2 9 5" xfId="34029"/>
    <cellStyle name="Notiz 3 12 2 2 9 6" xfId="40699"/>
    <cellStyle name="Notiz 3 12 2 2 9 7" xfId="47515"/>
    <cellStyle name="Notiz 3 12 2 2 9 8" xfId="54038"/>
    <cellStyle name="Notiz 3 12 2 3" xfId="2348"/>
    <cellStyle name="Notiz 3 12 2 3 2" xfId="9458"/>
    <cellStyle name="Notiz 3 12 2 3 3" xfId="15751"/>
    <cellStyle name="Notiz 3 12 2 3 4" xfId="22690"/>
    <cellStyle name="Notiz 3 12 2 3 5" xfId="29355"/>
    <cellStyle name="Notiz 3 12 2 3 6" xfId="36025"/>
    <cellStyle name="Notiz 3 12 2 3 7" xfId="42841"/>
    <cellStyle name="Notiz 3 12 2 3 8" xfId="49364"/>
    <cellStyle name="Notiz 3 12 2 4" xfId="3038"/>
    <cellStyle name="Notiz 3 12 2 4 2" xfId="10148"/>
    <cellStyle name="Notiz 3 12 2 4 3" xfId="16441"/>
    <cellStyle name="Notiz 3 12 2 4 4" xfId="23380"/>
    <cellStyle name="Notiz 3 12 2 4 5" xfId="30045"/>
    <cellStyle name="Notiz 3 12 2 4 6" xfId="36715"/>
    <cellStyle name="Notiz 3 12 2 4 7" xfId="43531"/>
    <cellStyle name="Notiz 3 12 2 4 8" xfId="50054"/>
    <cellStyle name="Notiz 3 12 2 5" xfId="3725"/>
    <cellStyle name="Notiz 3 12 2 5 2" xfId="10835"/>
    <cellStyle name="Notiz 3 12 2 5 3" xfId="17128"/>
    <cellStyle name="Notiz 3 12 2 5 4" xfId="24067"/>
    <cellStyle name="Notiz 3 12 2 5 5" xfId="30732"/>
    <cellStyle name="Notiz 3 12 2 5 6" xfId="37402"/>
    <cellStyle name="Notiz 3 12 2 5 7" xfId="44218"/>
    <cellStyle name="Notiz 3 12 2 5 8" xfId="50741"/>
    <cellStyle name="Notiz 3 12 2 6" xfId="4412"/>
    <cellStyle name="Notiz 3 12 2 6 2" xfId="11522"/>
    <cellStyle name="Notiz 3 12 2 6 3" xfId="17815"/>
    <cellStyle name="Notiz 3 12 2 6 4" xfId="24754"/>
    <cellStyle name="Notiz 3 12 2 6 5" xfId="31419"/>
    <cellStyle name="Notiz 3 12 2 6 6" xfId="38089"/>
    <cellStyle name="Notiz 3 12 2 6 7" xfId="44905"/>
    <cellStyle name="Notiz 3 12 2 6 8" xfId="51428"/>
    <cellStyle name="Notiz 3 12 2 7" xfId="5097"/>
    <cellStyle name="Notiz 3 12 2 7 2" xfId="12207"/>
    <cellStyle name="Notiz 3 12 2 7 3" xfId="18500"/>
    <cellStyle name="Notiz 3 12 2 7 4" xfId="25439"/>
    <cellStyle name="Notiz 3 12 2 7 5" xfId="32104"/>
    <cellStyle name="Notiz 3 12 2 7 6" xfId="38774"/>
    <cellStyle name="Notiz 3 12 2 7 7" xfId="45590"/>
    <cellStyle name="Notiz 3 12 2 7 8" xfId="52113"/>
    <cellStyle name="Notiz 3 12 2 8" xfId="6138"/>
    <cellStyle name="Notiz 3 12 2 8 2" xfId="13248"/>
    <cellStyle name="Notiz 3 12 2 8 3" xfId="19541"/>
    <cellStyle name="Notiz 3 12 2 8 4" xfId="26480"/>
    <cellStyle name="Notiz 3 12 2 8 5" xfId="33145"/>
    <cellStyle name="Notiz 3 12 2 8 6" xfId="39815"/>
    <cellStyle name="Notiz 3 12 2 8 7" xfId="46631"/>
    <cellStyle name="Notiz 3 12 2 8 8" xfId="53154"/>
    <cellStyle name="Notiz 3 12 2 9" xfId="6792"/>
    <cellStyle name="Notiz 3 12 2 9 2" xfId="13902"/>
    <cellStyle name="Notiz 3 12 2 9 3" xfId="20195"/>
    <cellStyle name="Notiz 3 12 2 9 4" xfId="27134"/>
    <cellStyle name="Notiz 3 12 2 9 5" xfId="33799"/>
    <cellStyle name="Notiz 3 12 2 9 6" xfId="40469"/>
    <cellStyle name="Notiz 3 12 2 9 7" xfId="47285"/>
    <cellStyle name="Notiz 3 12 2 9 8" xfId="53808"/>
    <cellStyle name="Notiz 3 12 3" xfId="792"/>
    <cellStyle name="Notiz 3 12 3 10" xfId="7370"/>
    <cellStyle name="Notiz 3 12 3 10 2" xfId="14480"/>
    <cellStyle name="Notiz 3 12 3 10 3" xfId="20773"/>
    <cellStyle name="Notiz 3 12 3 10 4" xfId="27712"/>
    <cellStyle name="Notiz 3 12 3 10 5" xfId="34377"/>
    <cellStyle name="Notiz 3 12 3 10 6" xfId="41047"/>
    <cellStyle name="Notiz 3 12 3 10 7" xfId="47863"/>
    <cellStyle name="Notiz 3 12 3 10 8" xfId="54386"/>
    <cellStyle name="Notiz 3 12 3 11" xfId="1531"/>
    <cellStyle name="Notiz 3 12 3 11 2" xfId="8641"/>
    <cellStyle name="Notiz 3 12 3 11 3" xfId="14934"/>
    <cellStyle name="Notiz 3 12 3 11 4" xfId="21873"/>
    <cellStyle name="Notiz 3 12 3 11 5" xfId="28538"/>
    <cellStyle name="Notiz 3 12 3 11 6" xfId="35208"/>
    <cellStyle name="Notiz 3 12 3 11 7" xfId="42024"/>
    <cellStyle name="Notiz 3 12 3 11 8" xfId="48547"/>
    <cellStyle name="Notiz 3 12 3 12" xfId="8139"/>
    <cellStyle name="Notiz 3 12 3 13" xfId="21171"/>
    <cellStyle name="Notiz 3 12 3 14" xfId="7759"/>
    <cellStyle name="Notiz 3 12 3 15" xfId="41417"/>
    <cellStyle name="Notiz 3 12 3 16" xfId="41438"/>
    <cellStyle name="Notiz 3 12 3 2" xfId="1088"/>
    <cellStyle name="Notiz 3 12 3 2 10" xfId="1761"/>
    <cellStyle name="Notiz 3 12 3 2 10 2" xfId="8871"/>
    <cellStyle name="Notiz 3 12 3 2 10 3" xfId="15164"/>
    <cellStyle name="Notiz 3 12 3 2 10 4" xfId="22103"/>
    <cellStyle name="Notiz 3 12 3 2 10 5" xfId="28768"/>
    <cellStyle name="Notiz 3 12 3 2 10 6" xfId="35438"/>
    <cellStyle name="Notiz 3 12 3 2 10 7" xfId="42254"/>
    <cellStyle name="Notiz 3 12 3 2 10 8" xfId="48777"/>
    <cellStyle name="Notiz 3 12 3 2 11" xfId="7517"/>
    <cellStyle name="Notiz 3 12 3 2 12" xfId="28095"/>
    <cellStyle name="Notiz 3 12 3 2 13" xfId="34765"/>
    <cellStyle name="Notiz 3 12 3 2 14" xfId="48107"/>
    <cellStyle name="Notiz 3 12 3 2 2" xfId="2632"/>
    <cellStyle name="Notiz 3 12 3 2 2 2" xfId="9742"/>
    <cellStyle name="Notiz 3 12 3 2 2 3" xfId="16035"/>
    <cellStyle name="Notiz 3 12 3 2 2 4" xfId="22974"/>
    <cellStyle name="Notiz 3 12 3 2 2 5" xfId="29639"/>
    <cellStyle name="Notiz 3 12 3 2 2 6" xfId="36309"/>
    <cellStyle name="Notiz 3 12 3 2 2 7" xfId="43125"/>
    <cellStyle name="Notiz 3 12 3 2 2 8" xfId="49648"/>
    <cellStyle name="Notiz 3 12 3 2 3" xfId="3322"/>
    <cellStyle name="Notiz 3 12 3 2 3 2" xfId="10432"/>
    <cellStyle name="Notiz 3 12 3 2 3 3" xfId="16725"/>
    <cellStyle name="Notiz 3 12 3 2 3 4" xfId="23664"/>
    <cellStyle name="Notiz 3 12 3 2 3 5" xfId="30329"/>
    <cellStyle name="Notiz 3 12 3 2 3 6" xfId="36999"/>
    <cellStyle name="Notiz 3 12 3 2 3 7" xfId="43815"/>
    <cellStyle name="Notiz 3 12 3 2 3 8" xfId="50338"/>
    <cellStyle name="Notiz 3 12 3 2 4" xfId="4009"/>
    <cellStyle name="Notiz 3 12 3 2 4 2" xfId="11119"/>
    <cellStyle name="Notiz 3 12 3 2 4 3" xfId="17412"/>
    <cellStyle name="Notiz 3 12 3 2 4 4" xfId="24351"/>
    <cellStyle name="Notiz 3 12 3 2 4 5" xfId="31016"/>
    <cellStyle name="Notiz 3 12 3 2 4 6" xfId="37686"/>
    <cellStyle name="Notiz 3 12 3 2 4 7" xfId="44502"/>
    <cellStyle name="Notiz 3 12 3 2 4 8" xfId="51025"/>
    <cellStyle name="Notiz 3 12 3 2 5" xfId="4696"/>
    <cellStyle name="Notiz 3 12 3 2 5 2" xfId="11806"/>
    <cellStyle name="Notiz 3 12 3 2 5 3" xfId="18099"/>
    <cellStyle name="Notiz 3 12 3 2 5 4" xfId="25038"/>
    <cellStyle name="Notiz 3 12 3 2 5 5" xfId="31703"/>
    <cellStyle name="Notiz 3 12 3 2 5 6" xfId="38373"/>
    <cellStyle name="Notiz 3 12 3 2 5 7" xfId="45189"/>
    <cellStyle name="Notiz 3 12 3 2 5 8" xfId="51712"/>
    <cellStyle name="Notiz 3 12 3 2 6" xfId="5381"/>
    <cellStyle name="Notiz 3 12 3 2 6 2" xfId="12491"/>
    <cellStyle name="Notiz 3 12 3 2 6 3" xfId="18784"/>
    <cellStyle name="Notiz 3 12 3 2 6 4" xfId="25723"/>
    <cellStyle name="Notiz 3 12 3 2 6 5" xfId="32388"/>
    <cellStyle name="Notiz 3 12 3 2 6 6" xfId="39058"/>
    <cellStyle name="Notiz 3 12 3 2 6 7" xfId="45874"/>
    <cellStyle name="Notiz 3 12 3 2 6 8" xfId="52397"/>
    <cellStyle name="Notiz 3 12 3 2 7" xfId="5964"/>
    <cellStyle name="Notiz 3 12 3 2 7 2" xfId="13074"/>
    <cellStyle name="Notiz 3 12 3 2 7 3" xfId="19367"/>
    <cellStyle name="Notiz 3 12 3 2 7 4" xfId="26306"/>
    <cellStyle name="Notiz 3 12 3 2 7 5" xfId="32971"/>
    <cellStyle name="Notiz 3 12 3 2 7 6" xfId="39641"/>
    <cellStyle name="Notiz 3 12 3 2 7 7" xfId="46457"/>
    <cellStyle name="Notiz 3 12 3 2 7 8" xfId="52980"/>
    <cellStyle name="Notiz 3 12 3 2 8" xfId="6422"/>
    <cellStyle name="Notiz 3 12 3 2 8 2" xfId="13532"/>
    <cellStyle name="Notiz 3 12 3 2 8 3" xfId="19825"/>
    <cellStyle name="Notiz 3 12 3 2 8 4" xfId="26764"/>
    <cellStyle name="Notiz 3 12 3 2 8 5" xfId="33429"/>
    <cellStyle name="Notiz 3 12 3 2 8 6" xfId="40099"/>
    <cellStyle name="Notiz 3 12 3 2 8 7" xfId="46915"/>
    <cellStyle name="Notiz 3 12 3 2 8 8" xfId="53438"/>
    <cellStyle name="Notiz 3 12 3 2 9" xfId="7076"/>
    <cellStyle name="Notiz 3 12 3 2 9 2" xfId="14186"/>
    <cellStyle name="Notiz 3 12 3 2 9 3" xfId="20479"/>
    <cellStyle name="Notiz 3 12 3 2 9 4" xfId="27418"/>
    <cellStyle name="Notiz 3 12 3 2 9 5" xfId="34083"/>
    <cellStyle name="Notiz 3 12 3 2 9 6" xfId="40753"/>
    <cellStyle name="Notiz 3 12 3 2 9 7" xfId="47569"/>
    <cellStyle name="Notiz 3 12 3 2 9 8" xfId="54092"/>
    <cellStyle name="Notiz 3 12 3 3" xfId="2402"/>
    <cellStyle name="Notiz 3 12 3 3 2" xfId="9512"/>
    <cellStyle name="Notiz 3 12 3 3 3" xfId="15805"/>
    <cellStyle name="Notiz 3 12 3 3 4" xfId="22744"/>
    <cellStyle name="Notiz 3 12 3 3 5" xfId="29409"/>
    <cellStyle name="Notiz 3 12 3 3 6" xfId="36079"/>
    <cellStyle name="Notiz 3 12 3 3 7" xfId="42895"/>
    <cellStyle name="Notiz 3 12 3 3 8" xfId="49418"/>
    <cellStyle name="Notiz 3 12 3 4" xfId="3092"/>
    <cellStyle name="Notiz 3 12 3 4 2" xfId="10202"/>
    <cellStyle name="Notiz 3 12 3 4 3" xfId="16495"/>
    <cellStyle name="Notiz 3 12 3 4 4" xfId="23434"/>
    <cellStyle name="Notiz 3 12 3 4 5" xfId="30099"/>
    <cellStyle name="Notiz 3 12 3 4 6" xfId="36769"/>
    <cellStyle name="Notiz 3 12 3 4 7" xfId="43585"/>
    <cellStyle name="Notiz 3 12 3 4 8" xfId="50108"/>
    <cellStyle name="Notiz 3 12 3 5" xfId="3779"/>
    <cellStyle name="Notiz 3 12 3 5 2" xfId="10889"/>
    <cellStyle name="Notiz 3 12 3 5 3" xfId="17182"/>
    <cellStyle name="Notiz 3 12 3 5 4" xfId="24121"/>
    <cellStyle name="Notiz 3 12 3 5 5" xfId="30786"/>
    <cellStyle name="Notiz 3 12 3 5 6" xfId="37456"/>
    <cellStyle name="Notiz 3 12 3 5 7" xfId="44272"/>
    <cellStyle name="Notiz 3 12 3 5 8" xfId="50795"/>
    <cellStyle name="Notiz 3 12 3 6" xfId="4466"/>
    <cellStyle name="Notiz 3 12 3 6 2" xfId="11576"/>
    <cellStyle name="Notiz 3 12 3 6 3" xfId="17869"/>
    <cellStyle name="Notiz 3 12 3 6 4" xfId="24808"/>
    <cellStyle name="Notiz 3 12 3 6 5" xfId="31473"/>
    <cellStyle name="Notiz 3 12 3 6 6" xfId="38143"/>
    <cellStyle name="Notiz 3 12 3 6 7" xfId="44959"/>
    <cellStyle name="Notiz 3 12 3 6 8" xfId="51482"/>
    <cellStyle name="Notiz 3 12 3 7" xfId="5151"/>
    <cellStyle name="Notiz 3 12 3 7 2" xfId="12261"/>
    <cellStyle name="Notiz 3 12 3 7 3" xfId="18554"/>
    <cellStyle name="Notiz 3 12 3 7 4" xfId="25493"/>
    <cellStyle name="Notiz 3 12 3 7 5" xfId="32158"/>
    <cellStyle name="Notiz 3 12 3 7 6" xfId="38828"/>
    <cellStyle name="Notiz 3 12 3 7 7" xfId="45644"/>
    <cellStyle name="Notiz 3 12 3 7 8" xfId="52167"/>
    <cellStyle name="Notiz 3 12 3 8" xfId="6192"/>
    <cellStyle name="Notiz 3 12 3 8 2" xfId="13302"/>
    <cellStyle name="Notiz 3 12 3 8 3" xfId="19595"/>
    <cellStyle name="Notiz 3 12 3 8 4" xfId="26534"/>
    <cellStyle name="Notiz 3 12 3 8 5" xfId="33199"/>
    <cellStyle name="Notiz 3 12 3 8 6" xfId="39869"/>
    <cellStyle name="Notiz 3 12 3 8 7" xfId="46685"/>
    <cellStyle name="Notiz 3 12 3 8 8" xfId="53208"/>
    <cellStyle name="Notiz 3 12 3 9" xfId="6846"/>
    <cellStyle name="Notiz 3 12 3 9 2" xfId="13956"/>
    <cellStyle name="Notiz 3 12 3 9 3" xfId="20249"/>
    <cellStyle name="Notiz 3 12 3 9 4" xfId="27188"/>
    <cellStyle name="Notiz 3 12 3 9 5" xfId="33853"/>
    <cellStyle name="Notiz 3 12 3 9 6" xfId="40523"/>
    <cellStyle name="Notiz 3 12 3 9 7" xfId="47339"/>
    <cellStyle name="Notiz 3 12 3 9 8" xfId="53862"/>
    <cellStyle name="Notiz 3 12 4" xfId="2126"/>
    <cellStyle name="Notiz 3 12 4 2" xfId="9236"/>
    <cellStyle name="Notiz 3 12 4 3" xfId="15529"/>
    <cellStyle name="Notiz 3 12 4 4" xfId="22468"/>
    <cellStyle name="Notiz 3 12 4 5" xfId="29133"/>
    <cellStyle name="Notiz 3 12 4 6" xfId="35803"/>
    <cellStyle name="Notiz 3 12 4 7" xfId="42619"/>
    <cellStyle name="Notiz 3 12 4 8" xfId="49142"/>
    <cellStyle name="Notiz 3 12 5" xfId="2814"/>
    <cellStyle name="Notiz 3 12 5 2" xfId="9924"/>
    <cellStyle name="Notiz 3 12 5 3" xfId="16217"/>
    <cellStyle name="Notiz 3 12 5 4" xfId="23156"/>
    <cellStyle name="Notiz 3 12 5 5" xfId="29821"/>
    <cellStyle name="Notiz 3 12 5 6" xfId="36491"/>
    <cellStyle name="Notiz 3 12 5 7" xfId="43307"/>
    <cellStyle name="Notiz 3 12 5 8" xfId="49830"/>
    <cellStyle name="Notiz 3 12 6" xfId="3502"/>
    <cellStyle name="Notiz 3 12 6 2" xfId="10612"/>
    <cellStyle name="Notiz 3 12 6 3" xfId="16905"/>
    <cellStyle name="Notiz 3 12 6 4" xfId="23844"/>
    <cellStyle name="Notiz 3 12 6 5" xfId="30509"/>
    <cellStyle name="Notiz 3 12 6 6" xfId="37179"/>
    <cellStyle name="Notiz 3 12 6 7" xfId="43995"/>
    <cellStyle name="Notiz 3 12 6 8" xfId="50518"/>
    <cellStyle name="Notiz 3 12 7" xfId="4189"/>
    <cellStyle name="Notiz 3 12 7 2" xfId="11299"/>
    <cellStyle name="Notiz 3 12 7 3" xfId="17592"/>
    <cellStyle name="Notiz 3 12 7 4" xfId="24531"/>
    <cellStyle name="Notiz 3 12 7 5" xfId="31196"/>
    <cellStyle name="Notiz 3 12 7 6" xfId="37866"/>
    <cellStyle name="Notiz 3 12 7 7" xfId="44682"/>
    <cellStyle name="Notiz 3 12 7 8" xfId="51205"/>
    <cellStyle name="Notiz 3 12 8" xfId="4878"/>
    <cellStyle name="Notiz 3 12 8 2" xfId="11988"/>
    <cellStyle name="Notiz 3 12 8 3" xfId="18281"/>
    <cellStyle name="Notiz 3 12 8 4" xfId="25220"/>
    <cellStyle name="Notiz 3 12 8 5" xfId="31885"/>
    <cellStyle name="Notiz 3 12 8 6" xfId="38555"/>
    <cellStyle name="Notiz 3 12 8 7" xfId="45371"/>
    <cellStyle name="Notiz 3 12 8 8" xfId="51894"/>
    <cellStyle name="Notiz 3 12 9" xfId="5561"/>
    <cellStyle name="Notiz 3 12 9 2" xfId="12671"/>
    <cellStyle name="Notiz 3 12 9 3" xfId="18964"/>
    <cellStyle name="Notiz 3 12 9 4" xfId="25903"/>
    <cellStyle name="Notiz 3 12 9 5" xfId="32568"/>
    <cellStyle name="Notiz 3 12 9 6" xfId="39238"/>
    <cellStyle name="Notiz 3 12 9 7" xfId="46054"/>
    <cellStyle name="Notiz 3 12 9 8" xfId="52577"/>
    <cellStyle name="Notiz 3 13" xfId="444"/>
    <cellStyle name="Notiz 3 13 10" xfId="5639"/>
    <cellStyle name="Notiz 3 13 10 2" xfId="12749"/>
    <cellStyle name="Notiz 3 13 10 3" xfId="19042"/>
    <cellStyle name="Notiz 3 13 10 4" xfId="25981"/>
    <cellStyle name="Notiz 3 13 10 5" xfId="32646"/>
    <cellStyle name="Notiz 3 13 10 6" xfId="39316"/>
    <cellStyle name="Notiz 3 13 10 7" xfId="46132"/>
    <cellStyle name="Notiz 3 13 10 8" xfId="52655"/>
    <cellStyle name="Notiz 3 13 11" xfId="5732"/>
    <cellStyle name="Notiz 3 13 11 2" xfId="12842"/>
    <cellStyle name="Notiz 3 13 11 3" xfId="19135"/>
    <cellStyle name="Notiz 3 13 11 4" xfId="26074"/>
    <cellStyle name="Notiz 3 13 11 5" xfId="32739"/>
    <cellStyle name="Notiz 3 13 11 6" xfId="39409"/>
    <cellStyle name="Notiz 3 13 11 7" xfId="46225"/>
    <cellStyle name="Notiz 3 13 11 8" xfId="52748"/>
    <cellStyle name="Notiz 3 13 12" xfId="1242"/>
    <cellStyle name="Notiz 3 13 12 2" xfId="8352"/>
    <cellStyle name="Notiz 3 13 12 3" xfId="14645"/>
    <cellStyle name="Notiz 3 13 12 4" xfId="21584"/>
    <cellStyle name="Notiz 3 13 12 5" xfId="28249"/>
    <cellStyle name="Notiz 3 13 12 6" xfId="34919"/>
    <cellStyle name="Notiz 3 13 12 7" xfId="41738"/>
    <cellStyle name="Notiz 3 13 12 8" xfId="48261"/>
    <cellStyle name="Notiz 3 13 13" xfId="7902"/>
    <cellStyle name="Notiz 3 13 14" xfId="8110"/>
    <cellStyle name="Notiz 3 13 15" xfId="21541"/>
    <cellStyle name="Notiz 3 13 2" xfId="739"/>
    <cellStyle name="Notiz 3 13 2 10" xfId="7434"/>
    <cellStyle name="Notiz 3 13 2 10 2" xfId="14544"/>
    <cellStyle name="Notiz 3 13 2 10 3" xfId="20837"/>
    <cellStyle name="Notiz 3 13 2 10 4" xfId="27776"/>
    <cellStyle name="Notiz 3 13 2 10 5" xfId="34441"/>
    <cellStyle name="Notiz 3 13 2 10 6" xfId="41111"/>
    <cellStyle name="Notiz 3 13 2 10 7" xfId="47927"/>
    <cellStyle name="Notiz 3 13 2 10 8" xfId="54450"/>
    <cellStyle name="Notiz 3 13 2 11" xfId="1478"/>
    <cellStyle name="Notiz 3 13 2 11 2" xfId="8588"/>
    <cellStyle name="Notiz 3 13 2 11 3" xfId="14881"/>
    <cellStyle name="Notiz 3 13 2 11 4" xfId="21820"/>
    <cellStyle name="Notiz 3 13 2 11 5" xfId="28485"/>
    <cellStyle name="Notiz 3 13 2 11 6" xfId="35155"/>
    <cellStyle name="Notiz 3 13 2 11 7" xfId="41971"/>
    <cellStyle name="Notiz 3 13 2 11 8" xfId="48494"/>
    <cellStyle name="Notiz 3 13 2 12" xfId="8252"/>
    <cellStyle name="Notiz 3 13 2 13" xfId="21118"/>
    <cellStyle name="Notiz 3 13 2 14" xfId="21265"/>
    <cellStyle name="Notiz 3 13 2 15" xfId="41364"/>
    <cellStyle name="Notiz 3 13 2 16" xfId="41575"/>
    <cellStyle name="Notiz 3 13 2 2" xfId="1035"/>
    <cellStyle name="Notiz 3 13 2 2 10" xfId="1708"/>
    <cellStyle name="Notiz 3 13 2 2 10 2" xfId="8818"/>
    <cellStyle name="Notiz 3 13 2 2 10 3" xfId="15111"/>
    <cellStyle name="Notiz 3 13 2 2 10 4" xfId="22050"/>
    <cellStyle name="Notiz 3 13 2 2 10 5" xfId="28715"/>
    <cellStyle name="Notiz 3 13 2 2 10 6" xfId="35385"/>
    <cellStyle name="Notiz 3 13 2 2 10 7" xfId="42201"/>
    <cellStyle name="Notiz 3 13 2 2 10 8" xfId="48724"/>
    <cellStyle name="Notiz 3 13 2 2 11" xfId="287"/>
    <cellStyle name="Notiz 3 13 2 2 12" xfId="28042"/>
    <cellStyle name="Notiz 3 13 2 2 13" xfId="34712"/>
    <cellStyle name="Notiz 3 13 2 2 14" xfId="48054"/>
    <cellStyle name="Notiz 3 13 2 2 2" xfId="2579"/>
    <cellStyle name="Notiz 3 13 2 2 2 2" xfId="9689"/>
    <cellStyle name="Notiz 3 13 2 2 2 3" xfId="15982"/>
    <cellStyle name="Notiz 3 13 2 2 2 4" xfId="22921"/>
    <cellStyle name="Notiz 3 13 2 2 2 5" xfId="29586"/>
    <cellStyle name="Notiz 3 13 2 2 2 6" xfId="36256"/>
    <cellStyle name="Notiz 3 13 2 2 2 7" xfId="43072"/>
    <cellStyle name="Notiz 3 13 2 2 2 8" xfId="49595"/>
    <cellStyle name="Notiz 3 13 2 2 3" xfId="3269"/>
    <cellStyle name="Notiz 3 13 2 2 3 2" xfId="10379"/>
    <cellStyle name="Notiz 3 13 2 2 3 3" xfId="16672"/>
    <cellStyle name="Notiz 3 13 2 2 3 4" xfId="23611"/>
    <cellStyle name="Notiz 3 13 2 2 3 5" xfId="30276"/>
    <cellStyle name="Notiz 3 13 2 2 3 6" xfId="36946"/>
    <cellStyle name="Notiz 3 13 2 2 3 7" xfId="43762"/>
    <cellStyle name="Notiz 3 13 2 2 3 8" xfId="50285"/>
    <cellStyle name="Notiz 3 13 2 2 4" xfId="3956"/>
    <cellStyle name="Notiz 3 13 2 2 4 2" xfId="11066"/>
    <cellStyle name="Notiz 3 13 2 2 4 3" xfId="17359"/>
    <cellStyle name="Notiz 3 13 2 2 4 4" xfId="24298"/>
    <cellStyle name="Notiz 3 13 2 2 4 5" xfId="30963"/>
    <cellStyle name="Notiz 3 13 2 2 4 6" xfId="37633"/>
    <cellStyle name="Notiz 3 13 2 2 4 7" xfId="44449"/>
    <cellStyle name="Notiz 3 13 2 2 4 8" xfId="50972"/>
    <cellStyle name="Notiz 3 13 2 2 5" xfId="4643"/>
    <cellStyle name="Notiz 3 13 2 2 5 2" xfId="11753"/>
    <cellStyle name="Notiz 3 13 2 2 5 3" xfId="18046"/>
    <cellStyle name="Notiz 3 13 2 2 5 4" xfId="24985"/>
    <cellStyle name="Notiz 3 13 2 2 5 5" xfId="31650"/>
    <cellStyle name="Notiz 3 13 2 2 5 6" xfId="38320"/>
    <cellStyle name="Notiz 3 13 2 2 5 7" xfId="45136"/>
    <cellStyle name="Notiz 3 13 2 2 5 8" xfId="51659"/>
    <cellStyle name="Notiz 3 13 2 2 6" xfId="5328"/>
    <cellStyle name="Notiz 3 13 2 2 6 2" xfId="12438"/>
    <cellStyle name="Notiz 3 13 2 2 6 3" xfId="18731"/>
    <cellStyle name="Notiz 3 13 2 2 6 4" xfId="25670"/>
    <cellStyle name="Notiz 3 13 2 2 6 5" xfId="32335"/>
    <cellStyle name="Notiz 3 13 2 2 6 6" xfId="39005"/>
    <cellStyle name="Notiz 3 13 2 2 6 7" xfId="45821"/>
    <cellStyle name="Notiz 3 13 2 2 6 8" xfId="52344"/>
    <cellStyle name="Notiz 3 13 2 2 7" xfId="5911"/>
    <cellStyle name="Notiz 3 13 2 2 7 2" xfId="13021"/>
    <cellStyle name="Notiz 3 13 2 2 7 3" xfId="19314"/>
    <cellStyle name="Notiz 3 13 2 2 7 4" xfId="26253"/>
    <cellStyle name="Notiz 3 13 2 2 7 5" xfId="32918"/>
    <cellStyle name="Notiz 3 13 2 2 7 6" xfId="39588"/>
    <cellStyle name="Notiz 3 13 2 2 7 7" xfId="46404"/>
    <cellStyle name="Notiz 3 13 2 2 7 8" xfId="52927"/>
    <cellStyle name="Notiz 3 13 2 2 8" xfId="6369"/>
    <cellStyle name="Notiz 3 13 2 2 8 2" xfId="13479"/>
    <cellStyle name="Notiz 3 13 2 2 8 3" xfId="19772"/>
    <cellStyle name="Notiz 3 13 2 2 8 4" xfId="26711"/>
    <cellStyle name="Notiz 3 13 2 2 8 5" xfId="33376"/>
    <cellStyle name="Notiz 3 13 2 2 8 6" xfId="40046"/>
    <cellStyle name="Notiz 3 13 2 2 8 7" xfId="46862"/>
    <cellStyle name="Notiz 3 13 2 2 8 8" xfId="53385"/>
    <cellStyle name="Notiz 3 13 2 2 9" xfId="7023"/>
    <cellStyle name="Notiz 3 13 2 2 9 2" xfId="14133"/>
    <cellStyle name="Notiz 3 13 2 2 9 3" xfId="20426"/>
    <cellStyle name="Notiz 3 13 2 2 9 4" xfId="27365"/>
    <cellStyle name="Notiz 3 13 2 2 9 5" xfId="34030"/>
    <cellStyle name="Notiz 3 13 2 2 9 6" xfId="40700"/>
    <cellStyle name="Notiz 3 13 2 2 9 7" xfId="47516"/>
    <cellStyle name="Notiz 3 13 2 2 9 8" xfId="54039"/>
    <cellStyle name="Notiz 3 13 2 3" xfId="2349"/>
    <cellStyle name="Notiz 3 13 2 3 2" xfId="9459"/>
    <cellStyle name="Notiz 3 13 2 3 3" xfId="15752"/>
    <cellStyle name="Notiz 3 13 2 3 4" xfId="22691"/>
    <cellStyle name="Notiz 3 13 2 3 5" xfId="29356"/>
    <cellStyle name="Notiz 3 13 2 3 6" xfId="36026"/>
    <cellStyle name="Notiz 3 13 2 3 7" xfId="42842"/>
    <cellStyle name="Notiz 3 13 2 3 8" xfId="49365"/>
    <cellStyle name="Notiz 3 13 2 4" xfId="3039"/>
    <cellStyle name="Notiz 3 13 2 4 2" xfId="10149"/>
    <cellStyle name="Notiz 3 13 2 4 3" xfId="16442"/>
    <cellStyle name="Notiz 3 13 2 4 4" xfId="23381"/>
    <cellStyle name="Notiz 3 13 2 4 5" xfId="30046"/>
    <cellStyle name="Notiz 3 13 2 4 6" xfId="36716"/>
    <cellStyle name="Notiz 3 13 2 4 7" xfId="43532"/>
    <cellStyle name="Notiz 3 13 2 4 8" xfId="50055"/>
    <cellStyle name="Notiz 3 13 2 5" xfId="3726"/>
    <cellStyle name="Notiz 3 13 2 5 2" xfId="10836"/>
    <cellStyle name="Notiz 3 13 2 5 3" xfId="17129"/>
    <cellStyle name="Notiz 3 13 2 5 4" xfId="24068"/>
    <cellStyle name="Notiz 3 13 2 5 5" xfId="30733"/>
    <cellStyle name="Notiz 3 13 2 5 6" xfId="37403"/>
    <cellStyle name="Notiz 3 13 2 5 7" xfId="44219"/>
    <cellStyle name="Notiz 3 13 2 5 8" xfId="50742"/>
    <cellStyle name="Notiz 3 13 2 6" xfId="4413"/>
    <cellStyle name="Notiz 3 13 2 6 2" xfId="11523"/>
    <cellStyle name="Notiz 3 13 2 6 3" xfId="17816"/>
    <cellStyle name="Notiz 3 13 2 6 4" xfId="24755"/>
    <cellStyle name="Notiz 3 13 2 6 5" xfId="31420"/>
    <cellStyle name="Notiz 3 13 2 6 6" xfId="38090"/>
    <cellStyle name="Notiz 3 13 2 6 7" xfId="44906"/>
    <cellStyle name="Notiz 3 13 2 6 8" xfId="51429"/>
    <cellStyle name="Notiz 3 13 2 7" xfId="5098"/>
    <cellStyle name="Notiz 3 13 2 7 2" xfId="12208"/>
    <cellStyle name="Notiz 3 13 2 7 3" xfId="18501"/>
    <cellStyle name="Notiz 3 13 2 7 4" xfId="25440"/>
    <cellStyle name="Notiz 3 13 2 7 5" xfId="32105"/>
    <cellStyle name="Notiz 3 13 2 7 6" xfId="38775"/>
    <cellStyle name="Notiz 3 13 2 7 7" xfId="45591"/>
    <cellStyle name="Notiz 3 13 2 7 8" xfId="52114"/>
    <cellStyle name="Notiz 3 13 2 8" xfId="6139"/>
    <cellStyle name="Notiz 3 13 2 8 2" xfId="13249"/>
    <cellStyle name="Notiz 3 13 2 8 3" xfId="19542"/>
    <cellStyle name="Notiz 3 13 2 8 4" xfId="26481"/>
    <cellStyle name="Notiz 3 13 2 8 5" xfId="33146"/>
    <cellStyle name="Notiz 3 13 2 8 6" xfId="39816"/>
    <cellStyle name="Notiz 3 13 2 8 7" xfId="46632"/>
    <cellStyle name="Notiz 3 13 2 8 8" xfId="53155"/>
    <cellStyle name="Notiz 3 13 2 9" xfId="6793"/>
    <cellStyle name="Notiz 3 13 2 9 2" xfId="13903"/>
    <cellStyle name="Notiz 3 13 2 9 3" xfId="20196"/>
    <cellStyle name="Notiz 3 13 2 9 4" xfId="27135"/>
    <cellStyle name="Notiz 3 13 2 9 5" xfId="33800"/>
    <cellStyle name="Notiz 3 13 2 9 6" xfId="40470"/>
    <cellStyle name="Notiz 3 13 2 9 7" xfId="47286"/>
    <cellStyle name="Notiz 3 13 2 9 8" xfId="53809"/>
    <cellStyle name="Notiz 3 13 3" xfId="793"/>
    <cellStyle name="Notiz 3 13 3 10" xfId="7447"/>
    <cellStyle name="Notiz 3 13 3 10 2" xfId="14557"/>
    <cellStyle name="Notiz 3 13 3 10 3" xfId="20850"/>
    <cellStyle name="Notiz 3 13 3 10 4" xfId="27789"/>
    <cellStyle name="Notiz 3 13 3 10 5" xfId="34454"/>
    <cellStyle name="Notiz 3 13 3 10 6" xfId="41124"/>
    <cellStyle name="Notiz 3 13 3 10 7" xfId="47940"/>
    <cellStyle name="Notiz 3 13 3 10 8" xfId="54463"/>
    <cellStyle name="Notiz 3 13 3 11" xfId="1532"/>
    <cellStyle name="Notiz 3 13 3 11 2" xfId="8642"/>
    <cellStyle name="Notiz 3 13 3 11 3" xfId="14935"/>
    <cellStyle name="Notiz 3 13 3 11 4" xfId="21874"/>
    <cellStyle name="Notiz 3 13 3 11 5" xfId="28539"/>
    <cellStyle name="Notiz 3 13 3 11 6" xfId="35209"/>
    <cellStyle name="Notiz 3 13 3 11 7" xfId="42025"/>
    <cellStyle name="Notiz 3 13 3 11 8" xfId="48548"/>
    <cellStyle name="Notiz 3 13 3 12" xfId="8300"/>
    <cellStyle name="Notiz 3 13 3 13" xfId="21172"/>
    <cellStyle name="Notiz 3 13 3 14" xfId="21255"/>
    <cellStyle name="Notiz 3 13 3 15" xfId="41418"/>
    <cellStyle name="Notiz 3 13 3 16" xfId="41176"/>
    <cellStyle name="Notiz 3 13 3 2" xfId="1089"/>
    <cellStyle name="Notiz 3 13 3 2 10" xfId="1762"/>
    <cellStyle name="Notiz 3 13 3 2 10 2" xfId="8872"/>
    <cellStyle name="Notiz 3 13 3 2 10 3" xfId="15165"/>
    <cellStyle name="Notiz 3 13 3 2 10 4" xfId="22104"/>
    <cellStyle name="Notiz 3 13 3 2 10 5" xfId="28769"/>
    <cellStyle name="Notiz 3 13 3 2 10 6" xfId="35439"/>
    <cellStyle name="Notiz 3 13 3 2 10 7" xfId="42255"/>
    <cellStyle name="Notiz 3 13 3 2 10 8" xfId="48778"/>
    <cellStyle name="Notiz 3 13 3 2 11" xfId="326"/>
    <cellStyle name="Notiz 3 13 3 2 12" xfId="28096"/>
    <cellStyle name="Notiz 3 13 3 2 13" xfId="34766"/>
    <cellStyle name="Notiz 3 13 3 2 14" xfId="48108"/>
    <cellStyle name="Notiz 3 13 3 2 2" xfId="2633"/>
    <cellStyle name="Notiz 3 13 3 2 2 2" xfId="9743"/>
    <cellStyle name="Notiz 3 13 3 2 2 3" xfId="16036"/>
    <cellStyle name="Notiz 3 13 3 2 2 4" xfId="22975"/>
    <cellStyle name="Notiz 3 13 3 2 2 5" xfId="29640"/>
    <cellStyle name="Notiz 3 13 3 2 2 6" xfId="36310"/>
    <cellStyle name="Notiz 3 13 3 2 2 7" xfId="43126"/>
    <cellStyle name="Notiz 3 13 3 2 2 8" xfId="49649"/>
    <cellStyle name="Notiz 3 13 3 2 3" xfId="3323"/>
    <cellStyle name="Notiz 3 13 3 2 3 2" xfId="10433"/>
    <cellStyle name="Notiz 3 13 3 2 3 3" xfId="16726"/>
    <cellStyle name="Notiz 3 13 3 2 3 4" xfId="23665"/>
    <cellStyle name="Notiz 3 13 3 2 3 5" xfId="30330"/>
    <cellStyle name="Notiz 3 13 3 2 3 6" xfId="37000"/>
    <cellStyle name="Notiz 3 13 3 2 3 7" xfId="43816"/>
    <cellStyle name="Notiz 3 13 3 2 3 8" xfId="50339"/>
    <cellStyle name="Notiz 3 13 3 2 4" xfId="4010"/>
    <cellStyle name="Notiz 3 13 3 2 4 2" xfId="11120"/>
    <cellStyle name="Notiz 3 13 3 2 4 3" xfId="17413"/>
    <cellStyle name="Notiz 3 13 3 2 4 4" xfId="24352"/>
    <cellStyle name="Notiz 3 13 3 2 4 5" xfId="31017"/>
    <cellStyle name="Notiz 3 13 3 2 4 6" xfId="37687"/>
    <cellStyle name="Notiz 3 13 3 2 4 7" xfId="44503"/>
    <cellStyle name="Notiz 3 13 3 2 4 8" xfId="51026"/>
    <cellStyle name="Notiz 3 13 3 2 5" xfId="4697"/>
    <cellStyle name="Notiz 3 13 3 2 5 2" xfId="11807"/>
    <cellStyle name="Notiz 3 13 3 2 5 3" xfId="18100"/>
    <cellStyle name="Notiz 3 13 3 2 5 4" xfId="25039"/>
    <cellStyle name="Notiz 3 13 3 2 5 5" xfId="31704"/>
    <cellStyle name="Notiz 3 13 3 2 5 6" xfId="38374"/>
    <cellStyle name="Notiz 3 13 3 2 5 7" xfId="45190"/>
    <cellStyle name="Notiz 3 13 3 2 5 8" xfId="51713"/>
    <cellStyle name="Notiz 3 13 3 2 6" xfId="5382"/>
    <cellStyle name="Notiz 3 13 3 2 6 2" xfId="12492"/>
    <cellStyle name="Notiz 3 13 3 2 6 3" xfId="18785"/>
    <cellStyle name="Notiz 3 13 3 2 6 4" xfId="25724"/>
    <cellStyle name="Notiz 3 13 3 2 6 5" xfId="32389"/>
    <cellStyle name="Notiz 3 13 3 2 6 6" xfId="39059"/>
    <cellStyle name="Notiz 3 13 3 2 6 7" xfId="45875"/>
    <cellStyle name="Notiz 3 13 3 2 6 8" xfId="52398"/>
    <cellStyle name="Notiz 3 13 3 2 7" xfId="5965"/>
    <cellStyle name="Notiz 3 13 3 2 7 2" xfId="13075"/>
    <cellStyle name="Notiz 3 13 3 2 7 3" xfId="19368"/>
    <cellStyle name="Notiz 3 13 3 2 7 4" xfId="26307"/>
    <cellStyle name="Notiz 3 13 3 2 7 5" xfId="32972"/>
    <cellStyle name="Notiz 3 13 3 2 7 6" xfId="39642"/>
    <cellStyle name="Notiz 3 13 3 2 7 7" xfId="46458"/>
    <cellStyle name="Notiz 3 13 3 2 7 8" xfId="52981"/>
    <cellStyle name="Notiz 3 13 3 2 8" xfId="6423"/>
    <cellStyle name="Notiz 3 13 3 2 8 2" xfId="13533"/>
    <cellStyle name="Notiz 3 13 3 2 8 3" xfId="19826"/>
    <cellStyle name="Notiz 3 13 3 2 8 4" xfId="26765"/>
    <cellStyle name="Notiz 3 13 3 2 8 5" xfId="33430"/>
    <cellStyle name="Notiz 3 13 3 2 8 6" xfId="40100"/>
    <cellStyle name="Notiz 3 13 3 2 8 7" xfId="46916"/>
    <cellStyle name="Notiz 3 13 3 2 8 8" xfId="53439"/>
    <cellStyle name="Notiz 3 13 3 2 9" xfId="7077"/>
    <cellStyle name="Notiz 3 13 3 2 9 2" xfId="14187"/>
    <cellStyle name="Notiz 3 13 3 2 9 3" xfId="20480"/>
    <cellStyle name="Notiz 3 13 3 2 9 4" xfId="27419"/>
    <cellStyle name="Notiz 3 13 3 2 9 5" xfId="34084"/>
    <cellStyle name="Notiz 3 13 3 2 9 6" xfId="40754"/>
    <cellStyle name="Notiz 3 13 3 2 9 7" xfId="47570"/>
    <cellStyle name="Notiz 3 13 3 2 9 8" xfId="54093"/>
    <cellStyle name="Notiz 3 13 3 3" xfId="2403"/>
    <cellStyle name="Notiz 3 13 3 3 2" xfId="9513"/>
    <cellStyle name="Notiz 3 13 3 3 3" xfId="15806"/>
    <cellStyle name="Notiz 3 13 3 3 4" xfId="22745"/>
    <cellStyle name="Notiz 3 13 3 3 5" xfId="29410"/>
    <cellStyle name="Notiz 3 13 3 3 6" xfId="36080"/>
    <cellStyle name="Notiz 3 13 3 3 7" xfId="42896"/>
    <cellStyle name="Notiz 3 13 3 3 8" xfId="49419"/>
    <cellStyle name="Notiz 3 13 3 4" xfId="3093"/>
    <cellStyle name="Notiz 3 13 3 4 2" xfId="10203"/>
    <cellStyle name="Notiz 3 13 3 4 3" xfId="16496"/>
    <cellStyle name="Notiz 3 13 3 4 4" xfId="23435"/>
    <cellStyle name="Notiz 3 13 3 4 5" xfId="30100"/>
    <cellStyle name="Notiz 3 13 3 4 6" xfId="36770"/>
    <cellStyle name="Notiz 3 13 3 4 7" xfId="43586"/>
    <cellStyle name="Notiz 3 13 3 4 8" xfId="50109"/>
    <cellStyle name="Notiz 3 13 3 5" xfId="3780"/>
    <cellStyle name="Notiz 3 13 3 5 2" xfId="10890"/>
    <cellStyle name="Notiz 3 13 3 5 3" xfId="17183"/>
    <cellStyle name="Notiz 3 13 3 5 4" xfId="24122"/>
    <cellStyle name="Notiz 3 13 3 5 5" xfId="30787"/>
    <cellStyle name="Notiz 3 13 3 5 6" xfId="37457"/>
    <cellStyle name="Notiz 3 13 3 5 7" xfId="44273"/>
    <cellStyle name="Notiz 3 13 3 5 8" xfId="50796"/>
    <cellStyle name="Notiz 3 13 3 6" xfId="4467"/>
    <cellStyle name="Notiz 3 13 3 6 2" xfId="11577"/>
    <cellStyle name="Notiz 3 13 3 6 3" xfId="17870"/>
    <cellStyle name="Notiz 3 13 3 6 4" xfId="24809"/>
    <cellStyle name="Notiz 3 13 3 6 5" xfId="31474"/>
    <cellStyle name="Notiz 3 13 3 6 6" xfId="38144"/>
    <cellStyle name="Notiz 3 13 3 6 7" xfId="44960"/>
    <cellStyle name="Notiz 3 13 3 6 8" xfId="51483"/>
    <cellStyle name="Notiz 3 13 3 7" xfId="5152"/>
    <cellStyle name="Notiz 3 13 3 7 2" xfId="12262"/>
    <cellStyle name="Notiz 3 13 3 7 3" xfId="18555"/>
    <cellStyle name="Notiz 3 13 3 7 4" xfId="25494"/>
    <cellStyle name="Notiz 3 13 3 7 5" xfId="32159"/>
    <cellStyle name="Notiz 3 13 3 7 6" xfId="38829"/>
    <cellStyle name="Notiz 3 13 3 7 7" xfId="45645"/>
    <cellStyle name="Notiz 3 13 3 7 8" xfId="52168"/>
    <cellStyle name="Notiz 3 13 3 8" xfId="6193"/>
    <cellStyle name="Notiz 3 13 3 8 2" xfId="13303"/>
    <cellStyle name="Notiz 3 13 3 8 3" xfId="19596"/>
    <cellStyle name="Notiz 3 13 3 8 4" xfId="26535"/>
    <cellStyle name="Notiz 3 13 3 8 5" xfId="33200"/>
    <cellStyle name="Notiz 3 13 3 8 6" xfId="39870"/>
    <cellStyle name="Notiz 3 13 3 8 7" xfId="46686"/>
    <cellStyle name="Notiz 3 13 3 8 8" xfId="53209"/>
    <cellStyle name="Notiz 3 13 3 9" xfId="6847"/>
    <cellStyle name="Notiz 3 13 3 9 2" xfId="13957"/>
    <cellStyle name="Notiz 3 13 3 9 3" xfId="20250"/>
    <cellStyle name="Notiz 3 13 3 9 4" xfId="27189"/>
    <cellStyle name="Notiz 3 13 3 9 5" xfId="33854"/>
    <cellStyle name="Notiz 3 13 3 9 6" xfId="40524"/>
    <cellStyle name="Notiz 3 13 3 9 7" xfId="47340"/>
    <cellStyle name="Notiz 3 13 3 9 8" xfId="53863"/>
    <cellStyle name="Notiz 3 13 4" xfId="2070"/>
    <cellStyle name="Notiz 3 13 4 2" xfId="9180"/>
    <cellStyle name="Notiz 3 13 4 3" xfId="15473"/>
    <cellStyle name="Notiz 3 13 4 4" xfId="22412"/>
    <cellStyle name="Notiz 3 13 4 5" xfId="29077"/>
    <cellStyle name="Notiz 3 13 4 6" xfId="35747"/>
    <cellStyle name="Notiz 3 13 4 7" xfId="42563"/>
    <cellStyle name="Notiz 3 13 4 8" xfId="49086"/>
    <cellStyle name="Notiz 3 13 5" xfId="2024"/>
    <cellStyle name="Notiz 3 13 5 2" xfId="9134"/>
    <cellStyle name="Notiz 3 13 5 3" xfId="15427"/>
    <cellStyle name="Notiz 3 13 5 4" xfId="22366"/>
    <cellStyle name="Notiz 3 13 5 5" xfId="29031"/>
    <cellStyle name="Notiz 3 13 5 6" xfId="35701"/>
    <cellStyle name="Notiz 3 13 5 7" xfId="42517"/>
    <cellStyle name="Notiz 3 13 5 8" xfId="49040"/>
    <cellStyle name="Notiz 3 13 6" xfId="2822"/>
    <cellStyle name="Notiz 3 13 6 2" xfId="9932"/>
    <cellStyle name="Notiz 3 13 6 3" xfId="16225"/>
    <cellStyle name="Notiz 3 13 6 4" xfId="23164"/>
    <cellStyle name="Notiz 3 13 6 5" xfId="29829"/>
    <cellStyle name="Notiz 3 13 6 6" xfId="36499"/>
    <cellStyle name="Notiz 3 13 6 7" xfId="43315"/>
    <cellStyle name="Notiz 3 13 6 8" xfId="49838"/>
    <cellStyle name="Notiz 3 13 7" xfId="3509"/>
    <cellStyle name="Notiz 3 13 7 2" xfId="10619"/>
    <cellStyle name="Notiz 3 13 7 3" xfId="16912"/>
    <cellStyle name="Notiz 3 13 7 4" xfId="23851"/>
    <cellStyle name="Notiz 3 13 7 5" xfId="30516"/>
    <cellStyle name="Notiz 3 13 7 6" xfId="37186"/>
    <cellStyle name="Notiz 3 13 7 7" xfId="44002"/>
    <cellStyle name="Notiz 3 13 7 8" xfId="50525"/>
    <cellStyle name="Notiz 3 13 8" xfId="1989"/>
    <cellStyle name="Notiz 3 13 8 2" xfId="9099"/>
    <cellStyle name="Notiz 3 13 8 3" xfId="15392"/>
    <cellStyle name="Notiz 3 13 8 4" xfId="22331"/>
    <cellStyle name="Notiz 3 13 8 5" xfId="28996"/>
    <cellStyle name="Notiz 3 13 8 6" xfId="35666"/>
    <cellStyle name="Notiz 3 13 8 7" xfId="42482"/>
    <cellStyle name="Notiz 3 13 8 8" xfId="49005"/>
    <cellStyle name="Notiz 3 13 9" xfId="4885"/>
    <cellStyle name="Notiz 3 13 9 2" xfId="11995"/>
    <cellStyle name="Notiz 3 13 9 3" xfId="18288"/>
    <cellStyle name="Notiz 3 13 9 4" xfId="25227"/>
    <cellStyle name="Notiz 3 13 9 5" xfId="31892"/>
    <cellStyle name="Notiz 3 13 9 6" xfId="38562"/>
    <cellStyle name="Notiz 3 13 9 7" xfId="45378"/>
    <cellStyle name="Notiz 3 13 9 8" xfId="51901"/>
    <cellStyle name="Notiz 3 14" xfId="420"/>
    <cellStyle name="Notiz 3 14 10" xfId="5626"/>
    <cellStyle name="Notiz 3 14 10 2" xfId="12736"/>
    <cellStyle name="Notiz 3 14 10 3" xfId="19029"/>
    <cellStyle name="Notiz 3 14 10 4" xfId="25968"/>
    <cellStyle name="Notiz 3 14 10 5" xfId="32633"/>
    <cellStyle name="Notiz 3 14 10 6" xfId="39303"/>
    <cellStyle name="Notiz 3 14 10 7" xfId="46119"/>
    <cellStyle name="Notiz 3 14 10 8" xfId="52642"/>
    <cellStyle name="Notiz 3 14 11" xfId="4915"/>
    <cellStyle name="Notiz 3 14 11 2" xfId="12025"/>
    <cellStyle name="Notiz 3 14 11 3" xfId="18318"/>
    <cellStyle name="Notiz 3 14 11 4" xfId="25257"/>
    <cellStyle name="Notiz 3 14 11 5" xfId="31922"/>
    <cellStyle name="Notiz 3 14 11 6" xfId="38592"/>
    <cellStyle name="Notiz 3 14 11 7" xfId="45408"/>
    <cellStyle name="Notiz 3 14 11 8" xfId="51931"/>
    <cellStyle name="Notiz 3 14 12" xfId="845"/>
    <cellStyle name="Notiz 3 14 12 2" xfId="7962"/>
    <cellStyle name="Notiz 3 14 12 3" xfId="8071"/>
    <cellStyle name="Notiz 3 14 12 4" xfId="21223"/>
    <cellStyle name="Notiz 3 14 12 5" xfId="27855"/>
    <cellStyle name="Notiz 3 14 12 6" xfId="34530"/>
    <cellStyle name="Notiz 3 14 12 7" xfId="41461"/>
    <cellStyle name="Notiz 3 14 12 8" xfId="21327"/>
    <cellStyle name="Notiz 3 14 13" xfId="8009"/>
    <cellStyle name="Notiz 3 14 14" xfId="21527"/>
    <cellStyle name="Notiz 3 14 15" xfId="34535"/>
    <cellStyle name="Notiz 3 14 2" xfId="740"/>
    <cellStyle name="Notiz 3 14 2 10" xfId="7268"/>
    <cellStyle name="Notiz 3 14 2 10 2" xfId="14378"/>
    <cellStyle name="Notiz 3 14 2 10 3" xfId="20671"/>
    <cellStyle name="Notiz 3 14 2 10 4" xfId="27610"/>
    <cellStyle name="Notiz 3 14 2 10 5" xfId="34275"/>
    <cellStyle name="Notiz 3 14 2 10 6" xfId="40945"/>
    <cellStyle name="Notiz 3 14 2 10 7" xfId="47761"/>
    <cellStyle name="Notiz 3 14 2 10 8" xfId="54284"/>
    <cellStyle name="Notiz 3 14 2 11" xfId="1479"/>
    <cellStyle name="Notiz 3 14 2 11 2" xfId="8589"/>
    <cellStyle name="Notiz 3 14 2 11 3" xfId="14882"/>
    <cellStyle name="Notiz 3 14 2 11 4" xfId="21821"/>
    <cellStyle name="Notiz 3 14 2 11 5" xfId="28486"/>
    <cellStyle name="Notiz 3 14 2 11 6" xfId="35156"/>
    <cellStyle name="Notiz 3 14 2 11 7" xfId="41972"/>
    <cellStyle name="Notiz 3 14 2 11 8" xfId="48495"/>
    <cellStyle name="Notiz 3 14 2 12" xfId="7748"/>
    <cellStyle name="Notiz 3 14 2 13" xfId="21119"/>
    <cellStyle name="Notiz 3 14 2 14" xfId="20924"/>
    <cellStyle name="Notiz 3 14 2 15" xfId="41365"/>
    <cellStyle name="Notiz 3 14 2 16" xfId="41544"/>
    <cellStyle name="Notiz 3 14 2 2" xfId="1036"/>
    <cellStyle name="Notiz 3 14 2 2 10" xfId="1709"/>
    <cellStyle name="Notiz 3 14 2 2 10 2" xfId="8819"/>
    <cellStyle name="Notiz 3 14 2 2 10 3" xfId="15112"/>
    <cellStyle name="Notiz 3 14 2 2 10 4" xfId="22051"/>
    <cellStyle name="Notiz 3 14 2 2 10 5" xfId="28716"/>
    <cellStyle name="Notiz 3 14 2 2 10 6" xfId="35386"/>
    <cellStyle name="Notiz 3 14 2 2 10 7" xfId="42202"/>
    <cellStyle name="Notiz 3 14 2 2 10 8" xfId="48725"/>
    <cellStyle name="Notiz 3 14 2 2 11" xfId="8101"/>
    <cellStyle name="Notiz 3 14 2 2 12" xfId="28043"/>
    <cellStyle name="Notiz 3 14 2 2 13" xfId="34713"/>
    <cellStyle name="Notiz 3 14 2 2 14" xfId="48055"/>
    <cellStyle name="Notiz 3 14 2 2 2" xfId="2580"/>
    <cellStyle name="Notiz 3 14 2 2 2 2" xfId="9690"/>
    <cellStyle name="Notiz 3 14 2 2 2 3" xfId="15983"/>
    <cellStyle name="Notiz 3 14 2 2 2 4" xfId="22922"/>
    <cellStyle name="Notiz 3 14 2 2 2 5" xfId="29587"/>
    <cellStyle name="Notiz 3 14 2 2 2 6" xfId="36257"/>
    <cellStyle name="Notiz 3 14 2 2 2 7" xfId="43073"/>
    <cellStyle name="Notiz 3 14 2 2 2 8" xfId="49596"/>
    <cellStyle name="Notiz 3 14 2 2 3" xfId="3270"/>
    <cellStyle name="Notiz 3 14 2 2 3 2" xfId="10380"/>
    <cellStyle name="Notiz 3 14 2 2 3 3" xfId="16673"/>
    <cellStyle name="Notiz 3 14 2 2 3 4" xfId="23612"/>
    <cellStyle name="Notiz 3 14 2 2 3 5" xfId="30277"/>
    <cellStyle name="Notiz 3 14 2 2 3 6" xfId="36947"/>
    <cellStyle name="Notiz 3 14 2 2 3 7" xfId="43763"/>
    <cellStyle name="Notiz 3 14 2 2 3 8" xfId="50286"/>
    <cellStyle name="Notiz 3 14 2 2 4" xfId="3957"/>
    <cellStyle name="Notiz 3 14 2 2 4 2" xfId="11067"/>
    <cellStyle name="Notiz 3 14 2 2 4 3" xfId="17360"/>
    <cellStyle name="Notiz 3 14 2 2 4 4" xfId="24299"/>
    <cellStyle name="Notiz 3 14 2 2 4 5" xfId="30964"/>
    <cellStyle name="Notiz 3 14 2 2 4 6" xfId="37634"/>
    <cellStyle name="Notiz 3 14 2 2 4 7" xfId="44450"/>
    <cellStyle name="Notiz 3 14 2 2 4 8" xfId="50973"/>
    <cellStyle name="Notiz 3 14 2 2 5" xfId="4644"/>
    <cellStyle name="Notiz 3 14 2 2 5 2" xfId="11754"/>
    <cellStyle name="Notiz 3 14 2 2 5 3" xfId="18047"/>
    <cellStyle name="Notiz 3 14 2 2 5 4" xfId="24986"/>
    <cellStyle name="Notiz 3 14 2 2 5 5" xfId="31651"/>
    <cellStyle name="Notiz 3 14 2 2 5 6" xfId="38321"/>
    <cellStyle name="Notiz 3 14 2 2 5 7" xfId="45137"/>
    <cellStyle name="Notiz 3 14 2 2 5 8" xfId="51660"/>
    <cellStyle name="Notiz 3 14 2 2 6" xfId="5329"/>
    <cellStyle name="Notiz 3 14 2 2 6 2" xfId="12439"/>
    <cellStyle name="Notiz 3 14 2 2 6 3" xfId="18732"/>
    <cellStyle name="Notiz 3 14 2 2 6 4" xfId="25671"/>
    <cellStyle name="Notiz 3 14 2 2 6 5" xfId="32336"/>
    <cellStyle name="Notiz 3 14 2 2 6 6" xfId="39006"/>
    <cellStyle name="Notiz 3 14 2 2 6 7" xfId="45822"/>
    <cellStyle name="Notiz 3 14 2 2 6 8" xfId="52345"/>
    <cellStyle name="Notiz 3 14 2 2 7" xfId="5912"/>
    <cellStyle name="Notiz 3 14 2 2 7 2" xfId="13022"/>
    <cellStyle name="Notiz 3 14 2 2 7 3" xfId="19315"/>
    <cellStyle name="Notiz 3 14 2 2 7 4" xfId="26254"/>
    <cellStyle name="Notiz 3 14 2 2 7 5" xfId="32919"/>
    <cellStyle name="Notiz 3 14 2 2 7 6" xfId="39589"/>
    <cellStyle name="Notiz 3 14 2 2 7 7" xfId="46405"/>
    <cellStyle name="Notiz 3 14 2 2 7 8" xfId="52928"/>
    <cellStyle name="Notiz 3 14 2 2 8" xfId="6370"/>
    <cellStyle name="Notiz 3 14 2 2 8 2" xfId="13480"/>
    <cellStyle name="Notiz 3 14 2 2 8 3" xfId="19773"/>
    <cellStyle name="Notiz 3 14 2 2 8 4" xfId="26712"/>
    <cellStyle name="Notiz 3 14 2 2 8 5" xfId="33377"/>
    <cellStyle name="Notiz 3 14 2 2 8 6" xfId="40047"/>
    <cellStyle name="Notiz 3 14 2 2 8 7" xfId="46863"/>
    <cellStyle name="Notiz 3 14 2 2 8 8" xfId="53386"/>
    <cellStyle name="Notiz 3 14 2 2 9" xfId="7024"/>
    <cellStyle name="Notiz 3 14 2 2 9 2" xfId="14134"/>
    <cellStyle name="Notiz 3 14 2 2 9 3" xfId="20427"/>
    <cellStyle name="Notiz 3 14 2 2 9 4" xfId="27366"/>
    <cellStyle name="Notiz 3 14 2 2 9 5" xfId="34031"/>
    <cellStyle name="Notiz 3 14 2 2 9 6" xfId="40701"/>
    <cellStyle name="Notiz 3 14 2 2 9 7" xfId="47517"/>
    <cellStyle name="Notiz 3 14 2 2 9 8" xfId="54040"/>
    <cellStyle name="Notiz 3 14 2 3" xfId="2350"/>
    <cellStyle name="Notiz 3 14 2 3 2" xfId="9460"/>
    <cellStyle name="Notiz 3 14 2 3 3" xfId="15753"/>
    <cellStyle name="Notiz 3 14 2 3 4" xfId="22692"/>
    <cellStyle name="Notiz 3 14 2 3 5" xfId="29357"/>
    <cellStyle name="Notiz 3 14 2 3 6" xfId="36027"/>
    <cellStyle name="Notiz 3 14 2 3 7" xfId="42843"/>
    <cellStyle name="Notiz 3 14 2 3 8" xfId="49366"/>
    <cellStyle name="Notiz 3 14 2 4" xfId="3040"/>
    <cellStyle name="Notiz 3 14 2 4 2" xfId="10150"/>
    <cellStyle name="Notiz 3 14 2 4 3" xfId="16443"/>
    <cellStyle name="Notiz 3 14 2 4 4" xfId="23382"/>
    <cellStyle name="Notiz 3 14 2 4 5" xfId="30047"/>
    <cellStyle name="Notiz 3 14 2 4 6" xfId="36717"/>
    <cellStyle name="Notiz 3 14 2 4 7" xfId="43533"/>
    <cellStyle name="Notiz 3 14 2 4 8" xfId="50056"/>
    <cellStyle name="Notiz 3 14 2 5" xfId="3727"/>
    <cellStyle name="Notiz 3 14 2 5 2" xfId="10837"/>
    <cellStyle name="Notiz 3 14 2 5 3" xfId="17130"/>
    <cellStyle name="Notiz 3 14 2 5 4" xfId="24069"/>
    <cellStyle name="Notiz 3 14 2 5 5" xfId="30734"/>
    <cellStyle name="Notiz 3 14 2 5 6" xfId="37404"/>
    <cellStyle name="Notiz 3 14 2 5 7" xfId="44220"/>
    <cellStyle name="Notiz 3 14 2 5 8" xfId="50743"/>
    <cellStyle name="Notiz 3 14 2 6" xfId="4414"/>
    <cellStyle name="Notiz 3 14 2 6 2" xfId="11524"/>
    <cellStyle name="Notiz 3 14 2 6 3" xfId="17817"/>
    <cellStyle name="Notiz 3 14 2 6 4" xfId="24756"/>
    <cellStyle name="Notiz 3 14 2 6 5" xfId="31421"/>
    <cellStyle name="Notiz 3 14 2 6 6" xfId="38091"/>
    <cellStyle name="Notiz 3 14 2 6 7" xfId="44907"/>
    <cellStyle name="Notiz 3 14 2 6 8" xfId="51430"/>
    <cellStyle name="Notiz 3 14 2 7" xfId="5099"/>
    <cellStyle name="Notiz 3 14 2 7 2" xfId="12209"/>
    <cellStyle name="Notiz 3 14 2 7 3" xfId="18502"/>
    <cellStyle name="Notiz 3 14 2 7 4" xfId="25441"/>
    <cellStyle name="Notiz 3 14 2 7 5" xfId="32106"/>
    <cellStyle name="Notiz 3 14 2 7 6" xfId="38776"/>
    <cellStyle name="Notiz 3 14 2 7 7" xfId="45592"/>
    <cellStyle name="Notiz 3 14 2 7 8" xfId="52115"/>
    <cellStyle name="Notiz 3 14 2 8" xfId="6140"/>
    <cellStyle name="Notiz 3 14 2 8 2" xfId="13250"/>
    <cellStyle name="Notiz 3 14 2 8 3" xfId="19543"/>
    <cellStyle name="Notiz 3 14 2 8 4" xfId="26482"/>
    <cellStyle name="Notiz 3 14 2 8 5" xfId="33147"/>
    <cellStyle name="Notiz 3 14 2 8 6" xfId="39817"/>
    <cellStyle name="Notiz 3 14 2 8 7" xfId="46633"/>
    <cellStyle name="Notiz 3 14 2 8 8" xfId="53156"/>
    <cellStyle name="Notiz 3 14 2 9" xfId="6794"/>
    <cellStyle name="Notiz 3 14 2 9 2" xfId="13904"/>
    <cellStyle name="Notiz 3 14 2 9 3" xfId="20197"/>
    <cellStyle name="Notiz 3 14 2 9 4" xfId="27136"/>
    <cellStyle name="Notiz 3 14 2 9 5" xfId="33801"/>
    <cellStyle name="Notiz 3 14 2 9 6" xfId="40471"/>
    <cellStyle name="Notiz 3 14 2 9 7" xfId="47287"/>
    <cellStyle name="Notiz 3 14 2 9 8" xfId="53810"/>
    <cellStyle name="Notiz 3 14 3" xfId="794"/>
    <cellStyle name="Notiz 3 14 3 10" xfId="7292"/>
    <cellStyle name="Notiz 3 14 3 10 2" xfId="14402"/>
    <cellStyle name="Notiz 3 14 3 10 3" xfId="20695"/>
    <cellStyle name="Notiz 3 14 3 10 4" xfId="27634"/>
    <cellStyle name="Notiz 3 14 3 10 5" xfId="34299"/>
    <cellStyle name="Notiz 3 14 3 10 6" xfId="40969"/>
    <cellStyle name="Notiz 3 14 3 10 7" xfId="47785"/>
    <cellStyle name="Notiz 3 14 3 10 8" xfId="54308"/>
    <cellStyle name="Notiz 3 14 3 11" xfId="1533"/>
    <cellStyle name="Notiz 3 14 3 11 2" xfId="8643"/>
    <cellStyle name="Notiz 3 14 3 11 3" xfId="14936"/>
    <cellStyle name="Notiz 3 14 3 11 4" xfId="21875"/>
    <cellStyle name="Notiz 3 14 3 11 5" xfId="28540"/>
    <cellStyle name="Notiz 3 14 3 11 6" xfId="35210"/>
    <cellStyle name="Notiz 3 14 3 11 7" xfId="42026"/>
    <cellStyle name="Notiz 3 14 3 11 8" xfId="48549"/>
    <cellStyle name="Notiz 3 14 3 12" xfId="7850"/>
    <cellStyle name="Notiz 3 14 3 13" xfId="21173"/>
    <cellStyle name="Notiz 3 14 3 14" xfId="20922"/>
    <cellStyle name="Notiz 3 14 3 15" xfId="41419"/>
    <cellStyle name="Notiz 3 14 3 16" xfId="7918"/>
    <cellStyle name="Notiz 3 14 3 2" xfId="1090"/>
    <cellStyle name="Notiz 3 14 3 2 10" xfId="1763"/>
    <cellStyle name="Notiz 3 14 3 2 10 2" xfId="8873"/>
    <cellStyle name="Notiz 3 14 3 2 10 3" xfId="15166"/>
    <cellStyle name="Notiz 3 14 3 2 10 4" xfId="22105"/>
    <cellStyle name="Notiz 3 14 3 2 10 5" xfId="28770"/>
    <cellStyle name="Notiz 3 14 3 2 10 6" xfId="35440"/>
    <cellStyle name="Notiz 3 14 3 2 10 7" xfId="42256"/>
    <cellStyle name="Notiz 3 14 3 2 10 8" xfId="48779"/>
    <cellStyle name="Notiz 3 14 3 2 11" xfId="545"/>
    <cellStyle name="Notiz 3 14 3 2 12" xfId="28097"/>
    <cellStyle name="Notiz 3 14 3 2 13" xfId="34767"/>
    <cellStyle name="Notiz 3 14 3 2 14" xfId="48109"/>
    <cellStyle name="Notiz 3 14 3 2 2" xfId="2634"/>
    <cellStyle name="Notiz 3 14 3 2 2 2" xfId="9744"/>
    <cellStyle name="Notiz 3 14 3 2 2 3" xfId="16037"/>
    <cellStyle name="Notiz 3 14 3 2 2 4" xfId="22976"/>
    <cellStyle name="Notiz 3 14 3 2 2 5" xfId="29641"/>
    <cellStyle name="Notiz 3 14 3 2 2 6" xfId="36311"/>
    <cellStyle name="Notiz 3 14 3 2 2 7" xfId="43127"/>
    <cellStyle name="Notiz 3 14 3 2 2 8" xfId="49650"/>
    <cellStyle name="Notiz 3 14 3 2 3" xfId="3324"/>
    <cellStyle name="Notiz 3 14 3 2 3 2" xfId="10434"/>
    <cellStyle name="Notiz 3 14 3 2 3 3" xfId="16727"/>
    <cellStyle name="Notiz 3 14 3 2 3 4" xfId="23666"/>
    <cellStyle name="Notiz 3 14 3 2 3 5" xfId="30331"/>
    <cellStyle name="Notiz 3 14 3 2 3 6" xfId="37001"/>
    <cellStyle name="Notiz 3 14 3 2 3 7" xfId="43817"/>
    <cellStyle name="Notiz 3 14 3 2 3 8" xfId="50340"/>
    <cellStyle name="Notiz 3 14 3 2 4" xfId="4011"/>
    <cellStyle name="Notiz 3 14 3 2 4 2" xfId="11121"/>
    <cellStyle name="Notiz 3 14 3 2 4 3" xfId="17414"/>
    <cellStyle name="Notiz 3 14 3 2 4 4" xfId="24353"/>
    <cellStyle name="Notiz 3 14 3 2 4 5" xfId="31018"/>
    <cellStyle name="Notiz 3 14 3 2 4 6" xfId="37688"/>
    <cellStyle name="Notiz 3 14 3 2 4 7" xfId="44504"/>
    <cellStyle name="Notiz 3 14 3 2 4 8" xfId="51027"/>
    <cellStyle name="Notiz 3 14 3 2 5" xfId="4698"/>
    <cellStyle name="Notiz 3 14 3 2 5 2" xfId="11808"/>
    <cellStyle name="Notiz 3 14 3 2 5 3" xfId="18101"/>
    <cellStyle name="Notiz 3 14 3 2 5 4" xfId="25040"/>
    <cellStyle name="Notiz 3 14 3 2 5 5" xfId="31705"/>
    <cellStyle name="Notiz 3 14 3 2 5 6" xfId="38375"/>
    <cellStyle name="Notiz 3 14 3 2 5 7" xfId="45191"/>
    <cellStyle name="Notiz 3 14 3 2 5 8" xfId="51714"/>
    <cellStyle name="Notiz 3 14 3 2 6" xfId="5383"/>
    <cellStyle name="Notiz 3 14 3 2 6 2" xfId="12493"/>
    <cellStyle name="Notiz 3 14 3 2 6 3" xfId="18786"/>
    <cellStyle name="Notiz 3 14 3 2 6 4" xfId="25725"/>
    <cellStyle name="Notiz 3 14 3 2 6 5" xfId="32390"/>
    <cellStyle name="Notiz 3 14 3 2 6 6" xfId="39060"/>
    <cellStyle name="Notiz 3 14 3 2 6 7" xfId="45876"/>
    <cellStyle name="Notiz 3 14 3 2 6 8" xfId="52399"/>
    <cellStyle name="Notiz 3 14 3 2 7" xfId="5966"/>
    <cellStyle name="Notiz 3 14 3 2 7 2" xfId="13076"/>
    <cellStyle name="Notiz 3 14 3 2 7 3" xfId="19369"/>
    <cellStyle name="Notiz 3 14 3 2 7 4" xfId="26308"/>
    <cellStyle name="Notiz 3 14 3 2 7 5" xfId="32973"/>
    <cellStyle name="Notiz 3 14 3 2 7 6" xfId="39643"/>
    <cellStyle name="Notiz 3 14 3 2 7 7" xfId="46459"/>
    <cellStyle name="Notiz 3 14 3 2 7 8" xfId="52982"/>
    <cellStyle name="Notiz 3 14 3 2 8" xfId="6424"/>
    <cellStyle name="Notiz 3 14 3 2 8 2" xfId="13534"/>
    <cellStyle name="Notiz 3 14 3 2 8 3" xfId="19827"/>
    <cellStyle name="Notiz 3 14 3 2 8 4" xfId="26766"/>
    <cellStyle name="Notiz 3 14 3 2 8 5" xfId="33431"/>
    <cellStyle name="Notiz 3 14 3 2 8 6" xfId="40101"/>
    <cellStyle name="Notiz 3 14 3 2 8 7" xfId="46917"/>
    <cellStyle name="Notiz 3 14 3 2 8 8" xfId="53440"/>
    <cellStyle name="Notiz 3 14 3 2 9" xfId="7078"/>
    <cellStyle name="Notiz 3 14 3 2 9 2" xfId="14188"/>
    <cellStyle name="Notiz 3 14 3 2 9 3" xfId="20481"/>
    <cellStyle name="Notiz 3 14 3 2 9 4" xfId="27420"/>
    <cellStyle name="Notiz 3 14 3 2 9 5" xfId="34085"/>
    <cellStyle name="Notiz 3 14 3 2 9 6" xfId="40755"/>
    <cellStyle name="Notiz 3 14 3 2 9 7" xfId="47571"/>
    <cellStyle name="Notiz 3 14 3 2 9 8" xfId="54094"/>
    <cellStyle name="Notiz 3 14 3 3" xfId="2404"/>
    <cellStyle name="Notiz 3 14 3 3 2" xfId="9514"/>
    <cellStyle name="Notiz 3 14 3 3 3" xfId="15807"/>
    <cellStyle name="Notiz 3 14 3 3 4" xfId="22746"/>
    <cellStyle name="Notiz 3 14 3 3 5" xfId="29411"/>
    <cellStyle name="Notiz 3 14 3 3 6" xfId="36081"/>
    <cellStyle name="Notiz 3 14 3 3 7" xfId="42897"/>
    <cellStyle name="Notiz 3 14 3 3 8" xfId="49420"/>
    <cellStyle name="Notiz 3 14 3 4" xfId="3094"/>
    <cellStyle name="Notiz 3 14 3 4 2" xfId="10204"/>
    <cellStyle name="Notiz 3 14 3 4 3" xfId="16497"/>
    <cellStyle name="Notiz 3 14 3 4 4" xfId="23436"/>
    <cellStyle name="Notiz 3 14 3 4 5" xfId="30101"/>
    <cellStyle name="Notiz 3 14 3 4 6" xfId="36771"/>
    <cellStyle name="Notiz 3 14 3 4 7" xfId="43587"/>
    <cellStyle name="Notiz 3 14 3 4 8" xfId="50110"/>
    <cellStyle name="Notiz 3 14 3 5" xfId="3781"/>
    <cellStyle name="Notiz 3 14 3 5 2" xfId="10891"/>
    <cellStyle name="Notiz 3 14 3 5 3" xfId="17184"/>
    <cellStyle name="Notiz 3 14 3 5 4" xfId="24123"/>
    <cellStyle name="Notiz 3 14 3 5 5" xfId="30788"/>
    <cellStyle name="Notiz 3 14 3 5 6" xfId="37458"/>
    <cellStyle name="Notiz 3 14 3 5 7" xfId="44274"/>
    <cellStyle name="Notiz 3 14 3 5 8" xfId="50797"/>
    <cellStyle name="Notiz 3 14 3 6" xfId="4468"/>
    <cellStyle name="Notiz 3 14 3 6 2" xfId="11578"/>
    <cellStyle name="Notiz 3 14 3 6 3" xfId="17871"/>
    <cellStyle name="Notiz 3 14 3 6 4" xfId="24810"/>
    <cellStyle name="Notiz 3 14 3 6 5" xfId="31475"/>
    <cellStyle name="Notiz 3 14 3 6 6" xfId="38145"/>
    <cellStyle name="Notiz 3 14 3 6 7" xfId="44961"/>
    <cellStyle name="Notiz 3 14 3 6 8" xfId="51484"/>
    <cellStyle name="Notiz 3 14 3 7" xfId="5153"/>
    <cellStyle name="Notiz 3 14 3 7 2" xfId="12263"/>
    <cellStyle name="Notiz 3 14 3 7 3" xfId="18556"/>
    <cellStyle name="Notiz 3 14 3 7 4" xfId="25495"/>
    <cellStyle name="Notiz 3 14 3 7 5" xfId="32160"/>
    <cellStyle name="Notiz 3 14 3 7 6" xfId="38830"/>
    <cellStyle name="Notiz 3 14 3 7 7" xfId="45646"/>
    <cellStyle name="Notiz 3 14 3 7 8" xfId="52169"/>
    <cellStyle name="Notiz 3 14 3 8" xfId="6194"/>
    <cellStyle name="Notiz 3 14 3 8 2" xfId="13304"/>
    <cellStyle name="Notiz 3 14 3 8 3" xfId="19597"/>
    <cellStyle name="Notiz 3 14 3 8 4" xfId="26536"/>
    <cellStyle name="Notiz 3 14 3 8 5" xfId="33201"/>
    <cellStyle name="Notiz 3 14 3 8 6" xfId="39871"/>
    <cellStyle name="Notiz 3 14 3 8 7" xfId="46687"/>
    <cellStyle name="Notiz 3 14 3 8 8" xfId="53210"/>
    <cellStyle name="Notiz 3 14 3 9" xfId="6848"/>
    <cellStyle name="Notiz 3 14 3 9 2" xfId="13958"/>
    <cellStyle name="Notiz 3 14 3 9 3" xfId="20251"/>
    <cellStyle name="Notiz 3 14 3 9 4" xfId="27190"/>
    <cellStyle name="Notiz 3 14 3 9 5" xfId="33855"/>
    <cellStyle name="Notiz 3 14 3 9 6" xfId="40525"/>
    <cellStyle name="Notiz 3 14 3 9 7" xfId="47341"/>
    <cellStyle name="Notiz 3 14 3 9 8" xfId="53864"/>
    <cellStyle name="Notiz 3 14 4" xfId="2046"/>
    <cellStyle name="Notiz 3 14 4 2" xfId="9156"/>
    <cellStyle name="Notiz 3 14 4 3" xfId="15449"/>
    <cellStyle name="Notiz 3 14 4 4" xfId="22388"/>
    <cellStyle name="Notiz 3 14 4 5" xfId="29053"/>
    <cellStyle name="Notiz 3 14 4 6" xfId="35723"/>
    <cellStyle name="Notiz 3 14 4 7" xfId="42539"/>
    <cellStyle name="Notiz 3 14 4 8" xfId="49062"/>
    <cellStyle name="Notiz 3 14 5" xfId="838"/>
    <cellStyle name="Notiz 3 14 5 2" xfId="7955"/>
    <cellStyle name="Notiz 3 14 5 3" xfId="8070"/>
    <cellStyle name="Notiz 3 14 5 4" xfId="21216"/>
    <cellStyle name="Notiz 3 14 5 5" xfId="27848"/>
    <cellStyle name="Notiz 3 14 5 6" xfId="34523"/>
    <cellStyle name="Notiz 3 14 5 7" xfId="41455"/>
    <cellStyle name="Notiz 3 14 5 8" xfId="27874"/>
    <cellStyle name="Notiz 3 14 6" xfId="1987"/>
    <cellStyle name="Notiz 3 14 6 2" xfId="9097"/>
    <cellStyle name="Notiz 3 14 6 3" xfId="15390"/>
    <cellStyle name="Notiz 3 14 6 4" xfId="22329"/>
    <cellStyle name="Notiz 3 14 6 5" xfId="28994"/>
    <cellStyle name="Notiz 3 14 6 6" xfId="35664"/>
    <cellStyle name="Notiz 3 14 6 7" xfId="42480"/>
    <cellStyle name="Notiz 3 14 6 8" xfId="49003"/>
    <cellStyle name="Notiz 3 14 7" xfId="2165"/>
    <cellStyle name="Notiz 3 14 7 2" xfId="9275"/>
    <cellStyle name="Notiz 3 14 7 3" xfId="15568"/>
    <cellStyle name="Notiz 3 14 7 4" xfId="22507"/>
    <cellStyle name="Notiz 3 14 7 5" xfId="29172"/>
    <cellStyle name="Notiz 3 14 7 6" xfId="35842"/>
    <cellStyle name="Notiz 3 14 7 7" xfId="42658"/>
    <cellStyle name="Notiz 3 14 7 8" xfId="49181"/>
    <cellStyle name="Notiz 3 14 8" xfId="2853"/>
    <cellStyle name="Notiz 3 14 8 2" xfId="9963"/>
    <cellStyle name="Notiz 3 14 8 3" xfId="16256"/>
    <cellStyle name="Notiz 3 14 8 4" xfId="23195"/>
    <cellStyle name="Notiz 3 14 8 5" xfId="29860"/>
    <cellStyle name="Notiz 3 14 8 6" xfId="36530"/>
    <cellStyle name="Notiz 3 14 8 7" xfId="43346"/>
    <cellStyle name="Notiz 3 14 8 8" xfId="49869"/>
    <cellStyle name="Notiz 3 14 9" xfId="1908"/>
    <cellStyle name="Notiz 3 14 9 2" xfId="9018"/>
    <cellStyle name="Notiz 3 14 9 3" xfId="15311"/>
    <cellStyle name="Notiz 3 14 9 4" xfId="22250"/>
    <cellStyle name="Notiz 3 14 9 5" xfId="28915"/>
    <cellStyle name="Notiz 3 14 9 6" xfId="35585"/>
    <cellStyle name="Notiz 3 14 9 7" xfId="42401"/>
    <cellStyle name="Notiz 3 14 9 8" xfId="48924"/>
    <cellStyle name="Notiz 3 15" xfId="501"/>
    <cellStyle name="Notiz 3 15 10" xfId="5688"/>
    <cellStyle name="Notiz 3 15 10 2" xfId="12798"/>
    <cellStyle name="Notiz 3 15 10 3" xfId="19091"/>
    <cellStyle name="Notiz 3 15 10 4" xfId="26030"/>
    <cellStyle name="Notiz 3 15 10 5" xfId="32695"/>
    <cellStyle name="Notiz 3 15 10 6" xfId="39365"/>
    <cellStyle name="Notiz 3 15 10 7" xfId="46181"/>
    <cellStyle name="Notiz 3 15 10 8" xfId="52704"/>
    <cellStyle name="Notiz 3 15 11" xfId="6605"/>
    <cellStyle name="Notiz 3 15 11 2" xfId="13715"/>
    <cellStyle name="Notiz 3 15 11 3" xfId="20008"/>
    <cellStyle name="Notiz 3 15 11 4" xfId="26947"/>
    <cellStyle name="Notiz 3 15 11 5" xfId="33612"/>
    <cellStyle name="Notiz 3 15 11 6" xfId="40282"/>
    <cellStyle name="Notiz 3 15 11 7" xfId="47098"/>
    <cellStyle name="Notiz 3 15 11 8" xfId="53621"/>
    <cellStyle name="Notiz 3 15 12" xfId="1299"/>
    <cellStyle name="Notiz 3 15 12 2" xfId="8409"/>
    <cellStyle name="Notiz 3 15 12 3" xfId="14702"/>
    <cellStyle name="Notiz 3 15 12 4" xfId="21641"/>
    <cellStyle name="Notiz 3 15 12 5" xfId="28306"/>
    <cellStyle name="Notiz 3 15 12 6" xfId="34976"/>
    <cellStyle name="Notiz 3 15 12 7" xfId="41795"/>
    <cellStyle name="Notiz 3 15 12 8" xfId="48318"/>
    <cellStyle name="Notiz 3 15 13" xfId="7716"/>
    <cellStyle name="Notiz 3 15 14" xfId="21490"/>
    <cellStyle name="Notiz 3 15 15" xfId="41642"/>
    <cellStyle name="Notiz 3 15 2" xfId="741"/>
    <cellStyle name="Notiz 3 15 2 10" xfId="5680"/>
    <cellStyle name="Notiz 3 15 2 10 2" xfId="12790"/>
    <cellStyle name="Notiz 3 15 2 10 3" xfId="19083"/>
    <cellStyle name="Notiz 3 15 2 10 4" xfId="26022"/>
    <cellStyle name="Notiz 3 15 2 10 5" xfId="32687"/>
    <cellStyle name="Notiz 3 15 2 10 6" xfId="39357"/>
    <cellStyle name="Notiz 3 15 2 10 7" xfId="46173"/>
    <cellStyle name="Notiz 3 15 2 10 8" xfId="52696"/>
    <cellStyle name="Notiz 3 15 2 11" xfId="1480"/>
    <cellStyle name="Notiz 3 15 2 11 2" xfId="8590"/>
    <cellStyle name="Notiz 3 15 2 11 3" xfId="14883"/>
    <cellStyle name="Notiz 3 15 2 11 4" xfId="21822"/>
    <cellStyle name="Notiz 3 15 2 11 5" xfId="28487"/>
    <cellStyle name="Notiz 3 15 2 11 6" xfId="35157"/>
    <cellStyle name="Notiz 3 15 2 11 7" xfId="41973"/>
    <cellStyle name="Notiz 3 15 2 11 8" xfId="48496"/>
    <cellStyle name="Notiz 3 15 2 12" xfId="7802"/>
    <cellStyle name="Notiz 3 15 2 13" xfId="21120"/>
    <cellStyle name="Notiz 3 15 2 14" xfId="21438"/>
    <cellStyle name="Notiz 3 15 2 15" xfId="41366"/>
    <cellStyle name="Notiz 3 15 2 16" xfId="34500"/>
    <cellStyle name="Notiz 3 15 2 2" xfId="1037"/>
    <cellStyle name="Notiz 3 15 2 2 10" xfId="1710"/>
    <cellStyle name="Notiz 3 15 2 2 10 2" xfId="8820"/>
    <cellStyle name="Notiz 3 15 2 2 10 3" xfId="15113"/>
    <cellStyle name="Notiz 3 15 2 2 10 4" xfId="22052"/>
    <cellStyle name="Notiz 3 15 2 2 10 5" xfId="28717"/>
    <cellStyle name="Notiz 3 15 2 2 10 6" xfId="35387"/>
    <cellStyle name="Notiz 3 15 2 2 10 7" xfId="42203"/>
    <cellStyle name="Notiz 3 15 2 2 10 8" xfId="48726"/>
    <cellStyle name="Notiz 3 15 2 2 11" xfId="7645"/>
    <cellStyle name="Notiz 3 15 2 2 12" xfId="28044"/>
    <cellStyle name="Notiz 3 15 2 2 13" xfId="34714"/>
    <cellStyle name="Notiz 3 15 2 2 14" xfId="48056"/>
    <cellStyle name="Notiz 3 15 2 2 2" xfId="2581"/>
    <cellStyle name="Notiz 3 15 2 2 2 2" xfId="9691"/>
    <cellStyle name="Notiz 3 15 2 2 2 3" xfId="15984"/>
    <cellStyle name="Notiz 3 15 2 2 2 4" xfId="22923"/>
    <cellStyle name="Notiz 3 15 2 2 2 5" xfId="29588"/>
    <cellStyle name="Notiz 3 15 2 2 2 6" xfId="36258"/>
    <cellStyle name="Notiz 3 15 2 2 2 7" xfId="43074"/>
    <cellStyle name="Notiz 3 15 2 2 2 8" xfId="49597"/>
    <cellStyle name="Notiz 3 15 2 2 3" xfId="3271"/>
    <cellStyle name="Notiz 3 15 2 2 3 2" xfId="10381"/>
    <cellStyle name="Notiz 3 15 2 2 3 3" xfId="16674"/>
    <cellStyle name="Notiz 3 15 2 2 3 4" xfId="23613"/>
    <cellStyle name="Notiz 3 15 2 2 3 5" xfId="30278"/>
    <cellStyle name="Notiz 3 15 2 2 3 6" xfId="36948"/>
    <cellStyle name="Notiz 3 15 2 2 3 7" xfId="43764"/>
    <cellStyle name="Notiz 3 15 2 2 3 8" xfId="50287"/>
    <cellStyle name="Notiz 3 15 2 2 4" xfId="3958"/>
    <cellStyle name="Notiz 3 15 2 2 4 2" xfId="11068"/>
    <cellStyle name="Notiz 3 15 2 2 4 3" xfId="17361"/>
    <cellStyle name="Notiz 3 15 2 2 4 4" xfId="24300"/>
    <cellStyle name="Notiz 3 15 2 2 4 5" xfId="30965"/>
    <cellStyle name="Notiz 3 15 2 2 4 6" xfId="37635"/>
    <cellStyle name="Notiz 3 15 2 2 4 7" xfId="44451"/>
    <cellStyle name="Notiz 3 15 2 2 4 8" xfId="50974"/>
    <cellStyle name="Notiz 3 15 2 2 5" xfId="4645"/>
    <cellStyle name="Notiz 3 15 2 2 5 2" xfId="11755"/>
    <cellStyle name="Notiz 3 15 2 2 5 3" xfId="18048"/>
    <cellStyle name="Notiz 3 15 2 2 5 4" xfId="24987"/>
    <cellStyle name="Notiz 3 15 2 2 5 5" xfId="31652"/>
    <cellStyle name="Notiz 3 15 2 2 5 6" xfId="38322"/>
    <cellStyle name="Notiz 3 15 2 2 5 7" xfId="45138"/>
    <cellStyle name="Notiz 3 15 2 2 5 8" xfId="51661"/>
    <cellStyle name="Notiz 3 15 2 2 6" xfId="5330"/>
    <cellStyle name="Notiz 3 15 2 2 6 2" xfId="12440"/>
    <cellStyle name="Notiz 3 15 2 2 6 3" xfId="18733"/>
    <cellStyle name="Notiz 3 15 2 2 6 4" xfId="25672"/>
    <cellStyle name="Notiz 3 15 2 2 6 5" xfId="32337"/>
    <cellStyle name="Notiz 3 15 2 2 6 6" xfId="39007"/>
    <cellStyle name="Notiz 3 15 2 2 6 7" xfId="45823"/>
    <cellStyle name="Notiz 3 15 2 2 6 8" xfId="52346"/>
    <cellStyle name="Notiz 3 15 2 2 7" xfId="5913"/>
    <cellStyle name="Notiz 3 15 2 2 7 2" xfId="13023"/>
    <cellStyle name="Notiz 3 15 2 2 7 3" xfId="19316"/>
    <cellStyle name="Notiz 3 15 2 2 7 4" xfId="26255"/>
    <cellStyle name="Notiz 3 15 2 2 7 5" xfId="32920"/>
    <cellStyle name="Notiz 3 15 2 2 7 6" xfId="39590"/>
    <cellStyle name="Notiz 3 15 2 2 7 7" xfId="46406"/>
    <cellStyle name="Notiz 3 15 2 2 7 8" xfId="52929"/>
    <cellStyle name="Notiz 3 15 2 2 8" xfId="6371"/>
    <cellStyle name="Notiz 3 15 2 2 8 2" xfId="13481"/>
    <cellStyle name="Notiz 3 15 2 2 8 3" xfId="19774"/>
    <cellStyle name="Notiz 3 15 2 2 8 4" xfId="26713"/>
    <cellStyle name="Notiz 3 15 2 2 8 5" xfId="33378"/>
    <cellStyle name="Notiz 3 15 2 2 8 6" xfId="40048"/>
    <cellStyle name="Notiz 3 15 2 2 8 7" xfId="46864"/>
    <cellStyle name="Notiz 3 15 2 2 8 8" xfId="53387"/>
    <cellStyle name="Notiz 3 15 2 2 9" xfId="7025"/>
    <cellStyle name="Notiz 3 15 2 2 9 2" xfId="14135"/>
    <cellStyle name="Notiz 3 15 2 2 9 3" xfId="20428"/>
    <cellStyle name="Notiz 3 15 2 2 9 4" xfId="27367"/>
    <cellStyle name="Notiz 3 15 2 2 9 5" xfId="34032"/>
    <cellStyle name="Notiz 3 15 2 2 9 6" xfId="40702"/>
    <cellStyle name="Notiz 3 15 2 2 9 7" xfId="47518"/>
    <cellStyle name="Notiz 3 15 2 2 9 8" xfId="54041"/>
    <cellStyle name="Notiz 3 15 2 3" xfId="2351"/>
    <cellStyle name="Notiz 3 15 2 3 2" xfId="9461"/>
    <cellStyle name="Notiz 3 15 2 3 3" xfId="15754"/>
    <cellStyle name="Notiz 3 15 2 3 4" xfId="22693"/>
    <cellStyle name="Notiz 3 15 2 3 5" xfId="29358"/>
    <cellStyle name="Notiz 3 15 2 3 6" xfId="36028"/>
    <cellStyle name="Notiz 3 15 2 3 7" xfId="42844"/>
    <cellStyle name="Notiz 3 15 2 3 8" xfId="49367"/>
    <cellStyle name="Notiz 3 15 2 4" xfId="3041"/>
    <cellStyle name="Notiz 3 15 2 4 2" xfId="10151"/>
    <cellStyle name="Notiz 3 15 2 4 3" xfId="16444"/>
    <cellStyle name="Notiz 3 15 2 4 4" xfId="23383"/>
    <cellStyle name="Notiz 3 15 2 4 5" xfId="30048"/>
    <cellStyle name="Notiz 3 15 2 4 6" xfId="36718"/>
    <cellStyle name="Notiz 3 15 2 4 7" xfId="43534"/>
    <cellStyle name="Notiz 3 15 2 4 8" xfId="50057"/>
    <cellStyle name="Notiz 3 15 2 5" xfId="3728"/>
    <cellStyle name="Notiz 3 15 2 5 2" xfId="10838"/>
    <cellStyle name="Notiz 3 15 2 5 3" xfId="17131"/>
    <cellStyle name="Notiz 3 15 2 5 4" xfId="24070"/>
    <cellStyle name="Notiz 3 15 2 5 5" xfId="30735"/>
    <cellStyle name="Notiz 3 15 2 5 6" xfId="37405"/>
    <cellStyle name="Notiz 3 15 2 5 7" xfId="44221"/>
    <cellStyle name="Notiz 3 15 2 5 8" xfId="50744"/>
    <cellStyle name="Notiz 3 15 2 6" xfId="4415"/>
    <cellStyle name="Notiz 3 15 2 6 2" xfId="11525"/>
    <cellStyle name="Notiz 3 15 2 6 3" xfId="17818"/>
    <cellStyle name="Notiz 3 15 2 6 4" xfId="24757"/>
    <cellStyle name="Notiz 3 15 2 6 5" xfId="31422"/>
    <cellStyle name="Notiz 3 15 2 6 6" xfId="38092"/>
    <cellStyle name="Notiz 3 15 2 6 7" xfId="44908"/>
    <cellStyle name="Notiz 3 15 2 6 8" xfId="51431"/>
    <cellStyle name="Notiz 3 15 2 7" xfId="5100"/>
    <cellStyle name="Notiz 3 15 2 7 2" xfId="12210"/>
    <cellStyle name="Notiz 3 15 2 7 3" xfId="18503"/>
    <cellStyle name="Notiz 3 15 2 7 4" xfId="25442"/>
    <cellStyle name="Notiz 3 15 2 7 5" xfId="32107"/>
    <cellStyle name="Notiz 3 15 2 7 6" xfId="38777"/>
    <cellStyle name="Notiz 3 15 2 7 7" xfId="45593"/>
    <cellStyle name="Notiz 3 15 2 7 8" xfId="52116"/>
    <cellStyle name="Notiz 3 15 2 8" xfId="6141"/>
    <cellStyle name="Notiz 3 15 2 8 2" xfId="13251"/>
    <cellStyle name="Notiz 3 15 2 8 3" xfId="19544"/>
    <cellStyle name="Notiz 3 15 2 8 4" xfId="26483"/>
    <cellStyle name="Notiz 3 15 2 8 5" xfId="33148"/>
    <cellStyle name="Notiz 3 15 2 8 6" xfId="39818"/>
    <cellStyle name="Notiz 3 15 2 8 7" xfId="46634"/>
    <cellStyle name="Notiz 3 15 2 8 8" xfId="53157"/>
    <cellStyle name="Notiz 3 15 2 9" xfId="6795"/>
    <cellStyle name="Notiz 3 15 2 9 2" xfId="13905"/>
    <cellStyle name="Notiz 3 15 2 9 3" xfId="20198"/>
    <cellStyle name="Notiz 3 15 2 9 4" xfId="27137"/>
    <cellStyle name="Notiz 3 15 2 9 5" xfId="33802"/>
    <cellStyle name="Notiz 3 15 2 9 6" xfId="40472"/>
    <cellStyle name="Notiz 3 15 2 9 7" xfId="47288"/>
    <cellStyle name="Notiz 3 15 2 9 8" xfId="53811"/>
    <cellStyle name="Notiz 3 15 3" xfId="795"/>
    <cellStyle name="Notiz 3 15 3 10" xfId="7354"/>
    <cellStyle name="Notiz 3 15 3 10 2" xfId="14464"/>
    <cellStyle name="Notiz 3 15 3 10 3" xfId="20757"/>
    <cellStyle name="Notiz 3 15 3 10 4" xfId="27696"/>
    <cellStyle name="Notiz 3 15 3 10 5" xfId="34361"/>
    <cellStyle name="Notiz 3 15 3 10 6" xfId="41031"/>
    <cellStyle name="Notiz 3 15 3 10 7" xfId="47847"/>
    <cellStyle name="Notiz 3 15 3 10 8" xfId="54370"/>
    <cellStyle name="Notiz 3 15 3 11" xfId="1534"/>
    <cellStyle name="Notiz 3 15 3 11 2" xfId="8644"/>
    <cellStyle name="Notiz 3 15 3 11 3" xfId="14937"/>
    <cellStyle name="Notiz 3 15 3 11 4" xfId="21876"/>
    <cellStyle name="Notiz 3 15 3 11 5" xfId="28541"/>
    <cellStyle name="Notiz 3 15 3 11 6" xfId="35211"/>
    <cellStyle name="Notiz 3 15 3 11 7" xfId="42027"/>
    <cellStyle name="Notiz 3 15 3 11 8" xfId="48550"/>
    <cellStyle name="Notiz 3 15 3 12" xfId="8063"/>
    <cellStyle name="Notiz 3 15 3 13" xfId="21174"/>
    <cellStyle name="Notiz 3 15 3 14" xfId="34483"/>
    <cellStyle name="Notiz 3 15 3 15" xfId="41420"/>
    <cellStyle name="Notiz 3 15 3 16" xfId="41479"/>
    <cellStyle name="Notiz 3 15 3 2" xfId="1091"/>
    <cellStyle name="Notiz 3 15 3 2 10" xfId="1764"/>
    <cellStyle name="Notiz 3 15 3 2 10 2" xfId="8874"/>
    <cellStyle name="Notiz 3 15 3 2 10 3" xfId="15167"/>
    <cellStyle name="Notiz 3 15 3 2 10 4" xfId="22106"/>
    <cellStyle name="Notiz 3 15 3 2 10 5" xfId="28771"/>
    <cellStyle name="Notiz 3 15 3 2 10 6" xfId="35441"/>
    <cellStyle name="Notiz 3 15 3 2 10 7" xfId="42257"/>
    <cellStyle name="Notiz 3 15 3 2 10 8" xfId="48780"/>
    <cellStyle name="Notiz 3 15 3 2 11" xfId="7947"/>
    <cellStyle name="Notiz 3 15 3 2 12" xfId="28098"/>
    <cellStyle name="Notiz 3 15 3 2 13" xfId="34768"/>
    <cellStyle name="Notiz 3 15 3 2 14" xfId="48110"/>
    <cellStyle name="Notiz 3 15 3 2 2" xfId="2635"/>
    <cellStyle name="Notiz 3 15 3 2 2 2" xfId="9745"/>
    <cellStyle name="Notiz 3 15 3 2 2 3" xfId="16038"/>
    <cellStyle name="Notiz 3 15 3 2 2 4" xfId="22977"/>
    <cellStyle name="Notiz 3 15 3 2 2 5" xfId="29642"/>
    <cellStyle name="Notiz 3 15 3 2 2 6" xfId="36312"/>
    <cellStyle name="Notiz 3 15 3 2 2 7" xfId="43128"/>
    <cellStyle name="Notiz 3 15 3 2 2 8" xfId="49651"/>
    <cellStyle name="Notiz 3 15 3 2 3" xfId="3325"/>
    <cellStyle name="Notiz 3 15 3 2 3 2" xfId="10435"/>
    <cellStyle name="Notiz 3 15 3 2 3 3" xfId="16728"/>
    <cellStyle name="Notiz 3 15 3 2 3 4" xfId="23667"/>
    <cellStyle name="Notiz 3 15 3 2 3 5" xfId="30332"/>
    <cellStyle name="Notiz 3 15 3 2 3 6" xfId="37002"/>
    <cellStyle name="Notiz 3 15 3 2 3 7" xfId="43818"/>
    <cellStyle name="Notiz 3 15 3 2 3 8" xfId="50341"/>
    <cellStyle name="Notiz 3 15 3 2 4" xfId="4012"/>
    <cellStyle name="Notiz 3 15 3 2 4 2" xfId="11122"/>
    <cellStyle name="Notiz 3 15 3 2 4 3" xfId="17415"/>
    <cellStyle name="Notiz 3 15 3 2 4 4" xfId="24354"/>
    <cellStyle name="Notiz 3 15 3 2 4 5" xfId="31019"/>
    <cellStyle name="Notiz 3 15 3 2 4 6" xfId="37689"/>
    <cellStyle name="Notiz 3 15 3 2 4 7" xfId="44505"/>
    <cellStyle name="Notiz 3 15 3 2 4 8" xfId="51028"/>
    <cellStyle name="Notiz 3 15 3 2 5" xfId="4699"/>
    <cellStyle name="Notiz 3 15 3 2 5 2" xfId="11809"/>
    <cellStyle name="Notiz 3 15 3 2 5 3" xfId="18102"/>
    <cellStyle name="Notiz 3 15 3 2 5 4" xfId="25041"/>
    <cellStyle name="Notiz 3 15 3 2 5 5" xfId="31706"/>
    <cellStyle name="Notiz 3 15 3 2 5 6" xfId="38376"/>
    <cellStyle name="Notiz 3 15 3 2 5 7" xfId="45192"/>
    <cellStyle name="Notiz 3 15 3 2 5 8" xfId="51715"/>
    <cellStyle name="Notiz 3 15 3 2 6" xfId="5384"/>
    <cellStyle name="Notiz 3 15 3 2 6 2" xfId="12494"/>
    <cellStyle name="Notiz 3 15 3 2 6 3" xfId="18787"/>
    <cellStyle name="Notiz 3 15 3 2 6 4" xfId="25726"/>
    <cellStyle name="Notiz 3 15 3 2 6 5" xfId="32391"/>
    <cellStyle name="Notiz 3 15 3 2 6 6" xfId="39061"/>
    <cellStyle name="Notiz 3 15 3 2 6 7" xfId="45877"/>
    <cellStyle name="Notiz 3 15 3 2 6 8" xfId="52400"/>
    <cellStyle name="Notiz 3 15 3 2 7" xfId="5967"/>
    <cellStyle name="Notiz 3 15 3 2 7 2" xfId="13077"/>
    <cellStyle name="Notiz 3 15 3 2 7 3" xfId="19370"/>
    <cellStyle name="Notiz 3 15 3 2 7 4" xfId="26309"/>
    <cellStyle name="Notiz 3 15 3 2 7 5" xfId="32974"/>
    <cellStyle name="Notiz 3 15 3 2 7 6" xfId="39644"/>
    <cellStyle name="Notiz 3 15 3 2 7 7" xfId="46460"/>
    <cellStyle name="Notiz 3 15 3 2 7 8" xfId="52983"/>
    <cellStyle name="Notiz 3 15 3 2 8" xfId="6425"/>
    <cellStyle name="Notiz 3 15 3 2 8 2" xfId="13535"/>
    <cellStyle name="Notiz 3 15 3 2 8 3" xfId="19828"/>
    <cellStyle name="Notiz 3 15 3 2 8 4" xfId="26767"/>
    <cellStyle name="Notiz 3 15 3 2 8 5" xfId="33432"/>
    <cellStyle name="Notiz 3 15 3 2 8 6" xfId="40102"/>
    <cellStyle name="Notiz 3 15 3 2 8 7" xfId="46918"/>
    <cellStyle name="Notiz 3 15 3 2 8 8" xfId="53441"/>
    <cellStyle name="Notiz 3 15 3 2 9" xfId="7079"/>
    <cellStyle name="Notiz 3 15 3 2 9 2" xfId="14189"/>
    <cellStyle name="Notiz 3 15 3 2 9 3" xfId="20482"/>
    <cellStyle name="Notiz 3 15 3 2 9 4" xfId="27421"/>
    <cellStyle name="Notiz 3 15 3 2 9 5" xfId="34086"/>
    <cellStyle name="Notiz 3 15 3 2 9 6" xfId="40756"/>
    <cellStyle name="Notiz 3 15 3 2 9 7" xfId="47572"/>
    <cellStyle name="Notiz 3 15 3 2 9 8" xfId="54095"/>
    <cellStyle name="Notiz 3 15 3 3" xfId="2405"/>
    <cellStyle name="Notiz 3 15 3 3 2" xfId="9515"/>
    <cellStyle name="Notiz 3 15 3 3 3" xfId="15808"/>
    <cellStyle name="Notiz 3 15 3 3 4" xfId="22747"/>
    <cellStyle name="Notiz 3 15 3 3 5" xfId="29412"/>
    <cellStyle name="Notiz 3 15 3 3 6" xfId="36082"/>
    <cellStyle name="Notiz 3 15 3 3 7" xfId="42898"/>
    <cellStyle name="Notiz 3 15 3 3 8" xfId="49421"/>
    <cellStyle name="Notiz 3 15 3 4" xfId="3095"/>
    <cellStyle name="Notiz 3 15 3 4 2" xfId="10205"/>
    <cellStyle name="Notiz 3 15 3 4 3" xfId="16498"/>
    <cellStyle name="Notiz 3 15 3 4 4" xfId="23437"/>
    <cellStyle name="Notiz 3 15 3 4 5" xfId="30102"/>
    <cellStyle name="Notiz 3 15 3 4 6" xfId="36772"/>
    <cellStyle name="Notiz 3 15 3 4 7" xfId="43588"/>
    <cellStyle name="Notiz 3 15 3 4 8" xfId="50111"/>
    <cellStyle name="Notiz 3 15 3 5" xfId="3782"/>
    <cellStyle name="Notiz 3 15 3 5 2" xfId="10892"/>
    <cellStyle name="Notiz 3 15 3 5 3" xfId="17185"/>
    <cellStyle name="Notiz 3 15 3 5 4" xfId="24124"/>
    <cellStyle name="Notiz 3 15 3 5 5" xfId="30789"/>
    <cellStyle name="Notiz 3 15 3 5 6" xfId="37459"/>
    <cellStyle name="Notiz 3 15 3 5 7" xfId="44275"/>
    <cellStyle name="Notiz 3 15 3 5 8" xfId="50798"/>
    <cellStyle name="Notiz 3 15 3 6" xfId="4469"/>
    <cellStyle name="Notiz 3 15 3 6 2" xfId="11579"/>
    <cellStyle name="Notiz 3 15 3 6 3" xfId="17872"/>
    <cellStyle name="Notiz 3 15 3 6 4" xfId="24811"/>
    <cellStyle name="Notiz 3 15 3 6 5" xfId="31476"/>
    <cellStyle name="Notiz 3 15 3 6 6" xfId="38146"/>
    <cellStyle name="Notiz 3 15 3 6 7" xfId="44962"/>
    <cellStyle name="Notiz 3 15 3 6 8" xfId="51485"/>
    <cellStyle name="Notiz 3 15 3 7" xfId="5154"/>
    <cellStyle name="Notiz 3 15 3 7 2" xfId="12264"/>
    <cellStyle name="Notiz 3 15 3 7 3" xfId="18557"/>
    <cellStyle name="Notiz 3 15 3 7 4" xfId="25496"/>
    <cellStyle name="Notiz 3 15 3 7 5" xfId="32161"/>
    <cellStyle name="Notiz 3 15 3 7 6" xfId="38831"/>
    <cellStyle name="Notiz 3 15 3 7 7" xfId="45647"/>
    <cellStyle name="Notiz 3 15 3 7 8" xfId="52170"/>
    <cellStyle name="Notiz 3 15 3 8" xfId="6195"/>
    <cellStyle name="Notiz 3 15 3 8 2" xfId="13305"/>
    <cellStyle name="Notiz 3 15 3 8 3" xfId="19598"/>
    <cellStyle name="Notiz 3 15 3 8 4" xfId="26537"/>
    <cellStyle name="Notiz 3 15 3 8 5" xfId="33202"/>
    <cellStyle name="Notiz 3 15 3 8 6" xfId="39872"/>
    <cellStyle name="Notiz 3 15 3 8 7" xfId="46688"/>
    <cellStyle name="Notiz 3 15 3 8 8" xfId="53211"/>
    <cellStyle name="Notiz 3 15 3 9" xfId="6849"/>
    <cellStyle name="Notiz 3 15 3 9 2" xfId="13959"/>
    <cellStyle name="Notiz 3 15 3 9 3" xfId="20252"/>
    <cellStyle name="Notiz 3 15 3 9 4" xfId="27191"/>
    <cellStyle name="Notiz 3 15 3 9 5" xfId="33856"/>
    <cellStyle name="Notiz 3 15 3 9 6" xfId="40526"/>
    <cellStyle name="Notiz 3 15 3 9 7" xfId="47342"/>
    <cellStyle name="Notiz 3 15 3 9 8" xfId="53865"/>
    <cellStyle name="Notiz 3 15 4" xfId="2127"/>
    <cellStyle name="Notiz 3 15 4 2" xfId="9237"/>
    <cellStyle name="Notiz 3 15 4 3" xfId="15530"/>
    <cellStyle name="Notiz 3 15 4 4" xfId="22469"/>
    <cellStyle name="Notiz 3 15 4 5" xfId="29134"/>
    <cellStyle name="Notiz 3 15 4 6" xfId="35804"/>
    <cellStyle name="Notiz 3 15 4 7" xfId="42620"/>
    <cellStyle name="Notiz 3 15 4 8" xfId="49143"/>
    <cellStyle name="Notiz 3 15 5" xfId="2815"/>
    <cellStyle name="Notiz 3 15 5 2" xfId="9925"/>
    <cellStyle name="Notiz 3 15 5 3" xfId="16218"/>
    <cellStyle name="Notiz 3 15 5 4" xfId="23157"/>
    <cellStyle name="Notiz 3 15 5 5" xfId="29822"/>
    <cellStyle name="Notiz 3 15 5 6" xfId="36492"/>
    <cellStyle name="Notiz 3 15 5 7" xfId="43308"/>
    <cellStyle name="Notiz 3 15 5 8" xfId="49831"/>
    <cellStyle name="Notiz 3 15 6" xfId="3503"/>
    <cellStyle name="Notiz 3 15 6 2" xfId="10613"/>
    <cellStyle name="Notiz 3 15 6 3" xfId="16906"/>
    <cellStyle name="Notiz 3 15 6 4" xfId="23845"/>
    <cellStyle name="Notiz 3 15 6 5" xfId="30510"/>
    <cellStyle name="Notiz 3 15 6 6" xfId="37180"/>
    <cellStyle name="Notiz 3 15 6 7" xfId="43996"/>
    <cellStyle name="Notiz 3 15 6 8" xfId="50519"/>
    <cellStyle name="Notiz 3 15 7" xfId="4190"/>
    <cellStyle name="Notiz 3 15 7 2" xfId="11300"/>
    <cellStyle name="Notiz 3 15 7 3" xfId="17593"/>
    <cellStyle name="Notiz 3 15 7 4" xfId="24532"/>
    <cellStyle name="Notiz 3 15 7 5" xfId="31197"/>
    <cellStyle name="Notiz 3 15 7 6" xfId="37867"/>
    <cellStyle name="Notiz 3 15 7 7" xfId="44683"/>
    <cellStyle name="Notiz 3 15 7 8" xfId="51206"/>
    <cellStyle name="Notiz 3 15 8" xfId="4879"/>
    <cellStyle name="Notiz 3 15 8 2" xfId="11989"/>
    <cellStyle name="Notiz 3 15 8 3" xfId="18282"/>
    <cellStyle name="Notiz 3 15 8 4" xfId="25221"/>
    <cellStyle name="Notiz 3 15 8 5" xfId="31886"/>
    <cellStyle name="Notiz 3 15 8 6" xfId="38556"/>
    <cellStyle name="Notiz 3 15 8 7" xfId="45372"/>
    <cellStyle name="Notiz 3 15 8 8" xfId="51895"/>
    <cellStyle name="Notiz 3 15 9" xfId="5562"/>
    <cellStyle name="Notiz 3 15 9 2" xfId="12672"/>
    <cellStyle name="Notiz 3 15 9 3" xfId="18965"/>
    <cellStyle name="Notiz 3 15 9 4" xfId="25904"/>
    <cellStyle name="Notiz 3 15 9 5" xfId="32569"/>
    <cellStyle name="Notiz 3 15 9 6" xfId="39239"/>
    <cellStyle name="Notiz 3 15 9 7" xfId="46055"/>
    <cellStyle name="Notiz 3 15 9 8" xfId="52578"/>
    <cellStyle name="Notiz 3 16" xfId="456"/>
    <cellStyle name="Notiz 3 16 10" xfId="5710"/>
    <cellStyle name="Notiz 3 16 10 2" xfId="12820"/>
    <cellStyle name="Notiz 3 16 10 3" xfId="19113"/>
    <cellStyle name="Notiz 3 16 10 4" xfId="26052"/>
    <cellStyle name="Notiz 3 16 10 5" xfId="32717"/>
    <cellStyle name="Notiz 3 16 10 6" xfId="39387"/>
    <cellStyle name="Notiz 3 16 10 7" xfId="46203"/>
    <cellStyle name="Notiz 3 16 10 8" xfId="52726"/>
    <cellStyle name="Notiz 3 16 11" xfId="6560"/>
    <cellStyle name="Notiz 3 16 11 2" xfId="13670"/>
    <cellStyle name="Notiz 3 16 11 3" xfId="19963"/>
    <cellStyle name="Notiz 3 16 11 4" xfId="26902"/>
    <cellStyle name="Notiz 3 16 11 5" xfId="33567"/>
    <cellStyle name="Notiz 3 16 11 6" xfId="40237"/>
    <cellStyle name="Notiz 3 16 11 7" xfId="47053"/>
    <cellStyle name="Notiz 3 16 11 8" xfId="53576"/>
    <cellStyle name="Notiz 3 16 12" xfId="1254"/>
    <cellStyle name="Notiz 3 16 12 2" xfId="8364"/>
    <cellStyle name="Notiz 3 16 12 3" xfId="14657"/>
    <cellStyle name="Notiz 3 16 12 4" xfId="21596"/>
    <cellStyle name="Notiz 3 16 12 5" xfId="28261"/>
    <cellStyle name="Notiz 3 16 12 6" xfId="34931"/>
    <cellStyle name="Notiz 3 16 12 7" xfId="41750"/>
    <cellStyle name="Notiz 3 16 12 8" xfId="48273"/>
    <cellStyle name="Notiz 3 16 13" xfId="7825"/>
    <cellStyle name="Notiz 3 16 14" xfId="21314"/>
    <cellStyle name="Notiz 3 16 15" xfId="250"/>
    <cellStyle name="Notiz 3 16 2" xfId="742"/>
    <cellStyle name="Notiz 3 16 2 10" xfId="7376"/>
    <cellStyle name="Notiz 3 16 2 10 2" xfId="14486"/>
    <cellStyle name="Notiz 3 16 2 10 3" xfId="20779"/>
    <cellStyle name="Notiz 3 16 2 10 4" xfId="27718"/>
    <cellStyle name="Notiz 3 16 2 10 5" xfId="34383"/>
    <cellStyle name="Notiz 3 16 2 10 6" xfId="41053"/>
    <cellStyle name="Notiz 3 16 2 10 7" xfId="47869"/>
    <cellStyle name="Notiz 3 16 2 10 8" xfId="54392"/>
    <cellStyle name="Notiz 3 16 2 11" xfId="1481"/>
    <cellStyle name="Notiz 3 16 2 11 2" xfId="8591"/>
    <cellStyle name="Notiz 3 16 2 11 3" xfId="14884"/>
    <cellStyle name="Notiz 3 16 2 11 4" xfId="21823"/>
    <cellStyle name="Notiz 3 16 2 11 5" xfId="28488"/>
    <cellStyle name="Notiz 3 16 2 11 6" xfId="35158"/>
    <cellStyle name="Notiz 3 16 2 11 7" xfId="41974"/>
    <cellStyle name="Notiz 3 16 2 11 8" xfId="48497"/>
    <cellStyle name="Notiz 3 16 2 12" xfId="7680"/>
    <cellStyle name="Notiz 3 16 2 13" xfId="21121"/>
    <cellStyle name="Notiz 3 16 2 14" xfId="21211"/>
    <cellStyle name="Notiz 3 16 2 15" xfId="41367"/>
    <cellStyle name="Notiz 3 16 2 16" xfId="41574"/>
    <cellStyle name="Notiz 3 16 2 2" xfId="1038"/>
    <cellStyle name="Notiz 3 16 2 2 10" xfId="1711"/>
    <cellStyle name="Notiz 3 16 2 2 10 2" xfId="8821"/>
    <cellStyle name="Notiz 3 16 2 2 10 3" xfId="15114"/>
    <cellStyle name="Notiz 3 16 2 2 10 4" xfId="22053"/>
    <cellStyle name="Notiz 3 16 2 2 10 5" xfId="28718"/>
    <cellStyle name="Notiz 3 16 2 2 10 6" xfId="35388"/>
    <cellStyle name="Notiz 3 16 2 2 10 7" xfId="42204"/>
    <cellStyle name="Notiz 3 16 2 2 10 8" xfId="48727"/>
    <cellStyle name="Notiz 3 16 2 2 11" xfId="248"/>
    <cellStyle name="Notiz 3 16 2 2 12" xfId="28045"/>
    <cellStyle name="Notiz 3 16 2 2 13" xfId="34715"/>
    <cellStyle name="Notiz 3 16 2 2 14" xfId="48057"/>
    <cellStyle name="Notiz 3 16 2 2 2" xfId="2582"/>
    <cellStyle name="Notiz 3 16 2 2 2 2" xfId="9692"/>
    <cellStyle name="Notiz 3 16 2 2 2 3" xfId="15985"/>
    <cellStyle name="Notiz 3 16 2 2 2 4" xfId="22924"/>
    <cellStyle name="Notiz 3 16 2 2 2 5" xfId="29589"/>
    <cellStyle name="Notiz 3 16 2 2 2 6" xfId="36259"/>
    <cellStyle name="Notiz 3 16 2 2 2 7" xfId="43075"/>
    <cellStyle name="Notiz 3 16 2 2 2 8" xfId="49598"/>
    <cellStyle name="Notiz 3 16 2 2 3" xfId="3272"/>
    <cellStyle name="Notiz 3 16 2 2 3 2" xfId="10382"/>
    <cellStyle name="Notiz 3 16 2 2 3 3" xfId="16675"/>
    <cellStyle name="Notiz 3 16 2 2 3 4" xfId="23614"/>
    <cellStyle name="Notiz 3 16 2 2 3 5" xfId="30279"/>
    <cellStyle name="Notiz 3 16 2 2 3 6" xfId="36949"/>
    <cellStyle name="Notiz 3 16 2 2 3 7" xfId="43765"/>
    <cellStyle name="Notiz 3 16 2 2 3 8" xfId="50288"/>
    <cellStyle name="Notiz 3 16 2 2 4" xfId="3959"/>
    <cellStyle name="Notiz 3 16 2 2 4 2" xfId="11069"/>
    <cellStyle name="Notiz 3 16 2 2 4 3" xfId="17362"/>
    <cellStyle name="Notiz 3 16 2 2 4 4" xfId="24301"/>
    <cellStyle name="Notiz 3 16 2 2 4 5" xfId="30966"/>
    <cellStyle name="Notiz 3 16 2 2 4 6" xfId="37636"/>
    <cellStyle name="Notiz 3 16 2 2 4 7" xfId="44452"/>
    <cellStyle name="Notiz 3 16 2 2 4 8" xfId="50975"/>
    <cellStyle name="Notiz 3 16 2 2 5" xfId="4646"/>
    <cellStyle name="Notiz 3 16 2 2 5 2" xfId="11756"/>
    <cellStyle name="Notiz 3 16 2 2 5 3" xfId="18049"/>
    <cellStyle name="Notiz 3 16 2 2 5 4" xfId="24988"/>
    <cellStyle name="Notiz 3 16 2 2 5 5" xfId="31653"/>
    <cellStyle name="Notiz 3 16 2 2 5 6" xfId="38323"/>
    <cellStyle name="Notiz 3 16 2 2 5 7" xfId="45139"/>
    <cellStyle name="Notiz 3 16 2 2 5 8" xfId="51662"/>
    <cellStyle name="Notiz 3 16 2 2 6" xfId="5331"/>
    <cellStyle name="Notiz 3 16 2 2 6 2" xfId="12441"/>
    <cellStyle name="Notiz 3 16 2 2 6 3" xfId="18734"/>
    <cellStyle name="Notiz 3 16 2 2 6 4" xfId="25673"/>
    <cellStyle name="Notiz 3 16 2 2 6 5" xfId="32338"/>
    <cellStyle name="Notiz 3 16 2 2 6 6" xfId="39008"/>
    <cellStyle name="Notiz 3 16 2 2 6 7" xfId="45824"/>
    <cellStyle name="Notiz 3 16 2 2 6 8" xfId="52347"/>
    <cellStyle name="Notiz 3 16 2 2 7" xfId="5914"/>
    <cellStyle name="Notiz 3 16 2 2 7 2" xfId="13024"/>
    <cellStyle name="Notiz 3 16 2 2 7 3" xfId="19317"/>
    <cellStyle name="Notiz 3 16 2 2 7 4" xfId="26256"/>
    <cellStyle name="Notiz 3 16 2 2 7 5" xfId="32921"/>
    <cellStyle name="Notiz 3 16 2 2 7 6" xfId="39591"/>
    <cellStyle name="Notiz 3 16 2 2 7 7" xfId="46407"/>
    <cellStyle name="Notiz 3 16 2 2 7 8" xfId="52930"/>
    <cellStyle name="Notiz 3 16 2 2 8" xfId="6372"/>
    <cellStyle name="Notiz 3 16 2 2 8 2" xfId="13482"/>
    <cellStyle name="Notiz 3 16 2 2 8 3" xfId="19775"/>
    <cellStyle name="Notiz 3 16 2 2 8 4" xfId="26714"/>
    <cellStyle name="Notiz 3 16 2 2 8 5" xfId="33379"/>
    <cellStyle name="Notiz 3 16 2 2 8 6" xfId="40049"/>
    <cellStyle name="Notiz 3 16 2 2 8 7" xfId="46865"/>
    <cellStyle name="Notiz 3 16 2 2 8 8" xfId="53388"/>
    <cellStyle name="Notiz 3 16 2 2 9" xfId="7026"/>
    <cellStyle name="Notiz 3 16 2 2 9 2" xfId="14136"/>
    <cellStyle name="Notiz 3 16 2 2 9 3" xfId="20429"/>
    <cellStyle name="Notiz 3 16 2 2 9 4" xfId="27368"/>
    <cellStyle name="Notiz 3 16 2 2 9 5" xfId="34033"/>
    <cellStyle name="Notiz 3 16 2 2 9 6" xfId="40703"/>
    <cellStyle name="Notiz 3 16 2 2 9 7" xfId="47519"/>
    <cellStyle name="Notiz 3 16 2 2 9 8" xfId="54042"/>
    <cellStyle name="Notiz 3 16 2 3" xfId="2352"/>
    <cellStyle name="Notiz 3 16 2 3 2" xfId="9462"/>
    <cellStyle name="Notiz 3 16 2 3 3" xfId="15755"/>
    <cellStyle name="Notiz 3 16 2 3 4" xfId="22694"/>
    <cellStyle name="Notiz 3 16 2 3 5" xfId="29359"/>
    <cellStyle name="Notiz 3 16 2 3 6" xfId="36029"/>
    <cellStyle name="Notiz 3 16 2 3 7" xfId="42845"/>
    <cellStyle name="Notiz 3 16 2 3 8" xfId="49368"/>
    <cellStyle name="Notiz 3 16 2 4" xfId="3042"/>
    <cellStyle name="Notiz 3 16 2 4 2" xfId="10152"/>
    <cellStyle name="Notiz 3 16 2 4 3" xfId="16445"/>
    <cellStyle name="Notiz 3 16 2 4 4" xfId="23384"/>
    <cellStyle name="Notiz 3 16 2 4 5" xfId="30049"/>
    <cellStyle name="Notiz 3 16 2 4 6" xfId="36719"/>
    <cellStyle name="Notiz 3 16 2 4 7" xfId="43535"/>
    <cellStyle name="Notiz 3 16 2 4 8" xfId="50058"/>
    <cellStyle name="Notiz 3 16 2 5" xfId="3729"/>
    <cellStyle name="Notiz 3 16 2 5 2" xfId="10839"/>
    <cellStyle name="Notiz 3 16 2 5 3" xfId="17132"/>
    <cellStyle name="Notiz 3 16 2 5 4" xfId="24071"/>
    <cellStyle name="Notiz 3 16 2 5 5" xfId="30736"/>
    <cellStyle name="Notiz 3 16 2 5 6" xfId="37406"/>
    <cellStyle name="Notiz 3 16 2 5 7" xfId="44222"/>
    <cellStyle name="Notiz 3 16 2 5 8" xfId="50745"/>
    <cellStyle name="Notiz 3 16 2 6" xfId="4416"/>
    <cellStyle name="Notiz 3 16 2 6 2" xfId="11526"/>
    <cellStyle name="Notiz 3 16 2 6 3" xfId="17819"/>
    <cellStyle name="Notiz 3 16 2 6 4" xfId="24758"/>
    <cellStyle name="Notiz 3 16 2 6 5" xfId="31423"/>
    <cellStyle name="Notiz 3 16 2 6 6" xfId="38093"/>
    <cellStyle name="Notiz 3 16 2 6 7" xfId="44909"/>
    <cellStyle name="Notiz 3 16 2 6 8" xfId="51432"/>
    <cellStyle name="Notiz 3 16 2 7" xfId="5101"/>
    <cellStyle name="Notiz 3 16 2 7 2" xfId="12211"/>
    <cellStyle name="Notiz 3 16 2 7 3" xfId="18504"/>
    <cellStyle name="Notiz 3 16 2 7 4" xfId="25443"/>
    <cellStyle name="Notiz 3 16 2 7 5" xfId="32108"/>
    <cellStyle name="Notiz 3 16 2 7 6" xfId="38778"/>
    <cellStyle name="Notiz 3 16 2 7 7" xfId="45594"/>
    <cellStyle name="Notiz 3 16 2 7 8" xfId="52117"/>
    <cellStyle name="Notiz 3 16 2 8" xfId="6142"/>
    <cellStyle name="Notiz 3 16 2 8 2" xfId="13252"/>
    <cellStyle name="Notiz 3 16 2 8 3" xfId="19545"/>
    <cellStyle name="Notiz 3 16 2 8 4" xfId="26484"/>
    <cellStyle name="Notiz 3 16 2 8 5" xfId="33149"/>
    <cellStyle name="Notiz 3 16 2 8 6" xfId="39819"/>
    <cellStyle name="Notiz 3 16 2 8 7" xfId="46635"/>
    <cellStyle name="Notiz 3 16 2 8 8" xfId="53158"/>
    <cellStyle name="Notiz 3 16 2 9" xfId="6796"/>
    <cellStyle name="Notiz 3 16 2 9 2" xfId="13906"/>
    <cellStyle name="Notiz 3 16 2 9 3" xfId="20199"/>
    <cellStyle name="Notiz 3 16 2 9 4" xfId="27138"/>
    <cellStyle name="Notiz 3 16 2 9 5" xfId="33803"/>
    <cellStyle name="Notiz 3 16 2 9 6" xfId="40473"/>
    <cellStyle name="Notiz 3 16 2 9 7" xfId="47289"/>
    <cellStyle name="Notiz 3 16 2 9 8" xfId="53812"/>
    <cellStyle name="Notiz 3 16 3" xfId="796"/>
    <cellStyle name="Notiz 3 16 3 10" xfId="7441"/>
    <cellStyle name="Notiz 3 16 3 10 2" xfId="14551"/>
    <cellStyle name="Notiz 3 16 3 10 3" xfId="20844"/>
    <cellStyle name="Notiz 3 16 3 10 4" xfId="27783"/>
    <cellStyle name="Notiz 3 16 3 10 5" xfId="34448"/>
    <cellStyle name="Notiz 3 16 3 10 6" xfId="41118"/>
    <cellStyle name="Notiz 3 16 3 10 7" xfId="47934"/>
    <cellStyle name="Notiz 3 16 3 10 8" xfId="54457"/>
    <cellStyle name="Notiz 3 16 3 11" xfId="1535"/>
    <cellStyle name="Notiz 3 16 3 11 2" xfId="8645"/>
    <cellStyle name="Notiz 3 16 3 11 3" xfId="14938"/>
    <cellStyle name="Notiz 3 16 3 11 4" xfId="21877"/>
    <cellStyle name="Notiz 3 16 3 11 5" xfId="28542"/>
    <cellStyle name="Notiz 3 16 3 11 6" xfId="35212"/>
    <cellStyle name="Notiz 3 16 3 11 7" xfId="42028"/>
    <cellStyle name="Notiz 3 16 3 11 8" xfId="48551"/>
    <cellStyle name="Notiz 3 16 3 12" xfId="8260"/>
    <cellStyle name="Notiz 3 16 3 13" xfId="21175"/>
    <cellStyle name="Notiz 3 16 3 14" xfId="34484"/>
    <cellStyle name="Notiz 3 16 3 15" xfId="41421"/>
    <cellStyle name="Notiz 3 16 3 16" xfId="41175"/>
    <cellStyle name="Notiz 3 16 3 2" xfId="1092"/>
    <cellStyle name="Notiz 3 16 3 2 10" xfId="1765"/>
    <cellStyle name="Notiz 3 16 3 2 10 2" xfId="8875"/>
    <cellStyle name="Notiz 3 16 3 2 10 3" xfId="15168"/>
    <cellStyle name="Notiz 3 16 3 2 10 4" xfId="22107"/>
    <cellStyle name="Notiz 3 16 3 2 10 5" xfId="28772"/>
    <cellStyle name="Notiz 3 16 3 2 10 6" xfId="35442"/>
    <cellStyle name="Notiz 3 16 3 2 10 7" xfId="42258"/>
    <cellStyle name="Notiz 3 16 3 2 10 8" xfId="48781"/>
    <cellStyle name="Notiz 3 16 3 2 11" xfId="7636"/>
    <cellStyle name="Notiz 3 16 3 2 12" xfId="28099"/>
    <cellStyle name="Notiz 3 16 3 2 13" xfId="34769"/>
    <cellStyle name="Notiz 3 16 3 2 14" xfId="48111"/>
    <cellStyle name="Notiz 3 16 3 2 2" xfId="2636"/>
    <cellStyle name="Notiz 3 16 3 2 2 2" xfId="9746"/>
    <cellStyle name="Notiz 3 16 3 2 2 3" xfId="16039"/>
    <cellStyle name="Notiz 3 16 3 2 2 4" xfId="22978"/>
    <cellStyle name="Notiz 3 16 3 2 2 5" xfId="29643"/>
    <cellStyle name="Notiz 3 16 3 2 2 6" xfId="36313"/>
    <cellStyle name="Notiz 3 16 3 2 2 7" xfId="43129"/>
    <cellStyle name="Notiz 3 16 3 2 2 8" xfId="49652"/>
    <cellStyle name="Notiz 3 16 3 2 3" xfId="3326"/>
    <cellStyle name="Notiz 3 16 3 2 3 2" xfId="10436"/>
    <cellStyle name="Notiz 3 16 3 2 3 3" xfId="16729"/>
    <cellStyle name="Notiz 3 16 3 2 3 4" xfId="23668"/>
    <cellStyle name="Notiz 3 16 3 2 3 5" xfId="30333"/>
    <cellStyle name="Notiz 3 16 3 2 3 6" xfId="37003"/>
    <cellStyle name="Notiz 3 16 3 2 3 7" xfId="43819"/>
    <cellStyle name="Notiz 3 16 3 2 3 8" xfId="50342"/>
    <cellStyle name="Notiz 3 16 3 2 4" xfId="4013"/>
    <cellStyle name="Notiz 3 16 3 2 4 2" xfId="11123"/>
    <cellStyle name="Notiz 3 16 3 2 4 3" xfId="17416"/>
    <cellStyle name="Notiz 3 16 3 2 4 4" xfId="24355"/>
    <cellStyle name="Notiz 3 16 3 2 4 5" xfId="31020"/>
    <cellStyle name="Notiz 3 16 3 2 4 6" xfId="37690"/>
    <cellStyle name="Notiz 3 16 3 2 4 7" xfId="44506"/>
    <cellStyle name="Notiz 3 16 3 2 4 8" xfId="51029"/>
    <cellStyle name="Notiz 3 16 3 2 5" xfId="4700"/>
    <cellStyle name="Notiz 3 16 3 2 5 2" xfId="11810"/>
    <cellStyle name="Notiz 3 16 3 2 5 3" xfId="18103"/>
    <cellStyle name="Notiz 3 16 3 2 5 4" xfId="25042"/>
    <cellStyle name="Notiz 3 16 3 2 5 5" xfId="31707"/>
    <cellStyle name="Notiz 3 16 3 2 5 6" xfId="38377"/>
    <cellStyle name="Notiz 3 16 3 2 5 7" xfId="45193"/>
    <cellStyle name="Notiz 3 16 3 2 5 8" xfId="51716"/>
    <cellStyle name="Notiz 3 16 3 2 6" xfId="5385"/>
    <cellStyle name="Notiz 3 16 3 2 6 2" xfId="12495"/>
    <cellStyle name="Notiz 3 16 3 2 6 3" xfId="18788"/>
    <cellStyle name="Notiz 3 16 3 2 6 4" xfId="25727"/>
    <cellStyle name="Notiz 3 16 3 2 6 5" xfId="32392"/>
    <cellStyle name="Notiz 3 16 3 2 6 6" xfId="39062"/>
    <cellStyle name="Notiz 3 16 3 2 6 7" xfId="45878"/>
    <cellStyle name="Notiz 3 16 3 2 6 8" xfId="52401"/>
    <cellStyle name="Notiz 3 16 3 2 7" xfId="5968"/>
    <cellStyle name="Notiz 3 16 3 2 7 2" xfId="13078"/>
    <cellStyle name="Notiz 3 16 3 2 7 3" xfId="19371"/>
    <cellStyle name="Notiz 3 16 3 2 7 4" xfId="26310"/>
    <cellStyle name="Notiz 3 16 3 2 7 5" xfId="32975"/>
    <cellStyle name="Notiz 3 16 3 2 7 6" xfId="39645"/>
    <cellStyle name="Notiz 3 16 3 2 7 7" xfId="46461"/>
    <cellStyle name="Notiz 3 16 3 2 7 8" xfId="52984"/>
    <cellStyle name="Notiz 3 16 3 2 8" xfId="6426"/>
    <cellStyle name="Notiz 3 16 3 2 8 2" xfId="13536"/>
    <cellStyle name="Notiz 3 16 3 2 8 3" xfId="19829"/>
    <cellStyle name="Notiz 3 16 3 2 8 4" xfId="26768"/>
    <cellStyle name="Notiz 3 16 3 2 8 5" xfId="33433"/>
    <cellStyle name="Notiz 3 16 3 2 8 6" xfId="40103"/>
    <cellStyle name="Notiz 3 16 3 2 8 7" xfId="46919"/>
    <cellStyle name="Notiz 3 16 3 2 8 8" xfId="53442"/>
    <cellStyle name="Notiz 3 16 3 2 9" xfId="7080"/>
    <cellStyle name="Notiz 3 16 3 2 9 2" xfId="14190"/>
    <cellStyle name="Notiz 3 16 3 2 9 3" xfId="20483"/>
    <cellStyle name="Notiz 3 16 3 2 9 4" xfId="27422"/>
    <cellStyle name="Notiz 3 16 3 2 9 5" xfId="34087"/>
    <cellStyle name="Notiz 3 16 3 2 9 6" xfId="40757"/>
    <cellStyle name="Notiz 3 16 3 2 9 7" xfId="47573"/>
    <cellStyle name="Notiz 3 16 3 2 9 8" xfId="54096"/>
    <cellStyle name="Notiz 3 16 3 3" xfId="2406"/>
    <cellStyle name="Notiz 3 16 3 3 2" xfId="9516"/>
    <cellStyle name="Notiz 3 16 3 3 3" xfId="15809"/>
    <cellStyle name="Notiz 3 16 3 3 4" xfId="22748"/>
    <cellStyle name="Notiz 3 16 3 3 5" xfId="29413"/>
    <cellStyle name="Notiz 3 16 3 3 6" xfId="36083"/>
    <cellStyle name="Notiz 3 16 3 3 7" xfId="42899"/>
    <cellStyle name="Notiz 3 16 3 3 8" xfId="49422"/>
    <cellStyle name="Notiz 3 16 3 4" xfId="3096"/>
    <cellStyle name="Notiz 3 16 3 4 2" xfId="10206"/>
    <cellStyle name="Notiz 3 16 3 4 3" xfId="16499"/>
    <cellStyle name="Notiz 3 16 3 4 4" xfId="23438"/>
    <cellStyle name="Notiz 3 16 3 4 5" xfId="30103"/>
    <cellStyle name="Notiz 3 16 3 4 6" xfId="36773"/>
    <cellStyle name="Notiz 3 16 3 4 7" xfId="43589"/>
    <cellStyle name="Notiz 3 16 3 4 8" xfId="50112"/>
    <cellStyle name="Notiz 3 16 3 5" xfId="3783"/>
    <cellStyle name="Notiz 3 16 3 5 2" xfId="10893"/>
    <cellStyle name="Notiz 3 16 3 5 3" xfId="17186"/>
    <cellStyle name="Notiz 3 16 3 5 4" xfId="24125"/>
    <cellStyle name="Notiz 3 16 3 5 5" xfId="30790"/>
    <cellStyle name="Notiz 3 16 3 5 6" xfId="37460"/>
    <cellStyle name="Notiz 3 16 3 5 7" xfId="44276"/>
    <cellStyle name="Notiz 3 16 3 5 8" xfId="50799"/>
    <cellStyle name="Notiz 3 16 3 6" xfId="4470"/>
    <cellStyle name="Notiz 3 16 3 6 2" xfId="11580"/>
    <cellStyle name="Notiz 3 16 3 6 3" xfId="17873"/>
    <cellStyle name="Notiz 3 16 3 6 4" xfId="24812"/>
    <cellStyle name="Notiz 3 16 3 6 5" xfId="31477"/>
    <cellStyle name="Notiz 3 16 3 6 6" xfId="38147"/>
    <cellStyle name="Notiz 3 16 3 6 7" xfId="44963"/>
    <cellStyle name="Notiz 3 16 3 6 8" xfId="51486"/>
    <cellStyle name="Notiz 3 16 3 7" xfId="5155"/>
    <cellStyle name="Notiz 3 16 3 7 2" xfId="12265"/>
    <cellStyle name="Notiz 3 16 3 7 3" xfId="18558"/>
    <cellStyle name="Notiz 3 16 3 7 4" xfId="25497"/>
    <cellStyle name="Notiz 3 16 3 7 5" xfId="32162"/>
    <cellStyle name="Notiz 3 16 3 7 6" xfId="38832"/>
    <cellStyle name="Notiz 3 16 3 7 7" xfId="45648"/>
    <cellStyle name="Notiz 3 16 3 7 8" xfId="52171"/>
    <cellStyle name="Notiz 3 16 3 8" xfId="6196"/>
    <cellStyle name="Notiz 3 16 3 8 2" xfId="13306"/>
    <cellStyle name="Notiz 3 16 3 8 3" xfId="19599"/>
    <cellStyle name="Notiz 3 16 3 8 4" xfId="26538"/>
    <cellStyle name="Notiz 3 16 3 8 5" xfId="33203"/>
    <cellStyle name="Notiz 3 16 3 8 6" xfId="39873"/>
    <cellStyle name="Notiz 3 16 3 8 7" xfId="46689"/>
    <cellStyle name="Notiz 3 16 3 8 8" xfId="53212"/>
    <cellStyle name="Notiz 3 16 3 9" xfId="6850"/>
    <cellStyle name="Notiz 3 16 3 9 2" xfId="13960"/>
    <cellStyle name="Notiz 3 16 3 9 3" xfId="20253"/>
    <cellStyle name="Notiz 3 16 3 9 4" xfId="27192"/>
    <cellStyle name="Notiz 3 16 3 9 5" xfId="33857"/>
    <cellStyle name="Notiz 3 16 3 9 6" xfId="40527"/>
    <cellStyle name="Notiz 3 16 3 9 7" xfId="47343"/>
    <cellStyle name="Notiz 3 16 3 9 8" xfId="53866"/>
    <cellStyle name="Notiz 3 16 4" xfId="2082"/>
    <cellStyle name="Notiz 3 16 4 2" xfId="9192"/>
    <cellStyle name="Notiz 3 16 4 3" xfId="15485"/>
    <cellStyle name="Notiz 3 16 4 4" xfId="22424"/>
    <cellStyle name="Notiz 3 16 4 5" xfId="29089"/>
    <cellStyle name="Notiz 3 16 4 6" xfId="35759"/>
    <cellStyle name="Notiz 3 16 4 7" xfId="42575"/>
    <cellStyle name="Notiz 3 16 4 8" xfId="49098"/>
    <cellStyle name="Notiz 3 16 5" xfId="2770"/>
    <cellStyle name="Notiz 3 16 5 2" xfId="9880"/>
    <cellStyle name="Notiz 3 16 5 3" xfId="16173"/>
    <cellStyle name="Notiz 3 16 5 4" xfId="23112"/>
    <cellStyle name="Notiz 3 16 5 5" xfId="29777"/>
    <cellStyle name="Notiz 3 16 5 6" xfId="36447"/>
    <cellStyle name="Notiz 3 16 5 7" xfId="43263"/>
    <cellStyle name="Notiz 3 16 5 8" xfId="49786"/>
    <cellStyle name="Notiz 3 16 6" xfId="3458"/>
    <cellStyle name="Notiz 3 16 6 2" xfId="10568"/>
    <cellStyle name="Notiz 3 16 6 3" xfId="16861"/>
    <cellStyle name="Notiz 3 16 6 4" xfId="23800"/>
    <cellStyle name="Notiz 3 16 6 5" xfId="30465"/>
    <cellStyle name="Notiz 3 16 6 6" xfId="37135"/>
    <cellStyle name="Notiz 3 16 6 7" xfId="43951"/>
    <cellStyle name="Notiz 3 16 6 8" xfId="50474"/>
    <cellStyle name="Notiz 3 16 7" xfId="4145"/>
    <cellStyle name="Notiz 3 16 7 2" xfId="11255"/>
    <cellStyle name="Notiz 3 16 7 3" xfId="17548"/>
    <cellStyle name="Notiz 3 16 7 4" xfId="24487"/>
    <cellStyle name="Notiz 3 16 7 5" xfId="31152"/>
    <cellStyle name="Notiz 3 16 7 6" xfId="37822"/>
    <cellStyle name="Notiz 3 16 7 7" xfId="44638"/>
    <cellStyle name="Notiz 3 16 7 8" xfId="51161"/>
    <cellStyle name="Notiz 3 16 8" xfId="4834"/>
    <cellStyle name="Notiz 3 16 8 2" xfId="11944"/>
    <cellStyle name="Notiz 3 16 8 3" xfId="18237"/>
    <cellStyle name="Notiz 3 16 8 4" xfId="25176"/>
    <cellStyle name="Notiz 3 16 8 5" xfId="31841"/>
    <cellStyle name="Notiz 3 16 8 6" xfId="38511"/>
    <cellStyle name="Notiz 3 16 8 7" xfId="45327"/>
    <cellStyle name="Notiz 3 16 8 8" xfId="51850"/>
    <cellStyle name="Notiz 3 16 9" xfId="5517"/>
    <cellStyle name="Notiz 3 16 9 2" xfId="12627"/>
    <cellStyle name="Notiz 3 16 9 3" xfId="18920"/>
    <cellStyle name="Notiz 3 16 9 4" xfId="25859"/>
    <cellStyle name="Notiz 3 16 9 5" xfId="32524"/>
    <cellStyle name="Notiz 3 16 9 6" xfId="39194"/>
    <cellStyle name="Notiz 3 16 9 7" xfId="46010"/>
    <cellStyle name="Notiz 3 16 9 8" xfId="52533"/>
    <cellStyle name="Notiz 3 17" xfId="447"/>
    <cellStyle name="Notiz 3 17 10" xfId="5607"/>
    <cellStyle name="Notiz 3 17 10 2" xfId="12717"/>
    <cellStyle name="Notiz 3 17 10 3" xfId="19010"/>
    <cellStyle name="Notiz 3 17 10 4" xfId="25949"/>
    <cellStyle name="Notiz 3 17 10 5" xfId="32614"/>
    <cellStyle name="Notiz 3 17 10 6" xfId="39284"/>
    <cellStyle name="Notiz 3 17 10 7" xfId="46100"/>
    <cellStyle name="Notiz 3 17 10 8" xfId="52623"/>
    <cellStyle name="Notiz 3 17 11" xfId="5715"/>
    <cellStyle name="Notiz 3 17 11 2" xfId="12825"/>
    <cellStyle name="Notiz 3 17 11 3" xfId="19118"/>
    <cellStyle name="Notiz 3 17 11 4" xfId="26057"/>
    <cellStyle name="Notiz 3 17 11 5" xfId="32722"/>
    <cellStyle name="Notiz 3 17 11 6" xfId="39392"/>
    <cellStyle name="Notiz 3 17 11 7" xfId="46208"/>
    <cellStyle name="Notiz 3 17 11 8" xfId="52731"/>
    <cellStyle name="Notiz 3 17 12" xfId="1245"/>
    <cellStyle name="Notiz 3 17 12 2" xfId="8355"/>
    <cellStyle name="Notiz 3 17 12 3" xfId="14648"/>
    <cellStyle name="Notiz 3 17 12 4" xfId="21587"/>
    <cellStyle name="Notiz 3 17 12 5" xfId="28252"/>
    <cellStyle name="Notiz 3 17 12 6" xfId="34922"/>
    <cellStyle name="Notiz 3 17 12 7" xfId="41741"/>
    <cellStyle name="Notiz 3 17 12 8" xfId="48264"/>
    <cellStyle name="Notiz 3 17 13" xfId="7562"/>
    <cellStyle name="Notiz 3 17 14" xfId="21254"/>
    <cellStyle name="Notiz 3 17 15" xfId="21061"/>
    <cellStyle name="Notiz 3 17 2" xfId="743"/>
    <cellStyle name="Notiz 3 17 2 10" xfId="7453"/>
    <cellStyle name="Notiz 3 17 2 10 2" xfId="14563"/>
    <cellStyle name="Notiz 3 17 2 10 3" xfId="20856"/>
    <cellStyle name="Notiz 3 17 2 10 4" xfId="27795"/>
    <cellStyle name="Notiz 3 17 2 10 5" xfId="34460"/>
    <cellStyle name="Notiz 3 17 2 10 6" xfId="41130"/>
    <cellStyle name="Notiz 3 17 2 10 7" xfId="47946"/>
    <cellStyle name="Notiz 3 17 2 10 8" xfId="54469"/>
    <cellStyle name="Notiz 3 17 2 11" xfId="1482"/>
    <cellStyle name="Notiz 3 17 2 11 2" xfId="8592"/>
    <cellStyle name="Notiz 3 17 2 11 3" xfId="14885"/>
    <cellStyle name="Notiz 3 17 2 11 4" xfId="21824"/>
    <cellStyle name="Notiz 3 17 2 11 5" xfId="28489"/>
    <cellStyle name="Notiz 3 17 2 11 6" xfId="35159"/>
    <cellStyle name="Notiz 3 17 2 11 7" xfId="41975"/>
    <cellStyle name="Notiz 3 17 2 11 8" xfId="48498"/>
    <cellStyle name="Notiz 3 17 2 12" xfId="8146"/>
    <cellStyle name="Notiz 3 17 2 13" xfId="21122"/>
    <cellStyle name="Notiz 3 17 2 14" xfId="7719"/>
    <cellStyle name="Notiz 3 17 2 15" xfId="41368"/>
    <cellStyle name="Notiz 3 17 2 16" xfId="41545"/>
    <cellStyle name="Notiz 3 17 2 2" xfId="1039"/>
    <cellStyle name="Notiz 3 17 2 2 10" xfId="1712"/>
    <cellStyle name="Notiz 3 17 2 2 10 2" xfId="8822"/>
    <cellStyle name="Notiz 3 17 2 2 10 3" xfId="15115"/>
    <cellStyle name="Notiz 3 17 2 2 10 4" xfId="22054"/>
    <cellStyle name="Notiz 3 17 2 2 10 5" xfId="28719"/>
    <cellStyle name="Notiz 3 17 2 2 10 6" xfId="35389"/>
    <cellStyle name="Notiz 3 17 2 2 10 7" xfId="42205"/>
    <cellStyle name="Notiz 3 17 2 2 10 8" xfId="48728"/>
    <cellStyle name="Notiz 3 17 2 2 11" xfId="305"/>
    <cellStyle name="Notiz 3 17 2 2 12" xfId="28046"/>
    <cellStyle name="Notiz 3 17 2 2 13" xfId="34716"/>
    <cellStyle name="Notiz 3 17 2 2 14" xfId="48058"/>
    <cellStyle name="Notiz 3 17 2 2 2" xfId="2583"/>
    <cellStyle name="Notiz 3 17 2 2 2 2" xfId="9693"/>
    <cellStyle name="Notiz 3 17 2 2 2 3" xfId="15986"/>
    <cellStyle name="Notiz 3 17 2 2 2 4" xfId="22925"/>
    <cellStyle name="Notiz 3 17 2 2 2 5" xfId="29590"/>
    <cellStyle name="Notiz 3 17 2 2 2 6" xfId="36260"/>
    <cellStyle name="Notiz 3 17 2 2 2 7" xfId="43076"/>
    <cellStyle name="Notiz 3 17 2 2 2 8" xfId="49599"/>
    <cellStyle name="Notiz 3 17 2 2 3" xfId="3273"/>
    <cellStyle name="Notiz 3 17 2 2 3 2" xfId="10383"/>
    <cellStyle name="Notiz 3 17 2 2 3 3" xfId="16676"/>
    <cellStyle name="Notiz 3 17 2 2 3 4" xfId="23615"/>
    <cellStyle name="Notiz 3 17 2 2 3 5" xfId="30280"/>
    <cellStyle name="Notiz 3 17 2 2 3 6" xfId="36950"/>
    <cellStyle name="Notiz 3 17 2 2 3 7" xfId="43766"/>
    <cellStyle name="Notiz 3 17 2 2 3 8" xfId="50289"/>
    <cellStyle name="Notiz 3 17 2 2 4" xfId="3960"/>
    <cellStyle name="Notiz 3 17 2 2 4 2" xfId="11070"/>
    <cellStyle name="Notiz 3 17 2 2 4 3" xfId="17363"/>
    <cellStyle name="Notiz 3 17 2 2 4 4" xfId="24302"/>
    <cellStyle name="Notiz 3 17 2 2 4 5" xfId="30967"/>
    <cellStyle name="Notiz 3 17 2 2 4 6" xfId="37637"/>
    <cellStyle name="Notiz 3 17 2 2 4 7" xfId="44453"/>
    <cellStyle name="Notiz 3 17 2 2 4 8" xfId="50976"/>
    <cellStyle name="Notiz 3 17 2 2 5" xfId="4647"/>
    <cellStyle name="Notiz 3 17 2 2 5 2" xfId="11757"/>
    <cellStyle name="Notiz 3 17 2 2 5 3" xfId="18050"/>
    <cellStyle name="Notiz 3 17 2 2 5 4" xfId="24989"/>
    <cellStyle name="Notiz 3 17 2 2 5 5" xfId="31654"/>
    <cellStyle name="Notiz 3 17 2 2 5 6" xfId="38324"/>
    <cellStyle name="Notiz 3 17 2 2 5 7" xfId="45140"/>
    <cellStyle name="Notiz 3 17 2 2 5 8" xfId="51663"/>
    <cellStyle name="Notiz 3 17 2 2 6" xfId="5332"/>
    <cellStyle name="Notiz 3 17 2 2 6 2" xfId="12442"/>
    <cellStyle name="Notiz 3 17 2 2 6 3" xfId="18735"/>
    <cellStyle name="Notiz 3 17 2 2 6 4" xfId="25674"/>
    <cellStyle name="Notiz 3 17 2 2 6 5" xfId="32339"/>
    <cellStyle name="Notiz 3 17 2 2 6 6" xfId="39009"/>
    <cellStyle name="Notiz 3 17 2 2 6 7" xfId="45825"/>
    <cellStyle name="Notiz 3 17 2 2 6 8" xfId="52348"/>
    <cellStyle name="Notiz 3 17 2 2 7" xfId="5915"/>
    <cellStyle name="Notiz 3 17 2 2 7 2" xfId="13025"/>
    <cellStyle name="Notiz 3 17 2 2 7 3" xfId="19318"/>
    <cellStyle name="Notiz 3 17 2 2 7 4" xfId="26257"/>
    <cellStyle name="Notiz 3 17 2 2 7 5" xfId="32922"/>
    <cellStyle name="Notiz 3 17 2 2 7 6" xfId="39592"/>
    <cellStyle name="Notiz 3 17 2 2 7 7" xfId="46408"/>
    <cellStyle name="Notiz 3 17 2 2 7 8" xfId="52931"/>
    <cellStyle name="Notiz 3 17 2 2 8" xfId="6373"/>
    <cellStyle name="Notiz 3 17 2 2 8 2" xfId="13483"/>
    <cellStyle name="Notiz 3 17 2 2 8 3" xfId="19776"/>
    <cellStyle name="Notiz 3 17 2 2 8 4" xfId="26715"/>
    <cellStyle name="Notiz 3 17 2 2 8 5" xfId="33380"/>
    <cellStyle name="Notiz 3 17 2 2 8 6" xfId="40050"/>
    <cellStyle name="Notiz 3 17 2 2 8 7" xfId="46866"/>
    <cellStyle name="Notiz 3 17 2 2 8 8" xfId="53389"/>
    <cellStyle name="Notiz 3 17 2 2 9" xfId="7027"/>
    <cellStyle name="Notiz 3 17 2 2 9 2" xfId="14137"/>
    <cellStyle name="Notiz 3 17 2 2 9 3" xfId="20430"/>
    <cellStyle name="Notiz 3 17 2 2 9 4" xfId="27369"/>
    <cellStyle name="Notiz 3 17 2 2 9 5" xfId="34034"/>
    <cellStyle name="Notiz 3 17 2 2 9 6" xfId="40704"/>
    <cellStyle name="Notiz 3 17 2 2 9 7" xfId="47520"/>
    <cellStyle name="Notiz 3 17 2 2 9 8" xfId="54043"/>
    <cellStyle name="Notiz 3 17 2 3" xfId="2353"/>
    <cellStyle name="Notiz 3 17 2 3 2" xfId="9463"/>
    <cellStyle name="Notiz 3 17 2 3 3" xfId="15756"/>
    <cellStyle name="Notiz 3 17 2 3 4" xfId="22695"/>
    <cellStyle name="Notiz 3 17 2 3 5" xfId="29360"/>
    <cellStyle name="Notiz 3 17 2 3 6" xfId="36030"/>
    <cellStyle name="Notiz 3 17 2 3 7" xfId="42846"/>
    <cellStyle name="Notiz 3 17 2 3 8" xfId="49369"/>
    <cellStyle name="Notiz 3 17 2 4" xfId="3043"/>
    <cellStyle name="Notiz 3 17 2 4 2" xfId="10153"/>
    <cellStyle name="Notiz 3 17 2 4 3" xfId="16446"/>
    <cellStyle name="Notiz 3 17 2 4 4" xfId="23385"/>
    <cellStyle name="Notiz 3 17 2 4 5" xfId="30050"/>
    <cellStyle name="Notiz 3 17 2 4 6" xfId="36720"/>
    <cellStyle name="Notiz 3 17 2 4 7" xfId="43536"/>
    <cellStyle name="Notiz 3 17 2 4 8" xfId="50059"/>
    <cellStyle name="Notiz 3 17 2 5" xfId="3730"/>
    <cellStyle name="Notiz 3 17 2 5 2" xfId="10840"/>
    <cellStyle name="Notiz 3 17 2 5 3" xfId="17133"/>
    <cellStyle name="Notiz 3 17 2 5 4" xfId="24072"/>
    <cellStyle name="Notiz 3 17 2 5 5" xfId="30737"/>
    <cellStyle name="Notiz 3 17 2 5 6" xfId="37407"/>
    <cellStyle name="Notiz 3 17 2 5 7" xfId="44223"/>
    <cellStyle name="Notiz 3 17 2 5 8" xfId="50746"/>
    <cellStyle name="Notiz 3 17 2 6" xfId="4417"/>
    <cellStyle name="Notiz 3 17 2 6 2" xfId="11527"/>
    <cellStyle name="Notiz 3 17 2 6 3" xfId="17820"/>
    <cellStyle name="Notiz 3 17 2 6 4" xfId="24759"/>
    <cellStyle name="Notiz 3 17 2 6 5" xfId="31424"/>
    <cellStyle name="Notiz 3 17 2 6 6" xfId="38094"/>
    <cellStyle name="Notiz 3 17 2 6 7" xfId="44910"/>
    <cellStyle name="Notiz 3 17 2 6 8" xfId="51433"/>
    <cellStyle name="Notiz 3 17 2 7" xfId="5102"/>
    <cellStyle name="Notiz 3 17 2 7 2" xfId="12212"/>
    <cellStyle name="Notiz 3 17 2 7 3" xfId="18505"/>
    <cellStyle name="Notiz 3 17 2 7 4" xfId="25444"/>
    <cellStyle name="Notiz 3 17 2 7 5" xfId="32109"/>
    <cellStyle name="Notiz 3 17 2 7 6" xfId="38779"/>
    <cellStyle name="Notiz 3 17 2 7 7" xfId="45595"/>
    <cellStyle name="Notiz 3 17 2 7 8" xfId="52118"/>
    <cellStyle name="Notiz 3 17 2 8" xfId="6143"/>
    <cellStyle name="Notiz 3 17 2 8 2" xfId="13253"/>
    <cellStyle name="Notiz 3 17 2 8 3" xfId="19546"/>
    <cellStyle name="Notiz 3 17 2 8 4" xfId="26485"/>
    <cellStyle name="Notiz 3 17 2 8 5" xfId="33150"/>
    <cellStyle name="Notiz 3 17 2 8 6" xfId="39820"/>
    <cellStyle name="Notiz 3 17 2 8 7" xfId="46636"/>
    <cellStyle name="Notiz 3 17 2 8 8" xfId="53159"/>
    <cellStyle name="Notiz 3 17 2 9" xfId="6797"/>
    <cellStyle name="Notiz 3 17 2 9 2" xfId="13907"/>
    <cellStyle name="Notiz 3 17 2 9 3" xfId="20200"/>
    <cellStyle name="Notiz 3 17 2 9 4" xfId="27139"/>
    <cellStyle name="Notiz 3 17 2 9 5" xfId="33804"/>
    <cellStyle name="Notiz 3 17 2 9 6" xfId="40474"/>
    <cellStyle name="Notiz 3 17 2 9 7" xfId="47290"/>
    <cellStyle name="Notiz 3 17 2 9 8" xfId="53813"/>
    <cellStyle name="Notiz 3 17 3" xfId="797"/>
    <cellStyle name="Notiz 3 17 3 10" xfId="7275"/>
    <cellStyle name="Notiz 3 17 3 10 2" xfId="14385"/>
    <cellStyle name="Notiz 3 17 3 10 3" xfId="20678"/>
    <cellStyle name="Notiz 3 17 3 10 4" xfId="27617"/>
    <cellStyle name="Notiz 3 17 3 10 5" xfId="34282"/>
    <cellStyle name="Notiz 3 17 3 10 6" xfId="40952"/>
    <cellStyle name="Notiz 3 17 3 10 7" xfId="47768"/>
    <cellStyle name="Notiz 3 17 3 10 8" xfId="54291"/>
    <cellStyle name="Notiz 3 17 3 11" xfId="1536"/>
    <cellStyle name="Notiz 3 17 3 11 2" xfId="8646"/>
    <cellStyle name="Notiz 3 17 3 11 3" xfId="14939"/>
    <cellStyle name="Notiz 3 17 3 11 4" xfId="21878"/>
    <cellStyle name="Notiz 3 17 3 11 5" xfId="28543"/>
    <cellStyle name="Notiz 3 17 3 11 6" xfId="35213"/>
    <cellStyle name="Notiz 3 17 3 11 7" xfId="42029"/>
    <cellStyle name="Notiz 3 17 3 11 8" xfId="48552"/>
    <cellStyle name="Notiz 3 17 3 12" xfId="7756"/>
    <cellStyle name="Notiz 3 17 3 13" xfId="21176"/>
    <cellStyle name="Notiz 3 17 3 14" xfId="34485"/>
    <cellStyle name="Notiz 3 17 3 15" xfId="41422"/>
    <cellStyle name="Notiz 3 17 3 16" xfId="21326"/>
    <cellStyle name="Notiz 3 17 3 2" xfId="1093"/>
    <cellStyle name="Notiz 3 17 3 2 10" xfId="1766"/>
    <cellStyle name="Notiz 3 17 3 2 10 2" xfId="8876"/>
    <cellStyle name="Notiz 3 17 3 2 10 3" xfId="15169"/>
    <cellStyle name="Notiz 3 17 3 2 10 4" xfId="22108"/>
    <cellStyle name="Notiz 3 17 3 2 10 5" xfId="28773"/>
    <cellStyle name="Notiz 3 17 3 2 10 6" xfId="35443"/>
    <cellStyle name="Notiz 3 17 3 2 10 7" xfId="42259"/>
    <cellStyle name="Notiz 3 17 3 2 10 8" xfId="48782"/>
    <cellStyle name="Notiz 3 17 3 2 11" xfId="7485"/>
    <cellStyle name="Notiz 3 17 3 2 12" xfId="28100"/>
    <cellStyle name="Notiz 3 17 3 2 13" xfId="34770"/>
    <cellStyle name="Notiz 3 17 3 2 14" xfId="48112"/>
    <cellStyle name="Notiz 3 17 3 2 2" xfId="2637"/>
    <cellStyle name="Notiz 3 17 3 2 2 2" xfId="9747"/>
    <cellStyle name="Notiz 3 17 3 2 2 3" xfId="16040"/>
    <cellStyle name="Notiz 3 17 3 2 2 4" xfId="22979"/>
    <cellStyle name="Notiz 3 17 3 2 2 5" xfId="29644"/>
    <cellStyle name="Notiz 3 17 3 2 2 6" xfId="36314"/>
    <cellStyle name="Notiz 3 17 3 2 2 7" xfId="43130"/>
    <cellStyle name="Notiz 3 17 3 2 2 8" xfId="49653"/>
    <cellStyle name="Notiz 3 17 3 2 3" xfId="3327"/>
    <cellStyle name="Notiz 3 17 3 2 3 2" xfId="10437"/>
    <cellStyle name="Notiz 3 17 3 2 3 3" xfId="16730"/>
    <cellStyle name="Notiz 3 17 3 2 3 4" xfId="23669"/>
    <cellStyle name="Notiz 3 17 3 2 3 5" xfId="30334"/>
    <cellStyle name="Notiz 3 17 3 2 3 6" xfId="37004"/>
    <cellStyle name="Notiz 3 17 3 2 3 7" xfId="43820"/>
    <cellStyle name="Notiz 3 17 3 2 3 8" xfId="50343"/>
    <cellStyle name="Notiz 3 17 3 2 4" xfId="4014"/>
    <cellStyle name="Notiz 3 17 3 2 4 2" xfId="11124"/>
    <cellStyle name="Notiz 3 17 3 2 4 3" xfId="17417"/>
    <cellStyle name="Notiz 3 17 3 2 4 4" xfId="24356"/>
    <cellStyle name="Notiz 3 17 3 2 4 5" xfId="31021"/>
    <cellStyle name="Notiz 3 17 3 2 4 6" xfId="37691"/>
    <cellStyle name="Notiz 3 17 3 2 4 7" xfId="44507"/>
    <cellStyle name="Notiz 3 17 3 2 4 8" xfId="51030"/>
    <cellStyle name="Notiz 3 17 3 2 5" xfId="4701"/>
    <cellStyle name="Notiz 3 17 3 2 5 2" xfId="11811"/>
    <cellStyle name="Notiz 3 17 3 2 5 3" xfId="18104"/>
    <cellStyle name="Notiz 3 17 3 2 5 4" xfId="25043"/>
    <cellStyle name="Notiz 3 17 3 2 5 5" xfId="31708"/>
    <cellStyle name="Notiz 3 17 3 2 5 6" xfId="38378"/>
    <cellStyle name="Notiz 3 17 3 2 5 7" xfId="45194"/>
    <cellStyle name="Notiz 3 17 3 2 5 8" xfId="51717"/>
    <cellStyle name="Notiz 3 17 3 2 6" xfId="5386"/>
    <cellStyle name="Notiz 3 17 3 2 6 2" xfId="12496"/>
    <cellStyle name="Notiz 3 17 3 2 6 3" xfId="18789"/>
    <cellStyle name="Notiz 3 17 3 2 6 4" xfId="25728"/>
    <cellStyle name="Notiz 3 17 3 2 6 5" xfId="32393"/>
    <cellStyle name="Notiz 3 17 3 2 6 6" xfId="39063"/>
    <cellStyle name="Notiz 3 17 3 2 6 7" xfId="45879"/>
    <cellStyle name="Notiz 3 17 3 2 6 8" xfId="52402"/>
    <cellStyle name="Notiz 3 17 3 2 7" xfId="5969"/>
    <cellStyle name="Notiz 3 17 3 2 7 2" xfId="13079"/>
    <cellStyle name="Notiz 3 17 3 2 7 3" xfId="19372"/>
    <cellStyle name="Notiz 3 17 3 2 7 4" xfId="26311"/>
    <cellStyle name="Notiz 3 17 3 2 7 5" xfId="32976"/>
    <cellStyle name="Notiz 3 17 3 2 7 6" xfId="39646"/>
    <cellStyle name="Notiz 3 17 3 2 7 7" xfId="46462"/>
    <cellStyle name="Notiz 3 17 3 2 7 8" xfId="52985"/>
    <cellStyle name="Notiz 3 17 3 2 8" xfId="6427"/>
    <cellStyle name="Notiz 3 17 3 2 8 2" xfId="13537"/>
    <cellStyle name="Notiz 3 17 3 2 8 3" xfId="19830"/>
    <cellStyle name="Notiz 3 17 3 2 8 4" xfId="26769"/>
    <cellStyle name="Notiz 3 17 3 2 8 5" xfId="33434"/>
    <cellStyle name="Notiz 3 17 3 2 8 6" xfId="40104"/>
    <cellStyle name="Notiz 3 17 3 2 8 7" xfId="46920"/>
    <cellStyle name="Notiz 3 17 3 2 8 8" xfId="53443"/>
    <cellStyle name="Notiz 3 17 3 2 9" xfId="7081"/>
    <cellStyle name="Notiz 3 17 3 2 9 2" xfId="14191"/>
    <cellStyle name="Notiz 3 17 3 2 9 3" xfId="20484"/>
    <cellStyle name="Notiz 3 17 3 2 9 4" xfId="27423"/>
    <cellStyle name="Notiz 3 17 3 2 9 5" xfId="34088"/>
    <cellStyle name="Notiz 3 17 3 2 9 6" xfId="40758"/>
    <cellStyle name="Notiz 3 17 3 2 9 7" xfId="47574"/>
    <cellStyle name="Notiz 3 17 3 2 9 8" xfId="54097"/>
    <cellStyle name="Notiz 3 17 3 3" xfId="2407"/>
    <cellStyle name="Notiz 3 17 3 3 2" xfId="9517"/>
    <cellStyle name="Notiz 3 17 3 3 3" xfId="15810"/>
    <cellStyle name="Notiz 3 17 3 3 4" xfId="22749"/>
    <cellStyle name="Notiz 3 17 3 3 5" xfId="29414"/>
    <cellStyle name="Notiz 3 17 3 3 6" xfId="36084"/>
    <cellStyle name="Notiz 3 17 3 3 7" xfId="42900"/>
    <cellStyle name="Notiz 3 17 3 3 8" xfId="49423"/>
    <cellStyle name="Notiz 3 17 3 4" xfId="3097"/>
    <cellStyle name="Notiz 3 17 3 4 2" xfId="10207"/>
    <cellStyle name="Notiz 3 17 3 4 3" xfId="16500"/>
    <cellStyle name="Notiz 3 17 3 4 4" xfId="23439"/>
    <cellStyle name="Notiz 3 17 3 4 5" xfId="30104"/>
    <cellStyle name="Notiz 3 17 3 4 6" xfId="36774"/>
    <cellStyle name="Notiz 3 17 3 4 7" xfId="43590"/>
    <cellStyle name="Notiz 3 17 3 4 8" xfId="50113"/>
    <cellStyle name="Notiz 3 17 3 5" xfId="3784"/>
    <cellStyle name="Notiz 3 17 3 5 2" xfId="10894"/>
    <cellStyle name="Notiz 3 17 3 5 3" xfId="17187"/>
    <cellStyle name="Notiz 3 17 3 5 4" xfId="24126"/>
    <cellStyle name="Notiz 3 17 3 5 5" xfId="30791"/>
    <cellStyle name="Notiz 3 17 3 5 6" xfId="37461"/>
    <cellStyle name="Notiz 3 17 3 5 7" xfId="44277"/>
    <cellStyle name="Notiz 3 17 3 5 8" xfId="50800"/>
    <cellStyle name="Notiz 3 17 3 6" xfId="4471"/>
    <cellStyle name="Notiz 3 17 3 6 2" xfId="11581"/>
    <cellStyle name="Notiz 3 17 3 6 3" xfId="17874"/>
    <cellStyle name="Notiz 3 17 3 6 4" xfId="24813"/>
    <cellStyle name="Notiz 3 17 3 6 5" xfId="31478"/>
    <cellStyle name="Notiz 3 17 3 6 6" xfId="38148"/>
    <cellStyle name="Notiz 3 17 3 6 7" xfId="44964"/>
    <cellStyle name="Notiz 3 17 3 6 8" xfId="51487"/>
    <cellStyle name="Notiz 3 17 3 7" xfId="5156"/>
    <cellStyle name="Notiz 3 17 3 7 2" xfId="12266"/>
    <cellStyle name="Notiz 3 17 3 7 3" xfId="18559"/>
    <cellStyle name="Notiz 3 17 3 7 4" xfId="25498"/>
    <cellStyle name="Notiz 3 17 3 7 5" xfId="32163"/>
    <cellStyle name="Notiz 3 17 3 7 6" xfId="38833"/>
    <cellStyle name="Notiz 3 17 3 7 7" xfId="45649"/>
    <cellStyle name="Notiz 3 17 3 7 8" xfId="52172"/>
    <cellStyle name="Notiz 3 17 3 8" xfId="6197"/>
    <cellStyle name="Notiz 3 17 3 8 2" xfId="13307"/>
    <cellStyle name="Notiz 3 17 3 8 3" xfId="19600"/>
    <cellStyle name="Notiz 3 17 3 8 4" xfId="26539"/>
    <cellStyle name="Notiz 3 17 3 8 5" xfId="33204"/>
    <cellStyle name="Notiz 3 17 3 8 6" xfId="39874"/>
    <cellStyle name="Notiz 3 17 3 8 7" xfId="46690"/>
    <cellStyle name="Notiz 3 17 3 8 8" xfId="53213"/>
    <cellStyle name="Notiz 3 17 3 9" xfId="6851"/>
    <cellStyle name="Notiz 3 17 3 9 2" xfId="13961"/>
    <cellStyle name="Notiz 3 17 3 9 3" xfId="20254"/>
    <cellStyle name="Notiz 3 17 3 9 4" xfId="27193"/>
    <cellStyle name="Notiz 3 17 3 9 5" xfId="33858"/>
    <cellStyle name="Notiz 3 17 3 9 6" xfId="40528"/>
    <cellStyle name="Notiz 3 17 3 9 7" xfId="47344"/>
    <cellStyle name="Notiz 3 17 3 9 8" xfId="53867"/>
    <cellStyle name="Notiz 3 17 4" xfId="2073"/>
    <cellStyle name="Notiz 3 17 4 2" xfId="9183"/>
    <cellStyle name="Notiz 3 17 4 3" xfId="15476"/>
    <cellStyle name="Notiz 3 17 4 4" xfId="22415"/>
    <cellStyle name="Notiz 3 17 4 5" xfId="29080"/>
    <cellStyle name="Notiz 3 17 4 6" xfId="35750"/>
    <cellStyle name="Notiz 3 17 4 7" xfId="42566"/>
    <cellStyle name="Notiz 3 17 4 8" xfId="49089"/>
    <cellStyle name="Notiz 3 17 5" xfId="1944"/>
    <cellStyle name="Notiz 3 17 5 2" xfId="9054"/>
    <cellStyle name="Notiz 3 17 5 3" xfId="15347"/>
    <cellStyle name="Notiz 3 17 5 4" xfId="22286"/>
    <cellStyle name="Notiz 3 17 5 5" xfId="28951"/>
    <cellStyle name="Notiz 3 17 5 6" xfId="35621"/>
    <cellStyle name="Notiz 3 17 5 7" xfId="42437"/>
    <cellStyle name="Notiz 3 17 5 8" xfId="48960"/>
    <cellStyle name="Notiz 3 17 6" xfId="2149"/>
    <cellStyle name="Notiz 3 17 6 2" xfId="9259"/>
    <cellStyle name="Notiz 3 17 6 3" xfId="15552"/>
    <cellStyle name="Notiz 3 17 6 4" xfId="22491"/>
    <cellStyle name="Notiz 3 17 6 5" xfId="29156"/>
    <cellStyle name="Notiz 3 17 6 6" xfId="35826"/>
    <cellStyle name="Notiz 3 17 6 7" xfId="42642"/>
    <cellStyle name="Notiz 3 17 6 8" xfId="49165"/>
    <cellStyle name="Notiz 3 17 7" xfId="2839"/>
    <cellStyle name="Notiz 3 17 7 2" xfId="9949"/>
    <cellStyle name="Notiz 3 17 7 3" xfId="16242"/>
    <cellStyle name="Notiz 3 17 7 4" xfId="23181"/>
    <cellStyle name="Notiz 3 17 7 5" xfId="29846"/>
    <cellStyle name="Notiz 3 17 7 6" xfId="36516"/>
    <cellStyle name="Notiz 3 17 7 7" xfId="43332"/>
    <cellStyle name="Notiz 3 17 7 8" xfId="49855"/>
    <cellStyle name="Notiz 3 17 8" xfId="3529"/>
    <cellStyle name="Notiz 3 17 8 2" xfId="10639"/>
    <cellStyle name="Notiz 3 17 8 3" xfId="16932"/>
    <cellStyle name="Notiz 3 17 8 4" xfId="23871"/>
    <cellStyle name="Notiz 3 17 8 5" xfId="30536"/>
    <cellStyle name="Notiz 3 17 8 6" xfId="37206"/>
    <cellStyle name="Notiz 3 17 8 7" xfId="44022"/>
    <cellStyle name="Notiz 3 17 8 8" xfId="50545"/>
    <cellStyle name="Notiz 3 17 9" xfId="4212"/>
    <cellStyle name="Notiz 3 17 9 2" xfId="11322"/>
    <cellStyle name="Notiz 3 17 9 3" xfId="17615"/>
    <cellStyle name="Notiz 3 17 9 4" xfId="24554"/>
    <cellStyle name="Notiz 3 17 9 5" xfId="31219"/>
    <cellStyle name="Notiz 3 17 9 6" xfId="37889"/>
    <cellStyle name="Notiz 3 17 9 7" xfId="44705"/>
    <cellStyle name="Notiz 3 17 9 8" xfId="51228"/>
    <cellStyle name="Notiz 3 18" xfId="498"/>
    <cellStyle name="Notiz 3 18 10" xfId="5664"/>
    <cellStyle name="Notiz 3 18 10 2" xfId="12774"/>
    <cellStyle name="Notiz 3 18 10 3" xfId="19067"/>
    <cellStyle name="Notiz 3 18 10 4" xfId="26006"/>
    <cellStyle name="Notiz 3 18 10 5" xfId="32671"/>
    <cellStyle name="Notiz 3 18 10 6" xfId="39341"/>
    <cellStyle name="Notiz 3 18 10 7" xfId="46157"/>
    <cellStyle name="Notiz 3 18 10 8" xfId="52680"/>
    <cellStyle name="Notiz 3 18 11" xfId="6602"/>
    <cellStyle name="Notiz 3 18 11 2" xfId="13712"/>
    <cellStyle name="Notiz 3 18 11 3" xfId="20005"/>
    <cellStyle name="Notiz 3 18 11 4" xfId="26944"/>
    <cellStyle name="Notiz 3 18 11 5" xfId="33609"/>
    <cellStyle name="Notiz 3 18 11 6" xfId="40279"/>
    <cellStyle name="Notiz 3 18 11 7" xfId="47095"/>
    <cellStyle name="Notiz 3 18 11 8" xfId="53618"/>
    <cellStyle name="Notiz 3 18 12" xfId="1296"/>
    <cellStyle name="Notiz 3 18 12 2" xfId="8406"/>
    <cellStyle name="Notiz 3 18 12 3" xfId="14699"/>
    <cellStyle name="Notiz 3 18 12 4" xfId="21638"/>
    <cellStyle name="Notiz 3 18 12 5" xfId="28303"/>
    <cellStyle name="Notiz 3 18 12 6" xfId="34973"/>
    <cellStyle name="Notiz 3 18 12 7" xfId="41792"/>
    <cellStyle name="Notiz 3 18 12 8" xfId="48315"/>
    <cellStyle name="Notiz 3 18 13" xfId="8180"/>
    <cellStyle name="Notiz 3 18 14" xfId="8209"/>
    <cellStyle name="Notiz 3 18 15" xfId="41609"/>
    <cellStyle name="Notiz 3 18 2" xfId="744"/>
    <cellStyle name="Notiz 3 18 2 10" xfId="7298"/>
    <cellStyle name="Notiz 3 18 2 10 2" xfId="14408"/>
    <cellStyle name="Notiz 3 18 2 10 3" xfId="20701"/>
    <cellStyle name="Notiz 3 18 2 10 4" xfId="27640"/>
    <cellStyle name="Notiz 3 18 2 10 5" xfId="34305"/>
    <cellStyle name="Notiz 3 18 2 10 6" xfId="40975"/>
    <cellStyle name="Notiz 3 18 2 10 7" xfId="47791"/>
    <cellStyle name="Notiz 3 18 2 10 8" xfId="54314"/>
    <cellStyle name="Notiz 3 18 2 11" xfId="1483"/>
    <cellStyle name="Notiz 3 18 2 11 2" xfId="8593"/>
    <cellStyle name="Notiz 3 18 2 11 3" xfId="14886"/>
    <cellStyle name="Notiz 3 18 2 11 4" xfId="21825"/>
    <cellStyle name="Notiz 3 18 2 11 5" xfId="28490"/>
    <cellStyle name="Notiz 3 18 2 11 6" xfId="35160"/>
    <cellStyle name="Notiz 3 18 2 11 7" xfId="41976"/>
    <cellStyle name="Notiz 3 18 2 11 8" xfId="48499"/>
    <cellStyle name="Notiz 3 18 2 12" xfId="8307"/>
    <cellStyle name="Notiz 3 18 2 13" xfId="21123"/>
    <cellStyle name="Notiz 3 18 2 14" xfId="7679"/>
    <cellStyle name="Notiz 3 18 2 15" xfId="41369"/>
    <cellStyle name="Notiz 3 18 2 16" xfId="27821"/>
    <cellStyle name="Notiz 3 18 2 2" xfId="1040"/>
    <cellStyle name="Notiz 3 18 2 2 10" xfId="1713"/>
    <cellStyle name="Notiz 3 18 2 2 10 2" xfId="8823"/>
    <cellStyle name="Notiz 3 18 2 2 10 3" xfId="15116"/>
    <cellStyle name="Notiz 3 18 2 2 10 4" xfId="22055"/>
    <cellStyle name="Notiz 3 18 2 2 10 5" xfId="28720"/>
    <cellStyle name="Notiz 3 18 2 2 10 6" xfId="35390"/>
    <cellStyle name="Notiz 3 18 2 2 10 7" xfId="42206"/>
    <cellStyle name="Notiz 3 18 2 2 10 8" xfId="48729"/>
    <cellStyle name="Notiz 3 18 2 2 11" xfId="306"/>
    <cellStyle name="Notiz 3 18 2 2 12" xfId="28047"/>
    <cellStyle name="Notiz 3 18 2 2 13" xfId="34717"/>
    <cellStyle name="Notiz 3 18 2 2 14" xfId="48059"/>
    <cellStyle name="Notiz 3 18 2 2 2" xfId="2584"/>
    <cellStyle name="Notiz 3 18 2 2 2 2" xfId="9694"/>
    <cellStyle name="Notiz 3 18 2 2 2 3" xfId="15987"/>
    <cellStyle name="Notiz 3 18 2 2 2 4" xfId="22926"/>
    <cellStyle name="Notiz 3 18 2 2 2 5" xfId="29591"/>
    <cellStyle name="Notiz 3 18 2 2 2 6" xfId="36261"/>
    <cellStyle name="Notiz 3 18 2 2 2 7" xfId="43077"/>
    <cellStyle name="Notiz 3 18 2 2 2 8" xfId="49600"/>
    <cellStyle name="Notiz 3 18 2 2 3" xfId="3274"/>
    <cellStyle name="Notiz 3 18 2 2 3 2" xfId="10384"/>
    <cellStyle name="Notiz 3 18 2 2 3 3" xfId="16677"/>
    <cellStyle name="Notiz 3 18 2 2 3 4" xfId="23616"/>
    <cellStyle name="Notiz 3 18 2 2 3 5" xfId="30281"/>
    <cellStyle name="Notiz 3 18 2 2 3 6" xfId="36951"/>
    <cellStyle name="Notiz 3 18 2 2 3 7" xfId="43767"/>
    <cellStyle name="Notiz 3 18 2 2 3 8" xfId="50290"/>
    <cellStyle name="Notiz 3 18 2 2 4" xfId="3961"/>
    <cellStyle name="Notiz 3 18 2 2 4 2" xfId="11071"/>
    <cellStyle name="Notiz 3 18 2 2 4 3" xfId="17364"/>
    <cellStyle name="Notiz 3 18 2 2 4 4" xfId="24303"/>
    <cellStyle name="Notiz 3 18 2 2 4 5" xfId="30968"/>
    <cellStyle name="Notiz 3 18 2 2 4 6" xfId="37638"/>
    <cellStyle name="Notiz 3 18 2 2 4 7" xfId="44454"/>
    <cellStyle name="Notiz 3 18 2 2 4 8" xfId="50977"/>
    <cellStyle name="Notiz 3 18 2 2 5" xfId="4648"/>
    <cellStyle name="Notiz 3 18 2 2 5 2" xfId="11758"/>
    <cellStyle name="Notiz 3 18 2 2 5 3" xfId="18051"/>
    <cellStyle name="Notiz 3 18 2 2 5 4" xfId="24990"/>
    <cellStyle name="Notiz 3 18 2 2 5 5" xfId="31655"/>
    <cellStyle name="Notiz 3 18 2 2 5 6" xfId="38325"/>
    <cellStyle name="Notiz 3 18 2 2 5 7" xfId="45141"/>
    <cellStyle name="Notiz 3 18 2 2 5 8" xfId="51664"/>
    <cellStyle name="Notiz 3 18 2 2 6" xfId="5333"/>
    <cellStyle name="Notiz 3 18 2 2 6 2" xfId="12443"/>
    <cellStyle name="Notiz 3 18 2 2 6 3" xfId="18736"/>
    <cellStyle name="Notiz 3 18 2 2 6 4" xfId="25675"/>
    <cellStyle name="Notiz 3 18 2 2 6 5" xfId="32340"/>
    <cellStyle name="Notiz 3 18 2 2 6 6" xfId="39010"/>
    <cellStyle name="Notiz 3 18 2 2 6 7" xfId="45826"/>
    <cellStyle name="Notiz 3 18 2 2 6 8" xfId="52349"/>
    <cellStyle name="Notiz 3 18 2 2 7" xfId="5916"/>
    <cellStyle name="Notiz 3 18 2 2 7 2" xfId="13026"/>
    <cellStyle name="Notiz 3 18 2 2 7 3" xfId="19319"/>
    <cellStyle name="Notiz 3 18 2 2 7 4" xfId="26258"/>
    <cellStyle name="Notiz 3 18 2 2 7 5" xfId="32923"/>
    <cellStyle name="Notiz 3 18 2 2 7 6" xfId="39593"/>
    <cellStyle name="Notiz 3 18 2 2 7 7" xfId="46409"/>
    <cellStyle name="Notiz 3 18 2 2 7 8" xfId="52932"/>
    <cellStyle name="Notiz 3 18 2 2 8" xfId="6374"/>
    <cellStyle name="Notiz 3 18 2 2 8 2" xfId="13484"/>
    <cellStyle name="Notiz 3 18 2 2 8 3" xfId="19777"/>
    <cellStyle name="Notiz 3 18 2 2 8 4" xfId="26716"/>
    <cellStyle name="Notiz 3 18 2 2 8 5" xfId="33381"/>
    <cellStyle name="Notiz 3 18 2 2 8 6" xfId="40051"/>
    <cellStyle name="Notiz 3 18 2 2 8 7" xfId="46867"/>
    <cellStyle name="Notiz 3 18 2 2 8 8" xfId="53390"/>
    <cellStyle name="Notiz 3 18 2 2 9" xfId="7028"/>
    <cellStyle name="Notiz 3 18 2 2 9 2" xfId="14138"/>
    <cellStyle name="Notiz 3 18 2 2 9 3" xfId="20431"/>
    <cellStyle name="Notiz 3 18 2 2 9 4" xfId="27370"/>
    <cellStyle name="Notiz 3 18 2 2 9 5" xfId="34035"/>
    <cellStyle name="Notiz 3 18 2 2 9 6" xfId="40705"/>
    <cellStyle name="Notiz 3 18 2 2 9 7" xfId="47521"/>
    <cellStyle name="Notiz 3 18 2 2 9 8" xfId="54044"/>
    <cellStyle name="Notiz 3 18 2 3" xfId="2354"/>
    <cellStyle name="Notiz 3 18 2 3 2" xfId="9464"/>
    <cellStyle name="Notiz 3 18 2 3 3" xfId="15757"/>
    <cellStyle name="Notiz 3 18 2 3 4" xfId="22696"/>
    <cellStyle name="Notiz 3 18 2 3 5" xfId="29361"/>
    <cellStyle name="Notiz 3 18 2 3 6" xfId="36031"/>
    <cellStyle name="Notiz 3 18 2 3 7" xfId="42847"/>
    <cellStyle name="Notiz 3 18 2 3 8" xfId="49370"/>
    <cellStyle name="Notiz 3 18 2 4" xfId="3044"/>
    <cellStyle name="Notiz 3 18 2 4 2" xfId="10154"/>
    <cellStyle name="Notiz 3 18 2 4 3" xfId="16447"/>
    <cellStyle name="Notiz 3 18 2 4 4" xfId="23386"/>
    <cellStyle name="Notiz 3 18 2 4 5" xfId="30051"/>
    <cellStyle name="Notiz 3 18 2 4 6" xfId="36721"/>
    <cellStyle name="Notiz 3 18 2 4 7" xfId="43537"/>
    <cellStyle name="Notiz 3 18 2 4 8" xfId="50060"/>
    <cellStyle name="Notiz 3 18 2 5" xfId="3731"/>
    <cellStyle name="Notiz 3 18 2 5 2" xfId="10841"/>
    <cellStyle name="Notiz 3 18 2 5 3" xfId="17134"/>
    <cellStyle name="Notiz 3 18 2 5 4" xfId="24073"/>
    <cellStyle name="Notiz 3 18 2 5 5" xfId="30738"/>
    <cellStyle name="Notiz 3 18 2 5 6" xfId="37408"/>
    <cellStyle name="Notiz 3 18 2 5 7" xfId="44224"/>
    <cellStyle name="Notiz 3 18 2 5 8" xfId="50747"/>
    <cellStyle name="Notiz 3 18 2 6" xfId="4418"/>
    <cellStyle name="Notiz 3 18 2 6 2" xfId="11528"/>
    <cellStyle name="Notiz 3 18 2 6 3" xfId="17821"/>
    <cellStyle name="Notiz 3 18 2 6 4" xfId="24760"/>
    <cellStyle name="Notiz 3 18 2 6 5" xfId="31425"/>
    <cellStyle name="Notiz 3 18 2 6 6" xfId="38095"/>
    <cellStyle name="Notiz 3 18 2 6 7" xfId="44911"/>
    <cellStyle name="Notiz 3 18 2 6 8" xfId="51434"/>
    <cellStyle name="Notiz 3 18 2 7" xfId="5103"/>
    <cellStyle name="Notiz 3 18 2 7 2" xfId="12213"/>
    <cellStyle name="Notiz 3 18 2 7 3" xfId="18506"/>
    <cellStyle name="Notiz 3 18 2 7 4" xfId="25445"/>
    <cellStyle name="Notiz 3 18 2 7 5" xfId="32110"/>
    <cellStyle name="Notiz 3 18 2 7 6" xfId="38780"/>
    <cellStyle name="Notiz 3 18 2 7 7" xfId="45596"/>
    <cellStyle name="Notiz 3 18 2 7 8" xfId="52119"/>
    <cellStyle name="Notiz 3 18 2 8" xfId="6144"/>
    <cellStyle name="Notiz 3 18 2 8 2" xfId="13254"/>
    <cellStyle name="Notiz 3 18 2 8 3" xfId="19547"/>
    <cellStyle name="Notiz 3 18 2 8 4" xfId="26486"/>
    <cellStyle name="Notiz 3 18 2 8 5" xfId="33151"/>
    <cellStyle name="Notiz 3 18 2 8 6" xfId="39821"/>
    <cellStyle name="Notiz 3 18 2 8 7" xfId="46637"/>
    <cellStyle name="Notiz 3 18 2 8 8" xfId="53160"/>
    <cellStyle name="Notiz 3 18 2 9" xfId="6798"/>
    <cellStyle name="Notiz 3 18 2 9 2" xfId="13908"/>
    <cellStyle name="Notiz 3 18 2 9 3" xfId="20201"/>
    <cellStyle name="Notiz 3 18 2 9 4" xfId="27140"/>
    <cellStyle name="Notiz 3 18 2 9 5" xfId="33805"/>
    <cellStyle name="Notiz 3 18 2 9 6" xfId="40475"/>
    <cellStyle name="Notiz 3 18 2 9 7" xfId="47291"/>
    <cellStyle name="Notiz 3 18 2 9 8" xfId="53814"/>
    <cellStyle name="Notiz 3 18 3" xfId="798"/>
    <cellStyle name="Notiz 3 18 3 10" xfId="7223"/>
    <cellStyle name="Notiz 3 18 3 10 2" xfId="14333"/>
    <cellStyle name="Notiz 3 18 3 10 3" xfId="20626"/>
    <cellStyle name="Notiz 3 18 3 10 4" xfId="27565"/>
    <cellStyle name="Notiz 3 18 3 10 5" xfId="34230"/>
    <cellStyle name="Notiz 3 18 3 10 6" xfId="40900"/>
    <cellStyle name="Notiz 3 18 3 10 7" xfId="47716"/>
    <cellStyle name="Notiz 3 18 3 10 8" xfId="54239"/>
    <cellStyle name="Notiz 3 18 3 11" xfId="1537"/>
    <cellStyle name="Notiz 3 18 3 11 2" xfId="8647"/>
    <cellStyle name="Notiz 3 18 3 11 3" xfId="14940"/>
    <cellStyle name="Notiz 3 18 3 11 4" xfId="21879"/>
    <cellStyle name="Notiz 3 18 3 11 5" xfId="28544"/>
    <cellStyle name="Notiz 3 18 3 11 6" xfId="35214"/>
    <cellStyle name="Notiz 3 18 3 11 7" xfId="42030"/>
    <cellStyle name="Notiz 3 18 3 11 8" xfId="48553"/>
    <cellStyle name="Notiz 3 18 3 12" xfId="7586"/>
    <cellStyle name="Notiz 3 18 3 13" xfId="21177"/>
    <cellStyle name="Notiz 3 18 3 14" xfId="34486"/>
    <cellStyle name="Notiz 3 18 3 15" xfId="41423"/>
    <cellStyle name="Notiz 3 18 3 16" xfId="41481"/>
    <cellStyle name="Notiz 3 18 3 2" xfId="1094"/>
    <cellStyle name="Notiz 3 18 3 2 10" xfId="1767"/>
    <cellStyle name="Notiz 3 18 3 2 10 2" xfId="8877"/>
    <cellStyle name="Notiz 3 18 3 2 10 3" xfId="15170"/>
    <cellStyle name="Notiz 3 18 3 2 10 4" xfId="22109"/>
    <cellStyle name="Notiz 3 18 3 2 10 5" xfId="28774"/>
    <cellStyle name="Notiz 3 18 3 2 10 6" xfId="35444"/>
    <cellStyle name="Notiz 3 18 3 2 10 7" xfId="42260"/>
    <cellStyle name="Notiz 3 18 3 2 10 8" xfId="48783"/>
    <cellStyle name="Notiz 3 18 3 2 11" xfId="7529"/>
    <cellStyle name="Notiz 3 18 3 2 12" xfId="28101"/>
    <cellStyle name="Notiz 3 18 3 2 13" xfId="34771"/>
    <cellStyle name="Notiz 3 18 3 2 14" xfId="48113"/>
    <cellStyle name="Notiz 3 18 3 2 2" xfId="2638"/>
    <cellStyle name="Notiz 3 18 3 2 2 2" xfId="9748"/>
    <cellStyle name="Notiz 3 18 3 2 2 3" xfId="16041"/>
    <cellStyle name="Notiz 3 18 3 2 2 4" xfId="22980"/>
    <cellStyle name="Notiz 3 18 3 2 2 5" xfId="29645"/>
    <cellStyle name="Notiz 3 18 3 2 2 6" xfId="36315"/>
    <cellStyle name="Notiz 3 18 3 2 2 7" xfId="43131"/>
    <cellStyle name="Notiz 3 18 3 2 2 8" xfId="49654"/>
    <cellStyle name="Notiz 3 18 3 2 3" xfId="3328"/>
    <cellStyle name="Notiz 3 18 3 2 3 2" xfId="10438"/>
    <cellStyle name="Notiz 3 18 3 2 3 3" xfId="16731"/>
    <cellStyle name="Notiz 3 18 3 2 3 4" xfId="23670"/>
    <cellStyle name="Notiz 3 18 3 2 3 5" xfId="30335"/>
    <cellStyle name="Notiz 3 18 3 2 3 6" xfId="37005"/>
    <cellStyle name="Notiz 3 18 3 2 3 7" xfId="43821"/>
    <cellStyle name="Notiz 3 18 3 2 3 8" xfId="50344"/>
    <cellStyle name="Notiz 3 18 3 2 4" xfId="4015"/>
    <cellStyle name="Notiz 3 18 3 2 4 2" xfId="11125"/>
    <cellStyle name="Notiz 3 18 3 2 4 3" xfId="17418"/>
    <cellStyle name="Notiz 3 18 3 2 4 4" xfId="24357"/>
    <cellStyle name="Notiz 3 18 3 2 4 5" xfId="31022"/>
    <cellStyle name="Notiz 3 18 3 2 4 6" xfId="37692"/>
    <cellStyle name="Notiz 3 18 3 2 4 7" xfId="44508"/>
    <cellStyle name="Notiz 3 18 3 2 4 8" xfId="51031"/>
    <cellStyle name="Notiz 3 18 3 2 5" xfId="4702"/>
    <cellStyle name="Notiz 3 18 3 2 5 2" xfId="11812"/>
    <cellStyle name="Notiz 3 18 3 2 5 3" xfId="18105"/>
    <cellStyle name="Notiz 3 18 3 2 5 4" xfId="25044"/>
    <cellStyle name="Notiz 3 18 3 2 5 5" xfId="31709"/>
    <cellStyle name="Notiz 3 18 3 2 5 6" xfId="38379"/>
    <cellStyle name="Notiz 3 18 3 2 5 7" xfId="45195"/>
    <cellStyle name="Notiz 3 18 3 2 5 8" xfId="51718"/>
    <cellStyle name="Notiz 3 18 3 2 6" xfId="5387"/>
    <cellStyle name="Notiz 3 18 3 2 6 2" xfId="12497"/>
    <cellStyle name="Notiz 3 18 3 2 6 3" xfId="18790"/>
    <cellStyle name="Notiz 3 18 3 2 6 4" xfId="25729"/>
    <cellStyle name="Notiz 3 18 3 2 6 5" xfId="32394"/>
    <cellStyle name="Notiz 3 18 3 2 6 6" xfId="39064"/>
    <cellStyle name="Notiz 3 18 3 2 6 7" xfId="45880"/>
    <cellStyle name="Notiz 3 18 3 2 6 8" xfId="52403"/>
    <cellStyle name="Notiz 3 18 3 2 7" xfId="5970"/>
    <cellStyle name="Notiz 3 18 3 2 7 2" xfId="13080"/>
    <cellStyle name="Notiz 3 18 3 2 7 3" xfId="19373"/>
    <cellStyle name="Notiz 3 18 3 2 7 4" xfId="26312"/>
    <cellStyle name="Notiz 3 18 3 2 7 5" xfId="32977"/>
    <cellStyle name="Notiz 3 18 3 2 7 6" xfId="39647"/>
    <cellStyle name="Notiz 3 18 3 2 7 7" xfId="46463"/>
    <cellStyle name="Notiz 3 18 3 2 7 8" xfId="52986"/>
    <cellStyle name="Notiz 3 18 3 2 8" xfId="6428"/>
    <cellStyle name="Notiz 3 18 3 2 8 2" xfId="13538"/>
    <cellStyle name="Notiz 3 18 3 2 8 3" xfId="19831"/>
    <cellStyle name="Notiz 3 18 3 2 8 4" xfId="26770"/>
    <cellStyle name="Notiz 3 18 3 2 8 5" xfId="33435"/>
    <cellStyle name="Notiz 3 18 3 2 8 6" xfId="40105"/>
    <cellStyle name="Notiz 3 18 3 2 8 7" xfId="46921"/>
    <cellStyle name="Notiz 3 18 3 2 8 8" xfId="53444"/>
    <cellStyle name="Notiz 3 18 3 2 9" xfId="7082"/>
    <cellStyle name="Notiz 3 18 3 2 9 2" xfId="14192"/>
    <cellStyle name="Notiz 3 18 3 2 9 3" xfId="20485"/>
    <cellStyle name="Notiz 3 18 3 2 9 4" xfId="27424"/>
    <cellStyle name="Notiz 3 18 3 2 9 5" xfId="34089"/>
    <cellStyle name="Notiz 3 18 3 2 9 6" xfId="40759"/>
    <cellStyle name="Notiz 3 18 3 2 9 7" xfId="47575"/>
    <cellStyle name="Notiz 3 18 3 2 9 8" xfId="54098"/>
    <cellStyle name="Notiz 3 18 3 3" xfId="2408"/>
    <cellStyle name="Notiz 3 18 3 3 2" xfId="9518"/>
    <cellStyle name="Notiz 3 18 3 3 3" xfId="15811"/>
    <cellStyle name="Notiz 3 18 3 3 4" xfId="22750"/>
    <cellStyle name="Notiz 3 18 3 3 5" xfId="29415"/>
    <cellStyle name="Notiz 3 18 3 3 6" xfId="36085"/>
    <cellStyle name="Notiz 3 18 3 3 7" xfId="42901"/>
    <cellStyle name="Notiz 3 18 3 3 8" xfId="49424"/>
    <cellStyle name="Notiz 3 18 3 4" xfId="3098"/>
    <cellStyle name="Notiz 3 18 3 4 2" xfId="10208"/>
    <cellStyle name="Notiz 3 18 3 4 3" xfId="16501"/>
    <cellStyle name="Notiz 3 18 3 4 4" xfId="23440"/>
    <cellStyle name="Notiz 3 18 3 4 5" xfId="30105"/>
    <cellStyle name="Notiz 3 18 3 4 6" xfId="36775"/>
    <cellStyle name="Notiz 3 18 3 4 7" xfId="43591"/>
    <cellStyle name="Notiz 3 18 3 4 8" xfId="50114"/>
    <cellStyle name="Notiz 3 18 3 5" xfId="3785"/>
    <cellStyle name="Notiz 3 18 3 5 2" xfId="10895"/>
    <cellStyle name="Notiz 3 18 3 5 3" xfId="17188"/>
    <cellStyle name="Notiz 3 18 3 5 4" xfId="24127"/>
    <cellStyle name="Notiz 3 18 3 5 5" xfId="30792"/>
    <cellStyle name="Notiz 3 18 3 5 6" xfId="37462"/>
    <cellStyle name="Notiz 3 18 3 5 7" xfId="44278"/>
    <cellStyle name="Notiz 3 18 3 5 8" xfId="50801"/>
    <cellStyle name="Notiz 3 18 3 6" xfId="4472"/>
    <cellStyle name="Notiz 3 18 3 6 2" xfId="11582"/>
    <cellStyle name="Notiz 3 18 3 6 3" xfId="17875"/>
    <cellStyle name="Notiz 3 18 3 6 4" xfId="24814"/>
    <cellStyle name="Notiz 3 18 3 6 5" xfId="31479"/>
    <cellStyle name="Notiz 3 18 3 6 6" xfId="38149"/>
    <cellStyle name="Notiz 3 18 3 6 7" xfId="44965"/>
    <cellStyle name="Notiz 3 18 3 6 8" xfId="51488"/>
    <cellStyle name="Notiz 3 18 3 7" xfId="5157"/>
    <cellStyle name="Notiz 3 18 3 7 2" xfId="12267"/>
    <cellStyle name="Notiz 3 18 3 7 3" xfId="18560"/>
    <cellStyle name="Notiz 3 18 3 7 4" xfId="25499"/>
    <cellStyle name="Notiz 3 18 3 7 5" xfId="32164"/>
    <cellStyle name="Notiz 3 18 3 7 6" xfId="38834"/>
    <cellStyle name="Notiz 3 18 3 7 7" xfId="45650"/>
    <cellStyle name="Notiz 3 18 3 7 8" xfId="52173"/>
    <cellStyle name="Notiz 3 18 3 8" xfId="6198"/>
    <cellStyle name="Notiz 3 18 3 8 2" xfId="13308"/>
    <cellStyle name="Notiz 3 18 3 8 3" xfId="19601"/>
    <cellStyle name="Notiz 3 18 3 8 4" xfId="26540"/>
    <cellStyle name="Notiz 3 18 3 8 5" xfId="33205"/>
    <cellStyle name="Notiz 3 18 3 8 6" xfId="39875"/>
    <cellStyle name="Notiz 3 18 3 8 7" xfId="46691"/>
    <cellStyle name="Notiz 3 18 3 8 8" xfId="53214"/>
    <cellStyle name="Notiz 3 18 3 9" xfId="6852"/>
    <cellStyle name="Notiz 3 18 3 9 2" xfId="13962"/>
    <cellStyle name="Notiz 3 18 3 9 3" xfId="20255"/>
    <cellStyle name="Notiz 3 18 3 9 4" xfId="27194"/>
    <cellStyle name="Notiz 3 18 3 9 5" xfId="33859"/>
    <cellStyle name="Notiz 3 18 3 9 6" xfId="40529"/>
    <cellStyle name="Notiz 3 18 3 9 7" xfId="47345"/>
    <cellStyle name="Notiz 3 18 3 9 8" xfId="53868"/>
    <cellStyle name="Notiz 3 18 4" xfId="2124"/>
    <cellStyle name="Notiz 3 18 4 2" xfId="9234"/>
    <cellStyle name="Notiz 3 18 4 3" xfId="15527"/>
    <cellStyle name="Notiz 3 18 4 4" xfId="22466"/>
    <cellStyle name="Notiz 3 18 4 5" xfId="29131"/>
    <cellStyle name="Notiz 3 18 4 6" xfId="35801"/>
    <cellStyle name="Notiz 3 18 4 7" xfId="42617"/>
    <cellStyle name="Notiz 3 18 4 8" xfId="49140"/>
    <cellStyle name="Notiz 3 18 5" xfId="2812"/>
    <cellStyle name="Notiz 3 18 5 2" xfId="9922"/>
    <cellStyle name="Notiz 3 18 5 3" xfId="16215"/>
    <cellStyle name="Notiz 3 18 5 4" xfId="23154"/>
    <cellStyle name="Notiz 3 18 5 5" xfId="29819"/>
    <cellStyle name="Notiz 3 18 5 6" xfId="36489"/>
    <cellStyle name="Notiz 3 18 5 7" xfId="43305"/>
    <cellStyle name="Notiz 3 18 5 8" xfId="49828"/>
    <cellStyle name="Notiz 3 18 6" xfId="3500"/>
    <cellStyle name="Notiz 3 18 6 2" xfId="10610"/>
    <cellStyle name="Notiz 3 18 6 3" xfId="16903"/>
    <cellStyle name="Notiz 3 18 6 4" xfId="23842"/>
    <cellStyle name="Notiz 3 18 6 5" xfId="30507"/>
    <cellStyle name="Notiz 3 18 6 6" xfId="37177"/>
    <cellStyle name="Notiz 3 18 6 7" xfId="43993"/>
    <cellStyle name="Notiz 3 18 6 8" xfId="50516"/>
    <cellStyle name="Notiz 3 18 7" xfId="4187"/>
    <cellStyle name="Notiz 3 18 7 2" xfId="11297"/>
    <cellStyle name="Notiz 3 18 7 3" xfId="17590"/>
    <cellStyle name="Notiz 3 18 7 4" xfId="24529"/>
    <cellStyle name="Notiz 3 18 7 5" xfId="31194"/>
    <cellStyle name="Notiz 3 18 7 6" xfId="37864"/>
    <cellStyle name="Notiz 3 18 7 7" xfId="44680"/>
    <cellStyle name="Notiz 3 18 7 8" xfId="51203"/>
    <cellStyle name="Notiz 3 18 8" xfId="4876"/>
    <cellStyle name="Notiz 3 18 8 2" xfId="11986"/>
    <cellStyle name="Notiz 3 18 8 3" xfId="18279"/>
    <cellStyle name="Notiz 3 18 8 4" xfId="25218"/>
    <cellStyle name="Notiz 3 18 8 5" xfId="31883"/>
    <cellStyle name="Notiz 3 18 8 6" xfId="38553"/>
    <cellStyle name="Notiz 3 18 8 7" xfId="45369"/>
    <cellStyle name="Notiz 3 18 8 8" xfId="51892"/>
    <cellStyle name="Notiz 3 18 9" xfId="5559"/>
    <cellStyle name="Notiz 3 18 9 2" xfId="12669"/>
    <cellStyle name="Notiz 3 18 9 3" xfId="18962"/>
    <cellStyle name="Notiz 3 18 9 4" xfId="25901"/>
    <cellStyle name="Notiz 3 18 9 5" xfId="32566"/>
    <cellStyle name="Notiz 3 18 9 6" xfId="39236"/>
    <cellStyle name="Notiz 3 18 9 7" xfId="46052"/>
    <cellStyle name="Notiz 3 18 9 8" xfId="52575"/>
    <cellStyle name="Notiz 3 19" xfId="429"/>
    <cellStyle name="Notiz 3 19 10" xfId="5712"/>
    <cellStyle name="Notiz 3 19 10 2" xfId="12822"/>
    <cellStyle name="Notiz 3 19 10 3" xfId="19115"/>
    <cellStyle name="Notiz 3 19 10 4" xfId="26054"/>
    <cellStyle name="Notiz 3 19 10 5" xfId="32719"/>
    <cellStyle name="Notiz 3 19 10 6" xfId="39389"/>
    <cellStyle name="Notiz 3 19 10 7" xfId="46205"/>
    <cellStyle name="Notiz 3 19 10 8" xfId="52728"/>
    <cellStyle name="Notiz 3 19 11" xfId="5615"/>
    <cellStyle name="Notiz 3 19 11 2" xfId="12725"/>
    <cellStyle name="Notiz 3 19 11 3" xfId="19018"/>
    <cellStyle name="Notiz 3 19 11 4" xfId="25957"/>
    <cellStyle name="Notiz 3 19 11 5" xfId="32622"/>
    <cellStyle name="Notiz 3 19 11 6" xfId="39292"/>
    <cellStyle name="Notiz 3 19 11 7" xfId="46108"/>
    <cellStyle name="Notiz 3 19 11 8" xfId="52631"/>
    <cellStyle name="Notiz 3 19 12" xfId="1227"/>
    <cellStyle name="Notiz 3 19 12 2" xfId="8337"/>
    <cellStyle name="Notiz 3 19 12 3" xfId="14630"/>
    <cellStyle name="Notiz 3 19 12 4" xfId="21569"/>
    <cellStyle name="Notiz 3 19 12 5" xfId="28234"/>
    <cellStyle name="Notiz 3 19 12 6" xfId="34904"/>
    <cellStyle name="Notiz 3 19 12 7" xfId="41723"/>
    <cellStyle name="Notiz 3 19 12 8" xfId="48246"/>
    <cellStyle name="Notiz 3 19 13" xfId="7905"/>
    <cellStyle name="Notiz 3 19 14" xfId="21054"/>
    <cellStyle name="Notiz 3 19 15" xfId="7965"/>
    <cellStyle name="Notiz 3 19 2" xfId="745"/>
    <cellStyle name="Notiz 3 19 2 10" xfId="7348"/>
    <cellStyle name="Notiz 3 19 2 10 2" xfId="14458"/>
    <cellStyle name="Notiz 3 19 2 10 3" xfId="20751"/>
    <cellStyle name="Notiz 3 19 2 10 4" xfId="27690"/>
    <cellStyle name="Notiz 3 19 2 10 5" xfId="34355"/>
    <cellStyle name="Notiz 3 19 2 10 6" xfId="41025"/>
    <cellStyle name="Notiz 3 19 2 10 7" xfId="47841"/>
    <cellStyle name="Notiz 3 19 2 10 8" xfId="54364"/>
    <cellStyle name="Notiz 3 19 2 11" xfId="1484"/>
    <cellStyle name="Notiz 3 19 2 11 2" xfId="8594"/>
    <cellStyle name="Notiz 3 19 2 11 3" xfId="14887"/>
    <cellStyle name="Notiz 3 19 2 11 4" xfId="21826"/>
    <cellStyle name="Notiz 3 19 2 11 5" xfId="28491"/>
    <cellStyle name="Notiz 3 19 2 11 6" xfId="35161"/>
    <cellStyle name="Notiz 3 19 2 11 7" xfId="41977"/>
    <cellStyle name="Notiz 3 19 2 11 8" xfId="48500"/>
    <cellStyle name="Notiz 3 19 2 12" xfId="7857"/>
    <cellStyle name="Notiz 3 19 2 13" xfId="21124"/>
    <cellStyle name="Notiz 3 19 2 14" xfId="21264"/>
    <cellStyle name="Notiz 3 19 2 15" xfId="41370"/>
    <cellStyle name="Notiz 3 19 2 16" xfId="41573"/>
    <cellStyle name="Notiz 3 19 2 2" xfId="1041"/>
    <cellStyle name="Notiz 3 19 2 2 10" xfId="1714"/>
    <cellStyle name="Notiz 3 19 2 2 10 2" xfId="8824"/>
    <cellStyle name="Notiz 3 19 2 2 10 3" xfId="15117"/>
    <cellStyle name="Notiz 3 19 2 2 10 4" xfId="22056"/>
    <cellStyle name="Notiz 3 19 2 2 10 5" xfId="28721"/>
    <cellStyle name="Notiz 3 19 2 2 10 6" xfId="35391"/>
    <cellStyle name="Notiz 3 19 2 2 10 7" xfId="42207"/>
    <cellStyle name="Notiz 3 19 2 2 10 8" xfId="48730"/>
    <cellStyle name="Notiz 3 19 2 2 11" xfId="307"/>
    <cellStyle name="Notiz 3 19 2 2 12" xfId="28048"/>
    <cellStyle name="Notiz 3 19 2 2 13" xfId="34718"/>
    <cellStyle name="Notiz 3 19 2 2 14" xfId="48060"/>
    <cellStyle name="Notiz 3 19 2 2 2" xfId="2585"/>
    <cellStyle name="Notiz 3 19 2 2 2 2" xfId="9695"/>
    <cellStyle name="Notiz 3 19 2 2 2 3" xfId="15988"/>
    <cellStyle name="Notiz 3 19 2 2 2 4" xfId="22927"/>
    <cellStyle name="Notiz 3 19 2 2 2 5" xfId="29592"/>
    <cellStyle name="Notiz 3 19 2 2 2 6" xfId="36262"/>
    <cellStyle name="Notiz 3 19 2 2 2 7" xfId="43078"/>
    <cellStyle name="Notiz 3 19 2 2 2 8" xfId="49601"/>
    <cellStyle name="Notiz 3 19 2 2 3" xfId="3275"/>
    <cellStyle name="Notiz 3 19 2 2 3 2" xfId="10385"/>
    <cellStyle name="Notiz 3 19 2 2 3 3" xfId="16678"/>
    <cellStyle name="Notiz 3 19 2 2 3 4" xfId="23617"/>
    <cellStyle name="Notiz 3 19 2 2 3 5" xfId="30282"/>
    <cellStyle name="Notiz 3 19 2 2 3 6" xfId="36952"/>
    <cellStyle name="Notiz 3 19 2 2 3 7" xfId="43768"/>
    <cellStyle name="Notiz 3 19 2 2 3 8" xfId="50291"/>
    <cellStyle name="Notiz 3 19 2 2 4" xfId="3962"/>
    <cellStyle name="Notiz 3 19 2 2 4 2" xfId="11072"/>
    <cellStyle name="Notiz 3 19 2 2 4 3" xfId="17365"/>
    <cellStyle name="Notiz 3 19 2 2 4 4" xfId="24304"/>
    <cellStyle name="Notiz 3 19 2 2 4 5" xfId="30969"/>
    <cellStyle name="Notiz 3 19 2 2 4 6" xfId="37639"/>
    <cellStyle name="Notiz 3 19 2 2 4 7" xfId="44455"/>
    <cellStyle name="Notiz 3 19 2 2 4 8" xfId="50978"/>
    <cellStyle name="Notiz 3 19 2 2 5" xfId="4649"/>
    <cellStyle name="Notiz 3 19 2 2 5 2" xfId="11759"/>
    <cellStyle name="Notiz 3 19 2 2 5 3" xfId="18052"/>
    <cellStyle name="Notiz 3 19 2 2 5 4" xfId="24991"/>
    <cellStyle name="Notiz 3 19 2 2 5 5" xfId="31656"/>
    <cellStyle name="Notiz 3 19 2 2 5 6" xfId="38326"/>
    <cellStyle name="Notiz 3 19 2 2 5 7" xfId="45142"/>
    <cellStyle name="Notiz 3 19 2 2 5 8" xfId="51665"/>
    <cellStyle name="Notiz 3 19 2 2 6" xfId="5334"/>
    <cellStyle name="Notiz 3 19 2 2 6 2" xfId="12444"/>
    <cellStyle name="Notiz 3 19 2 2 6 3" xfId="18737"/>
    <cellStyle name="Notiz 3 19 2 2 6 4" xfId="25676"/>
    <cellStyle name="Notiz 3 19 2 2 6 5" xfId="32341"/>
    <cellStyle name="Notiz 3 19 2 2 6 6" xfId="39011"/>
    <cellStyle name="Notiz 3 19 2 2 6 7" xfId="45827"/>
    <cellStyle name="Notiz 3 19 2 2 6 8" xfId="52350"/>
    <cellStyle name="Notiz 3 19 2 2 7" xfId="5917"/>
    <cellStyle name="Notiz 3 19 2 2 7 2" xfId="13027"/>
    <cellStyle name="Notiz 3 19 2 2 7 3" xfId="19320"/>
    <cellStyle name="Notiz 3 19 2 2 7 4" xfId="26259"/>
    <cellStyle name="Notiz 3 19 2 2 7 5" xfId="32924"/>
    <cellStyle name="Notiz 3 19 2 2 7 6" xfId="39594"/>
    <cellStyle name="Notiz 3 19 2 2 7 7" xfId="46410"/>
    <cellStyle name="Notiz 3 19 2 2 7 8" xfId="52933"/>
    <cellStyle name="Notiz 3 19 2 2 8" xfId="6375"/>
    <cellStyle name="Notiz 3 19 2 2 8 2" xfId="13485"/>
    <cellStyle name="Notiz 3 19 2 2 8 3" xfId="19778"/>
    <cellStyle name="Notiz 3 19 2 2 8 4" xfId="26717"/>
    <cellStyle name="Notiz 3 19 2 2 8 5" xfId="33382"/>
    <cellStyle name="Notiz 3 19 2 2 8 6" xfId="40052"/>
    <cellStyle name="Notiz 3 19 2 2 8 7" xfId="46868"/>
    <cellStyle name="Notiz 3 19 2 2 8 8" xfId="53391"/>
    <cellStyle name="Notiz 3 19 2 2 9" xfId="7029"/>
    <cellStyle name="Notiz 3 19 2 2 9 2" xfId="14139"/>
    <cellStyle name="Notiz 3 19 2 2 9 3" xfId="20432"/>
    <cellStyle name="Notiz 3 19 2 2 9 4" xfId="27371"/>
    <cellStyle name="Notiz 3 19 2 2 9 5" xfId="34036"/>
    <cellStyle name="Notiz 3 19 2 2 9 6" xfId="40706"/>
    <cellStyle name="Notiz 3 19 2 2 9 7" xfId="47522"/>
    <cellStyle name="Notiz 3 19 2 2 9 8" xfId="54045"/>
    <cellStyle name="Notiz 3 19 2 3" xfId="2355"/>
    <cellStyle name="Notiz 3 19 2 3 2" xfId="9465"/>
    <cellStyle name="Notiz 3 19 2 3 3" xfId="15758"/>
    <cellStyle name="Notiz 3 19 2 3 4" xfId="22697"/>
    <cellStyle name="Notiz 3 19 2 3 5" xfId="29362"/>
    <cellStyle name="Notiz 3 19 2 3 6" xfId="36032"/>
    <cellStyle name="Notiz 3 19 2 3 7" xfId="42848"/>
    <cellStyle name="Notiz 3 19 2 3 8" xfId="49371"/>
    <cellStyle name="Notiz 3 19 2 4" xfId="3045"/>
    <cellStyle name="Notiz 3 19 2 4 2" xfId="10155"/>
    <cellStyle name="Notiz 3 19 2 4 3" xfId="16448"/>
    <cellStyle name="Notiz 3 19 2 4 4" xfId="23387"/>
    <cellStyle name="Notiz 3 19 2 4 5" xfId="30052"/>
    <cellStyle name="Notiz 3 19 2 4 6" xfId="36722"/>
    <cellStyle name="Notiz 3 19 2 4 7" xfId="43538"/>
    <cellStyle name="Notiz 3 19 2 4 8" xfId="50061"/>
    <cellStyle name="Notiz 3 19 2 5" xfId="3732"/>
    <cellStyle name="Notiz 3 19 2 5 2" xfId="10842"/>
    <cellStyle name="Notiz 3 19 2 5 3" xfId="17135"/>
    <cellStyle name="Notiz 3 19 2 5 4" xfId="24074"/>
    <cellStyle name="Notiz 3 19 2 5 5" xfId="30739"/>
    <cellStyle name="Notiz 3 19 2 5 6" xfId="37409"/>
    <cellStyle name="Notiz 3 19 2 5 7" xfId="44225"/>
    <cellStyle name="Notiz 3 19 2 5 8" xfId="50748"/>
    <cellStyle name="Notiz 3 19 2 6" xfId="4419"/>
    <cellStyle name="Notiz 3 19 2 6 2" xfId="11529"/>
    <cellStyle name="Notiz 3 19 2 6 3" xfId="17822"/>
    <cellStyle name="Notiz 3 19 2 6 4" xfId="24761"/>
    <cellStyle name="Notiz 3 19 2 6 5" xfId="31426"/>
    <cellStyle name="Notiz 3 19 2 6 6" xfId="38096"/>
    <cellStyle name="Notiz 3 19 2 6 7" xfId="44912"/>
    <cellStyle name="Notiz 3 19 2 6 8" xfId="51435"/>
    <cellStyle name="Notiz 3 19 2 7" xfId="5104"/>
    <cellStyle name="Notiz 3 19 2 7 2" xfId="12214"/>
    <cellStyle name="Notiz 3 19 2 7 3" xfId="18507"/>
    <cellStyle name="Notiz 3 19 2 7 4" xfId="25446"/>
    <cellStyle name="Notiz 3 19 2 7 5" xfId="32111"/>
    <cellStyle name="Notiz 3 19 2 7 6" xfId="38781"/>
    <cellStyle name="Notiz 3 19 2 7 7" xfId="45597"/>
    <cellStyle name="Notiz 3 19 2 7 8" xfId="52120"/>
    <cellStyle name="Notiz 3 19 2 8" xfId="6145"/>
    <cellStyle name="Notiz 3 19 2 8 2" xfId="13255"/>
    <cellStyle name="Notiz 3 19 2 8 3" xfId="19548"/>
    <cellStyle name="Notiz 3 19 2 8 4" xfId="26487"/>
    <cellStyle name="Notiz 3 19 2 8 5" xfId="33152"/>
    <cellStyle name="Notiz 3 19 2 8 6" xfId="39822"/>
    <cellStyle name="Notiz 3 19 2 8 7" xfId="46638"/>
    <cellStyle name="Notiz 3 19 2 8 8" xfId="53161"/>
    <cellStyle name="Notiz 3 19 2 9" xfId="6799"/>
    <cellStyle name="Notiz 3 19 2 9 2" xfId="13909"/>
    <cellStyle name="Notiz 3 19 2 9 3" xfId="20202"/>
    <cellStyle name="Notiz 3 19 2 9 4" xfId="27141"/>
    <cellStyle name="Notiz 3 19 2 9 5" xfId="33806"/>
    <cellStyle name="Notiz 3 19 2 9 6" xfId="40476"/>
    <cellStyle name="Notiz 3 19 2 9 7" xfId="47292"/>
    <cellStyle name="Notiz 3 19 2 9 8" xfId="53815"/>
    <cellStyle name="Notiz 3 19 3" xfId="799"/>
    <cellStyle name="Notiz 3 19 3 10" xfId="7369"/>
    <cellStyle name="Notiz 3 19 3 10 2" xfId="14479"/>
    <cellStyle name="Notiz 3 19 3 10 3" xfId="20772"/>
    <cellStyle name="Notiz 3 19 3 10 4" xfId="27711"/>
    <cellStyle name="Notiz 3 19 3 10 5" xfId="34376"/>
    <cellStyle name="Notiz 3 19 3 10 6" xfId="41046"/>
    <cellStyle name="Notiz 3 19 3 10 7" xfId="47862"/>
    <cellStyle name="Notiz 3 19 3 10 8" xfId="54385"/>
    <cellStyle name="Notiz 3 19 3 11" xfId="1538"/>
    <cellStyle name="Notiz 3 19 3 11 2" xfId="8648"/>
    <cellStyle name="Notiz 3 19 3 11 3" xfId="14941"/>
    <cellStyle name="Notiz 3 19 3 11 4" xfId="21880"/>
    <cellStyle name="Notiz 3 19 3 11 5" xfId="28545"/>
    <cellStyle name="Notiz 3 19 3 11 6" xfId="35215"/>
    <cellStyle name="Notiz 3 19 3 11 7" xfId="42031"/>
    <cellStyle name="Notiz 3 19 3 11 8" xfId="48554"/>
    <cellStyle name="Notiz 3 19 3 12" xfId="332"/>
    <cellStyle name="Notiz 3 19 3 13" xfId="21178"/>
    <cellStyle name="Notiz 3 19 3 14" xfId="34487"/>
    <cellStyle name="Notiz 3 19 3 15" xfId="41424"/>
    <cellStyle name="Notiz 3 19 3 16" xfId="41174"/>
    <cellStyle name="Notiz 3 19 3 2" xfId="1095"/>
    <cellStyle name="Notiz 3 19 3 2 10" xfId="1768"/>
    <cellStyle name="Notiz 3 19 3 2 10 2" xfId="8878"/>
    <cellStyle name="Notiz 3 19 3 2 10 3" xfId="15171"/>
    <cellStyle name="Notiz 3 19 3 2 10 4" xfId="22110"/>
    <cellStyle name="Notiz 3 19 3 2 10 5" xfId="28775"/>
    <cellStyle name="Notiz 3 19 3 2 10 6" xfId="35445"/>
    <cellStyle name="Notiz 3 19 3 2 10 7" xfId="42261"/>
    <cellStyle name="Notiz 3 19 3 2 10 8" xfId="48784"/>
    <cellStyle name="Notiz 3 19 3 2 11" xfId="323"/>
    <cellStyle name="Notiz 3 19 3 2 12" xfId="28102"/>
    <cellStyle name="Notiz 3 19 3 2 13" xfId="34772"/>
    <cellStyle name="Notiz 3 19 3 2 14" xfId="48114"/>
    <cellStyle name="Notiz 3 19 3 2 2" xfId="2639"/>
    <cellStyle name="Notiz 3 19 3 2 2 2" xfId="9749"/>
    <cellStyle name="Notiz 3 19 3 2 2 3" xfId="16042"/>
    <cellStyle name="Notiz 3 19 3 2 2 4" xfId="22981"/>
    <cellStyle name="Notiz 3 19 3 2 2 5" xfId="29646"/>
    <cellStyle name="Notiz 3 19 3 2 2 6" xfId="36316"/>
    <cellStyle name="Notiz 3 19 3 2 2 7" xfId="43132"/>
    <cellStyle name="Notiz 3 19 3 2 2 8" xfId="49655"/>
    <cellStyle name="Notiz 3 19 3 2 3" xfId="3329"/>
    <cellStyle name="Notiz 3 19 3 2 3 2" xfId="10439"/>
    <cellStyle name="Notiz 3 19 3 2 3 3" xfId="16732"/>
    <cellStyle name="Notiz 3 19 3 2 3 4" xfId="23671"/>
    <cellStyle name="Notiz 3 19 3 2 3 5" xfId="30336"/>
    <cellStyle name="Notiz 3 19 3 2 3 6" xfId="37006"/>
    <cellStyle name="Notiz 3 19 3 2 3 7" xfId="43822"/>
    <cellStyle name="Notiz 3 19 3 2 3 8" xfId="50345"/>
    <cellStyle name="Notiz 3 19 3 2 4" xfId="4016"/>
    <cellStyle name="Notiz 3 19 3 2 4 2" xfId="11126"/>
    <cellStyle name="Notiz 3 19 3 2 4 3" xfId="17419"/>
    <cellStyle name="Notiz 3 19 3 2 4 4" xfId="24358"/>
    <cellStyle name="Notiz 3 19 3 2 4 5" xfId="31023"/>
    <cellStyle name="Notiz 3 19 3 2 4 6" xfId="37693"/>
    <cellStyle name="Notiz 3 19 3 2 4 7" xfId="44509"/>
    <cellStyle name="Notiz 3 19 3 2 4 8" xfId="51032"/>
    <cellStyle name="Notiz 3 19 3 2 5" xfId="4703"/>
    <cellStyle name="Notiz 3 19 3 2 5 2" xfId="11813"/>
    <cellStyle name="Notiz 3 19 3 2 5 3" xfId="18106"/>
    <cellStyle name="Notiz 3 19 3 2 5 4" xfId="25045"/>
    <cellStyle name="Notiz 3 19 3 2 5 5" xfId="31710"/>
    <cellStyle name="Notiz 3 19 3 2 5 6" xfId="38380"/>
    <cellStyle name="Notiz 3 19 3 2 5 7" xfId="45196"/>
    <cellStyle name="Notiz 3 19 3 2 5 8" xfId="51719"/>
    <cellStyle name="Notiz 3 19 3 2 6" xfId="5388"/>
    <cellStyle name="Notiz 3 19 3 2 6 2" xfId="12498"/>
    <cellStyle name="Notiz 3 19 3 2 6 3" xfId="18791"/>
    <cellStyle name="Notiz 3 19 3 2 6 4" xfId="25730"/>
    <cellStyle name="Notiz 3 19 3 2 6 5" xfId="32395"/>
    <cellStyle name="Notiz 3 19 3 2 6 6" xfId="39065"/>
    <cellStyle name="Notiz 3 19 3 2 6 7" xfId="45881"/>
    <cellStyle name="Notiz 3 19 3 2 6 8" xfId="52404"/>
    <cellStyle name="Notiz 3 19 3 2 7" xfId="5971"/>
    <cellStyle name="Notiz 3 19 3 2 7 2" xfId="13081"/>
    <cellStyle name="Notiz 3 19 3 2 7 3" xfId="19374"/>
    <cellStyle name="Notiz 3 19 3 2 7 4" xfId="26313"/>
    <cellStyle name="Notiz 3 19 3 2 7 5" xfId="32978"/>
    <cellStyle name="Notiz 3 19 3 2 7 6" xfId="39648"/>
    <cellStyle name="Notiz 3 19 3 2 7 7" xfId="46464"/>
    <cellStyle name="Notiz 3 19 3 2 7 8" xfId="52987"/>
    <cellStyle name="Notiz 3 19 3 2 8" xfId="6429"/>
    <cellStyle name="Notiz 3 19 3 2 8 2" xfId="13539"/>
    <cellStyle name="Notiz 3 19 3 2 8 3" xfId="19832"/>
    <cellStyle name="Notiz 3 19 3 2 8 4" xfId="26771"/>
    <cellStyle name="Notiz 3 19 3 2 8 5" xfId="33436"/>
    <cellStyle name="Notiz 3 19 3 2 8 6" xfId="40106"/>
    <cellStyle name="Notiz 3 19 3 2 8 7" xfId="46922"/>
    <cellStyle name="Notiz 3 19 3 2 8 8" xfId="53445"/>
    <cellStyle name="Notiz 3 19 3 2 9" xfId="7083"/>
    <cellStyle name="Notiz 3 19 3 2 9 2" xfId="14193"/>
    <cellStyle name="Notiz 3 19 3 2 9 3" xfId="20486"/>
    <cellStyle name="Notiz 3 19 3 2 9 4" xfId="27425"/>
    <cellStyle name="Notiz 3 19 3 2 9 5" xfId="34090"/>
    <cellStyle name="Notiz 3 19 3 2 9 6" xfId="40760"/>
    <cellStyle name="Notiz 3 19 3 2 9 7" xfId="47576"/>
    <cellStyle name="Notiz 3 19 3 2 9 8" xfId="54099"/>
    <cellStyle name="Notiz 3 19 3 3" xfId="2409"/>
    <cellStyle name="Notiz 3 19 3 3 2" xfId="9519"/>
    <cellStyle name="Notiz 3 19 3 3 3" xfId="15812"/>
    <cellStyle name="Notiz 3 19 3 3 4" xfId="22751"/>
    <cellStyle name="Notiz 3 19 3 3 5" xfId="29416"/>
    <cellStyle name="Notiz 3 19 3 3 6" xfId="36086"/>
    <cellStyle name="Notiz 3 19 3 3 7" xfId="42902"/>
    <cellStyle name="Notiz 3 19 3 3 8" xfId="49425"/>
    <cellStyle name="Notiz 3 19 3 4" xfId="3099"/>
    <cellStyle name="Notiz 3 19 3 4 2" xfId="10209"/>
    <cellStyle name="Notiz 3 19 3 4 3" xfId="16502"/>
    <cellStyle name="Notiz 3 19 3 4 4" xfId="23441"/>
    <cellStyle name="Notiz 3 19 3 4 5" xfId="30106"/>
    <cellStyle name="Notiz 3 19 3 4 6" xfId="36776"/>
    <cellStyle name="Notiz 3 19 3 4 7" xfId="43592"/>
    <cellStyle name="Notiz 3 19 3 4 8" xfId="50115"/>
    <cellStyle name="Notiz 3 19 3 5" xfId="3786"/>
    <cellStyle name="Notiz 3 19 3 5 2" xfId="10896"/>
    <cellStyle name="Notiz 3 19 3 5 3" xfId="17189"/>
    <cellStyle name="Notiz 3 19 3 5 4" xfId="24128"/>
    <cellStyle name="Notiz 3 19 3 5 5" xfId="30793"/>
    <cellStyle name="Notiz 3 19 3 5 6" xfId="37463"/>
    <cellStyle name="Notiz 3 19 3 5 7" xfId="44279"/>
    <cellStyle name="Notiz 3 19 3 5 8" xfId="50802"/>
    <cellStyle name="Notiz 3 19 3 6" xfId="4473"/>
    <cellStyle name="Notiz 3 19 3 6 2" xfId="11583"/>
    <cellStyle name="Notiz 3 19 3 6 3" xfId="17876"/>
    <cellStyle name="Notiz 3 19 3 6 4" xfId="24815"/>
    <cellStyle name="Notiz 3 19 3 6 5" xfId="31480"/>
    <cellStyle name="Notiz 3 19 3 6 6" xfId="38150"/>
    <cellStyle name="Notiz 3 19 3 6 7" xfId="44966"/>
    <cellStyle name="Notiz 3 19 3 6 8" xfId="51489"/>
    <cellStyle name="Notiz 3 19 3 7" xfId="5158"/>
    <cellStyle name="Notiz 3 19 3 7 2" xfId="12268"/>
    <cellStyle name="Notiz 3 19 3 7 3" xfId="18561"/>
    <cellStyle name="Notiz 3 19 3 7 4" xfId="25500"/>
    <cellStyle name="Notiz 3 19 3 7 5" xfId="32165"/>
    <cellStyle name="Notiz 3 19 3 7 6" xfId="38835"/>
    <cellStyle name="Notiz 3 19 3 7 7" xfId="45651"/>
    <cellStyle name="Notiz 3 19 3 7 8" xfId="52174"/>
    <cellStyle name="Notiz 3 19 3 8" xfId="6199"/>
    <cellStyle name="Notiz 3 19 3 8 2" xfId="13309"/>
    <cellStyle name="Notiz 3 19 3 8 3" xfId="19602"/>
    <cellStyle name="Notiz 3 19 3 8 4" xfId="26541"/>
    <cellStyle name="Notiz 3 19 3 8 5" xfId="33206"/>
    <cellStyle name="Notiz 3 19 3 8 6" xfId="39876"/>
    <cellStyle name="Notiz 3 19 3 8 7" xfId="46692"/>
    <cellStyle name="Notiz 3 19 3 8 8" xfId="53215"/>
    <cellStyle name="Notiz 3 19 3 9" xfId="6853"/>
    <cellStyle name="Notiz 3 19 3 9 2" xfId="13963"/>
    <cellStyle name="Notiz 3 19 3 9 3" xfId="20256"/>
    <cellStyle name="Notiz 3 19 3 9 4" xfId="27195"/>
    <cellStyle name="Notiz 3 19 3 9 5" xfId="33860"/>
    <cellStyle name="Notiz 3 19 3 9 6" xfId="40530"/>
    <cellStyle name="Notiz 3 19 3 9 7" xfId="47346"/>
    <cellStyle name="Notiz 3 19 3 9 8" xfId="53869"/>
    <cellStyle name="Notiz 3 19 4" xfId="2055"/>
    <cellStyle name="Notiz 3 19 4 2" xfId="9165"/>
    <cellStyle name="Notiz 3 19 4 3" xfId="15458"/>
    <cellStyle name="Notiz 3 19 4 4" xfId="22397"/>
    <cellStyle name="Notiz 3 19 4 5" xfId="29062"/>
    <cellStyle name="Notiz 3 19 4 6" xfId="35732"/>
    <cellStyle name="Notiz 3 19 4 7" xfId="42548"/>
    <cellStyle name="Notiz 3 19 4 8" xfId="49071"/>
    <cellStyle name="Notiz 3 19 5" xfId="1983"/>
    <cellStyle name="Notiz 3 19 5 2" xfId="9093"/>
    <cellStyle name="Notiz 3 19 5 3" xfId="15386"/>
    <cellStyle name="Notiz 3 19 5 4" xfId="22325"/>
    <cellStyle name="Notiz 3 19 5 5" xfId="28990"/>
    <cellStyle name="Notiz 3 19 5 6" xfId="35660"/>
    <cellStyle name="Notiz 3 19 5 7" xfId="42476"/>
    <cellStyle name="Notiz 3 19 5 8" xfId="48999"/>
    <cellStyle name="Notiz 3 19 6" xfId="2167"/>
    <cellStyle name="Notiz 3 19 6 2" xfId="9277"/>
    <cellStyle name="Notiz 3 19 6 3" xfId="15570"/>
    <cellStyle name="Notiz 3 19 6 4" xfId="22509"/>
    <cellStyle name="Notiz 3 19 6 5" xfId="29174"/>
    <cellStyle name="Notiz 3 19 6 6" xfId="35844"/>
    <cellStyle name="Notiz 3 19 6 7" xfId="42660"/>
    <cellStyle name="Notiz 3 19 6 8" xfId="49183"/>
    <cellStyle name="Notiz 3 19 7" xfId="2857"/>
    <cellStyle name="Notiz 3 19 7 2" xfId="9967"/>
    <cellStyle name="Notiz 3 19 7 3" xfId="16260"/>
    <cellStyle name="Notiz 3 19 7 4" xfId="23199"/>
    <cellStyle name="Notiz 3 19 7 5" xfId="29864"/>
    <cellStyle name="Notiz 3 19 7 6" xfId="36534"/>
    <cellStyle name="Notiz 3 19 7 7" xfId="43350"/>
    <cellStyle name="Notiz 3 19 7 8" xfId="49873"/>
    <cellStyle name="Notiz 3 19 8" xfId="2009"/>
    <cellStyle name="Notiz 3 19 8 2" xfId="9119"/>
    <cellStyle name="Notiz 3 19 8 3" xfId="15412"/>
    <cellStyle name="Notiz 3 19 8 4" xfId="22351"/>
    <cellStyle name="Notiz 3 19 8 5" xfId="29016"/>
    <cellStyle name="Notiz 3 19 8 6" xfId="35686"/>
    <cellStyle name="Notiz 3 19 8 7" xfId="42502"/>
    <cellStyle name="Notiz 3 19 8 8" xfId="49025"/>
    <cellStyle name="Notiz 3 19 9" xfId="4230"/>
    <cellStyle name="Notiz 3 19 9 2" xfId="11340"/>
    <cellStyle name="Notiz 3 19 9 3" xfId="17633"/>
    <cellStyle name="Notiz 3 19 9 4" xfId="24572"/>
    <cellStyle name="Notiz 3 19 9 5" xfId="31237"/>
    <cellStyle name="Notiz 3 19 9 6" xfId="37907"/>
    <cellStyle name="Notiz 3 19 9 7" xfId="44723"/>
    <cellStyle name="Notiz 3 19 9 8" xfId="51246"/>
    <cellStyle name="Notiz 3 2" xfId="212"/>
    <cellStyle name="Notiz 3 2 10" xfId="5601"/>
    <cellStyle name="Notiz 3 2 10 2" xfId="12711"/>
    <cellStyle name="Notiz 3 2 10 3" xfId="19004"/>
    <cellStyle name="Notiz 3 2 10 4" xfId="25943"/>
    <cellStyle name="Notiz 3 2 10 5" xfId="32608"/>
    <cellStyle name="Notiz 3 2 10 6" xfId="39278"/>
    <cellStyle name="Notiz 3 2 10 7" xfId="46094"/>
    <cellStyle name="Notiz 3 2 10 8" xfId="52617"/>
    <cellStyle name="Notiz 3 2 11" xfId="6559"/>
    <cellStyle name="Notiz 3 2 11 2" xfId="13669"/>
    <cellStyle name="Notiz 3 2 11 3" xfId="19962"/>
    <cellStyle name="Notiz 3 2 11 4" xfId="26901"/>
    <cellStyle name="Notiz 3 2 11 5" xfId="33566"/>
    <cellStyle name="Notiz 3 2 11 6" xfId="40236"/>
    <cellStyle name="Notiz 3 2 11 7" xfId="47052"/>
    <cellStyle name="Notiz 3 2 11 8" xfId="53575"/>
    <cellStyle name="Notiz 3 2 12" xfId="1253"/>
    <cellStyle name="Notiz 3 2 12 2" xfId="8363"/>
    <cellStyle name="Notiz 3 2 12 3" xfId="14656"/>
    <cellStyle name="Notiz 3 2 12 4" xfId="21595"/>
    <cellStyle name="Notiz 3 2 12 5" xfId="28260"/>
    <cellStyle name="Notiz 3 2 12 6" xfId="34930"/>
    <cellStyle name="Notiz 3 2 12 7" xfId="41749"/>
    <cellStyle name="Notiz 3 2 12 8" xfId="48272"/>
    <cellStyle name="Notiz 3 2 13" xfId="455"/>
    <cellStyle name="Notiz 3 2 14" xfId="7707"/>
    <cellStyle name="Notiz 3 2 15" xfId="27843"/>
    <cellStyle name="Notiz 3 2 16" xfId="41183"/>
    <cellStyle name="Notiz 3 2 2" xfId="746"/>
    <cellStyle name="Notiz 3 2 2 10" xfId="7435"/>
    <cellStyle name="Notiz 3 2 2 10 2" xfId="14545"/>
    <cellStyle name="Notiz 3 2 2 10 3" xfId="20838"/>
    <cellStyle name="Notiz 3 2 2 10 4" xfId="27777"/>
    <cellStyle name="Notiz 3 2 2 10 5" xfId="34442"/>
    <cellStyle name="Notiz 3 2 2 10 6" xfId="41112"/>
    <cellStyle name="Notiz 3 2 2 10 7" xfId="47928"/>
    <cellStyle name="Notiz 3 2 2 10 8" xfId="54451"/>
    <cellStyle name="Notiz 3 2 2 11" xfId="1485"/>
    <cellStyle name="Notiz 3 2 2 11 2" xfId="8595"/>
    <cellStyle name="Notiz 3 2 2 11 3" xfId="14888"/>
    <cellStyle name="Notiz 3 2 2 11 4" xfId="21827"/>
    <cellStyle name="Notiz 3 2 2 11 5" xfId="28492"/>
    <cellStyle name="Notiz 3 2 2 11 6" xfId="35162"/>
    <cellStyle name="Notiz 3 2 2 11 7" xfId="41978"/>
    <cellStyle name="Notiz 3 2 2 11 8" xfId="48501"/>
    <cellStyle name="Notiz 3 2 2 12" xfId="8056"/>
    <cellStyle name="Notiz 3 2 2 13" xfId="21125"/>
    <cellStyle name="Notiz 3 2 2 14" xfId="7819"/>
    <cellStyle name="Notiz 3 2 2 15" xfId="41371"/>
    <cellStyle name="Notiz 3 2 2 16" xfId="41546"/>
    <cellStyle name="Notiz 3 2 2 2" xfId="1042"/>
    <cellStyle name="Notiz 3 2 2 2 10" xfId="1715"/>
    <cellStyle name="Notiz 3 2 2 2 10 2" xfId="8825"/>
    <cellStyle name="Notiz 3 2 2 2 10 3" xfId="15118"/>
    <cellStyle name="Notiz 3 2 2 2 10 4" xfId="22057"/>
    <cellStyle name="Notiz 3 2 2 2 10 5" xfId="28722"/>
    <cellStyle name="Notiz 3 2 2 2 10 6" xfId="35392"/>
    <cellStyle name="Notiz 3 2 2 2 10 7" xfId="42208"/>
    <cellStyle name="Notiz 3 2 2 2 10 8" xfId="48731"/>
    <cellStyle name="Notiz 3 2 2 2 11" xfId="308"/>
    <cellStyle name="Notiz 3 2 2 2 12" xfId="28049"/>
    <cellStyle name="Notiz 3 2 2 2 13" xfId="34719"/>
    <cellStyle name="Notiz 3 2 2 2 14" xfId="48061"/>
    <cellStyle name="Notiz 3 2 2 2 2" xfId="2586"/>
    <cellStyle name="Notiz 3 2 2 2 2 2" xfId="9696"/>
    <cellStyle name="Notiz 3 2 2 2 2 3" xfId="15989"/>
    <cellStyle name="Notiz 3 2 2 2 2 4" xfId="22928"/>
    <cellStyle name="Notiz 3 2 2 2 2 5" xfId="29593"/>
    <cellStyle name="Notiz 3 2 2 2 2 6" xfId="36263"/>
    <cellStyle name="Notiz 3 2 2 2 2 7" xfId="43079"/>
    <cellStyle name="Notiz 3 2 2 2 2 8" xfId="49602"/>
    <cellStyle name="Notiz 3 2 2 2 3" xfId="3276"/>
    <cellStyle name="Notiz 3 2 2 2 3 2" xfId="10386"/>
    <cellStyle name="Notiz 3 2 2 2 3 3" xfId="16679"/>
    <cellStyle name="Notiz 3 2 2 2 3 4" xfId="23618"/>
    <cellStyle name="Notiz 3 2 2 2 3 5" xfId="30283"/>
    <cellStyle name="Notiz 3 2 2 2 3 6" xfId="36953"/>
    <cellStyle name="Notiz 3 2 2 2 3 7" xfId="43769"/>
    <cellStyle name="Notiz 3 2 2 2 3 8" xfId="50292"/>
    <cellStyle name="Notiz 3 2 2 2 4" xfId="3963"/>
    <cellStyle name="Notiz 3 2 2 2 4 2" xfId="11073"/>
    <cellStyle name="Notiz 3 2 2 2 4 3" xfId="17366"/>
    <cellStyle name="Notiz 3 2 2 2 4 4" xfId="24305"/>
    <cellStyle name="Notiz 3 2 2 2 4 5" xfId="30970"/>
    <cellStyle name="Notiz 3 2 2 2 4 6" xfId="37640"/>
    <cellStyle name="Notiz 3 2 2 2 4 7" xfId="44456"/>
    <cellStyle name="Notiz 3 2 2 2 4 8" xfId="50979"/>
    <cellStyle name="Notiz 3 2 2 2 5" xfId="4650"/>
    <cellStyle name="Notiz 3 2 2 2 5 2" xfId="11760"/>
    <cellStyle name="Notiz 3 2 2 2 5 3" xfId="18053"/>
    <cellStyle name="Notiz 3 2 2 2 5 4" xfId="24992"/>
    <cellStyle name="Notiz 3 2 2 2 5 5" xfId="31657"/>
    <cellStyle name="Notiz 3 2 2 2 5 6" xfId="38327"/>
    <cellStyle name="Notiz 3 2 2 2 5 7" xfId="45143"/>
    <cellStyle name="Notiz 3 2 2 2 5 8" xfId="51666"/>
    <cellStyle name="Notiz 3 2 2 2 6" xfId="5335"/>
    <cellStyle name="Notiz 3 2 2 2 6 2" xfId="12445"/>
    <cellStyle name="Notiz 3 2 2 2 6 3" xfId="18738"/>
    <cellStyle name="Notiz 3 2 2 2 6 4" xfId="25677"/>
    <cellStyle name="Notiz 3 2 2 2 6 5" xfId="32342"/>
    <cellStyle name="Notiz 3 2 2 2 6 6" xfId="39012"/>
    <cellStyle name="Notiz 3 2 2 2 6 7" xfId="45828"/>
    <cellStyle name="Notiz 3 2 2 2 6 8" xfId="52351"/>
    <cellStyle name="Notiz 3 2 2 2 7" xfId="5918"/>
    <cellStyle name="Notiz 3 2 2 2 7 2" xfId="13028"/>
    <cellStyle name="Notiz 3 2 2 2 7 3" xfId="19321"/>
    <cellStyle name="Notiz 3 2 2 2 7 4" xfId="26260"/>
    <cellStyle name="Notiz 3 2 2 2 7 5" xfId="32925"/>
    <cellStyle name="Notiz 3 2 2 2 7 6" xfId="39595"/>
    <cellStyle name="Notiz 3 2 2 2 7 7" xfId="46411"/>
    <cellStyle name="Notiz 3 2 2 2 7 8" xfId="52934"/>
    <cellStyle name="Notiz 3 2 2 2 8" xfId="6376"/>
    <cellStyle name="Notiz 3 2 2 2 8 2" xfId="13486"/>
    <cellStyle name="Notiz 3 2 2 2 8 3" xfId="19779"/>
    <cellStyle name="Notiz 3 2 2 2 8 4" xfId="26718"/>
    <cellStyle name="Notiz 3 2 2 2 8 5" xfId="33383"/>
    <cellStyle name="Notiz 3 2 2 2 8 6" xfId="40053"/>
    <cellStyle name="Notiz 3 2 2 2 8 7" xfId="46869"/>
    <cellStyle name="Notiz 3 2 2 2 8 8" xfId="53392"/>
    <cellStyle name="Notiz 3 2 2 2 9" xfId="7030"/>
    <cellStyle name="Notiz 3 2 2 2 9 2" xfId="14140"/>
    <cellStyle name="Notiz 3 2 2 2 9 3" xfId="20433"/>
    <cellStyle name="Notiz 3 2 2 2 9 4" xfId="27372"/>
    <cellStyle name="Notiz 3 2 2 2 9 5" xfId="34037"/>
    <cellStyle name="Notiz 3 2 2 2 9 6" xfId="40707"/>
    <cellStyle name="Notiz 3 2 2 2 9 7" xfId="47523"/>
    <cellStyle name="Notiz 3 2 2 2 9 8" xfId="54046"/>
    <cellStyle name="Notiz 3 2 2 3" xfId="2356"/>
    <cellStyle name="Notiz 3 2 2 3 2" xfId="9466"/>
    <cellStyle name="Notiz 3 2 2 3 3" xfId="15759"/>
    <cellStyle name="Notiz 3 2 2 3 4" xfId="22698"/>
    <cellStyle name="Notiz 3 2 2 3 5" xfId="29363"/>
    <cellStyle name="Notiz 3 2 2 3 6" xfId="36033"/>
    <cellStyle name="Notiz 3 2 2 3 7" xfId="42849"/>
    <cellStyle name="Notiz 3 2 2 3 8" xfId="49372"/>
    <cellStyle name="Notiz 3 2 2 4" xfId="3046"/>
    <cellStyle name="Notiz 3 2 2 4 2" xfId="10156"/>
    <cellStyle name="Notiz 3 2 2 4 3" xfId="16449"/>
    <cellStyle name="Notiz 3 2 2 4 4" xfId="23388"/>
    <cellStyle name="Notiz 3 2 2 4 5" xfId="30053"/>
    <cellStyle name="Notiz 3 2 2 4 6" xfId="36723"/>
    <cellStyle name="Notiz 3 2 2 4 7" xfId="43539"/>
    <cellStyle name="Notiz 3 2 2 4 8" xfId="50062"/>
    <cellStyle name="Notiz 3 2 2 5" xfId="3733"/>
    <cellStyle name="Notiz 3 2 2 5 2" xfId="10843"/>
    <cellStyle name="Notiz 3 2 2 5 3" xfId="17136"/>
    <cellStyle name="Notiz 3 2 2 5 4" xfId="24075"/>
    <cellStyle name="Notiz 3 2 2 5 5" xfId="30740"/>
    <cellStyle name="Notiz 3 2 2 5 6" xfId="37410"/>
    <cellStyle name="Notiz 3 2 2 5 7" xfId="44226"/>
    <cellStyle name="Notiz 3 2 2 5 8" xfId="50749"/>
    <cellStyle name="Notiz 3 2 2 6" xfId="4420"/>
    <cellStyle name="Notiz 3 2 2 6 2" xfId="11530"/>
    <cellStyle name="Notiz 3 2 2 6 3" xfId="17823"/>
    <cellStyle name="Notiz 3 2 2 6 4" xfId="24762"/>
    <cellStyle name="Notiz 3 2 2 6 5" xfId="31427"/>
    <cellStyle name="Notiz 3 2 2 6 6" xfId="38097"/>
    <cellStyle name="Notiz 3 2 2 6 7" xfId="44913"/>
    <cellStyle name="Notiz 3 2 2 6 8" xfId="51436"/>
    <cellStyle name="Notiz 3 2 2 7" xfId="5105"/>
    <cellStyle name="Notiz 3 2 2 7 2" xfId="12215"/>
    <cellStyle name="Notiz 3 2 2 7 3" xfId="18508"/>
    <cellStyle name="Notiz 3 2 2 7 4" xfId="25447"/>
    <cellStyle name="Notiz 3 2 2 7 5" xfId="32112"/>
    <cellStyle name="Notiz 3 2 2 7 6" xfId="38782"/>
    <cellStyle name="Notiz 3 2 2 7 7" xfId="45598"/>
    <cellStyle name="Notiz 3 2 2 7 8" xfId="52121"/>
    <cellStyle name="Notiz 3 2 2 8" xfId="6146"/>
    <cellStyle name="Notiz 3 2 2 8 2" xfId="13256"/>
    <cellStyle name="Notiz 3 2 2 8 3" xfId="19549"/>
    <cellStyle name="Notiz 3 2 2 8 4" xfId="26488"/>
    <cellStyle name="Notiz 3 2 2 8 5" xfId="33153"/>
    <cellStyle name="Notiz 3 2 2 8 6" xfId="39823"/>
    <cellStyle name="Notiz 3 2 2 8 7" xfId="46639"/>
    <cellStyle name="Notiz 3 2 2 8 8" xfId="53162"/>
    <cellStyle name="Notiz 3 2 2 9" xfId="6800"/>
    <cellStyle name="Notiz 3 2 2 9 2" xfId="13910"/>
    <cellStyle name="Notiz 3 2 2 9 3" xfId="20203"/>
    <cellStyle name="Notiz 3 2 2 9 4" xfId="27142"/>
    <cellStyle name="Notiz 3 2 2 9 5" xfId="33807"/>
    <cellStyle name="Notiz 3 2 2 9 6" xfId="40477"/>
    <cellStyle name="Notiz 3 2 2 9 7" xfId="47293"/>
    <cellStyle name="Notiz 3 2 2 9 8" xfId="53816"/>
    <cellStyle name="Notiz 3 2 3" xfId="800"/>
    <cellStyle name="Notiz 3 2 3 10" xfId="7446"/>
    <cellStyle name="Notiz 3 2 3 10 2" xfId="14556"/>
    <cellStyle name="Notiz 3 2 3 10 3" xfId="20849"/>
    <cellStyle name="Notiz 3 2 3 10 4" xfId="27788"/>
    <cellStyle name="Notiz 3 2 3 10 5" xfId="34453"/>
    <cellStyle name="Notiz 3 2 3 10 6" xfId="41123"/>
    <cellStyle name="Notiz 3 2 3 10 7" xfId="47939"/>
    <cellStyle name="Notiz 3 2 3 10 8" xfId="54462"/>
    <cellStyle name="Notiz 3 2 3 11" xfId="1539"/>
    <cellStyle name="Notiz 3 2 3 11 2" xfId="8649"/>
    <cellStyle name="Notiz 3 2 3 11 3" xfId="14942"/>
    <cellStyle name="Notiz 3 2 3 11 4" xfId="21881"/>
    <cellStyle name="Notiz 3 2 3 11 5" xfId="28546"/>
    <cellStyle name="Notiz 3 2 3 11 6" xfId="35216"/>
    <cellStyle name="Notiz 3 2 3 11 7" xfId="42032"/>
    <cellStyle name="Notiz 3 2 3 11 8" xfId="48555"/>
    <cellStyle name="Notiz 3 2 3 12" xfId="8137"/>
    <cellStyle name="Notiz 3 2 3 13" xfId="21179"/>
    <cellStyle name="Notiz 3 2 3 14" xfId="34488"/>
    <cellStyle name="Notiz 3 2 3 15" xfId="41425"/>
    <cellStyle name="Notiz 3 2 3 16" xfId="21304"/>
    <cellStyle name="Notiz 3 2 3 2" xfId="1096"/>
    <cellStyle name="Notiz 3 2 3 2 10" xfId="1769"/>
    <cellStyle name="Notiz 3 2 3 2 10 2" xfId="8879"/>
    <cellStyle name="Notiz 3 2 3 2 10 3" xfId="15172"/>
    <cellStyle name="Notiz 3 2 3 2 10 4" xfId="22111"/>
    <cellStyle name="Notiz 3 2 3 2 10 5" xfId="28776"/>
    <cellStyle name="Notiz 3 2 3 2 10 6" xfId="35446"/>
    <cellStyle name="Notiz 3 2 3 2 10 7" xfId="42262"/>
    <cellStyle name="Notiz 3 2 3 2 10 8" xfId="48785"/>
    <cellStyle name="Notiz 3 2 3 2 11" xfId="7516"/>
    <cellStyle name="Notiz 3 2 3 2 12" xfId="28103"/>
    <cellStyle name="Notiz 3 2 3 2 13" xfId="34773"/>
    <cellStyle name="Notiz 3 2 3 2 14" xfId="48115"/>
    <cellStyle name="Notiz 3 2 3 2 2" xfId="2640"/>
    <cellStyle name="Notiz 3 2 3 2 2 2" xfId="9750"/>
    <cellStyle name="Notiz 3 2 3 2 2 3" xfId="16043"/>
    <cellStyle name="Notiz 3 2 3 2 2 4" xfId="22982"/>
    <cellStyle name="Notiz 3 2 3 2 2 5" xfId="29647"/>
    <cellStyle name="Notiz 3 2 3 2 2 6" xfId="36317"/>
    <cellStyle name="Notiz 3 2 3 2 2 7" xfId="43133"/>
    <cellStyle name="Notiz 3 2 3 2 2 8" xfId="49656"/>
    <cellStyle name="Notiz 3 2 3 2 3" xfId="3330"/>
    <cellStyle name="Notiz 3 2 3 2 3 2" xfId="10440"/>
    <cellStyle name="Notiz 3 2 3 2 3 3" xfId="16733"/>
    <cellStyle name="Notiz 3 2 3 2 3 4" xfId="23672"/>
    <cellStyle name="Notiz 3 2 3 2 3 5" xfId="30337"/>
    <cellStyle name="Notiz 3 2 3 2 3 6" xfId="37007"/>
    <cellStyle name="Notiz 3 2 3 2 3 7" xfId="43823"/>
    <cellStyle name="Notiz 3 2 3 2 3 8" xfId="50346"/>
    <cellStyle name="Notiz 3 2 3 2 4" xfId="4017"/>
    <cellStyle name="Notiz 3 2 3 2 4 2" xfId="11127"/>
    <cellStyle name="Notiz 3 2 3 2 4 3" xfId="17420"/>
    <cellStyle name="Notiz 3 2 3 2 4 4" xfId="24359"/>
    <cellStyle name="Notiz 3 2 3 2 4 5" xfId="31024"/>
    <cellStyle name="Notiz 3 2 3 2 4 6" xfId="37694"/>
    <cellStyle name="Notiz 3 2 3 2 4 7" xfId="44510"/>
    <cellStyle name="Notiz 3 2 3 2 4 8" xfId="51033"/>
    <cellStyle name="Notiz 3 2 3 2 5" xfId="4704"/>
    <cellStyle name="Notiz 3 2 3 2 5 2" xfId="11814"/>
    <cellStyle name="Notiz 3 2 3 2 5 3" xfId="18107"/>
    <cellStyle name="Notiz 3 2 3 2 5 4" xfId="25046"/>
    <cellStyle name="Notiz 3 2 3 2 5 5" xfId="31711"/>
    <cellStyle name="Notiz 3 2 3 2 5 6" xfId="38381"/>
    <cellStyle name="Notiz 3 2 3 2 5 7" xfId="45197"/>
    <cellStyle name="Notiz 3 2 3 2 5 8" xfId="51720"/>
    <cellStyle name="Notiz 3 2 3 2 6" xfId="5389"/>
    <cellStyle name="Notiz 3 2 3 2 6 2" xfId="12499"/>
    <cellStyle name="Notiz 3 2 3 2 6 3" xfId="18792"/>
    <cellStyle name="Notiz 3 2 3 2 6 4" xfId="25731"/>
    <cellStyle name="Notiz 3 2 3 2 6 5" xfId="32396"/>
    <cellStyle name="Notiz 3 2 3 2 6 6" xfId="39066"/>
    <cellStyle name="Notiz 3 2 3 2 6 7" xfId="45882"/>
    <cellStyle name="Notiz 3 2 3 2 6 8" xfId="52405"/>
    <cellStyle name="Notiz 3 2 3 2 7" xfId="5972"/>
    <cellStyle name="Notiz 3 2 3 2 7 2" xfId="13082"/>
    <cellStyle name="Notiz 3 2 3 2 7 3" xfId="19375"/>
    <cellStyle name="Notiz 3 2 3 2 7 4" xfId="26314"/>
    <cellStyle name="Notiz 3 2 3 2 7 5" xfId="32979"/>
    <cellStyle name="Notiz 3 2 3 2 7 6" xfId="39649"/>
    <cellStyle name="Notiz 3 2 3 2 7 7" xfId="46465"/>
    <cellStyle name="Notiz 3 2 3 2 7 8" xfId="52988"/>
    <cellStyle name="Notiz 3 2 3 2 8" xfId="6430"/>
    <cellStyle name="Notiz 3 2 3 2 8 2" xfId="13540"/>
    <cellStyle name="Notiz 3 2 3 2 8 3" xfId="19833"/>
    <cellStyle name="Notiz 3 2 3 2 8 4" xfId="26772"/>
    <cellStyle name="Notiz 3 2 3 2 8 5" xfId="33437"/>
    <cellStyle name="Notiz 3 2 3 2 8 6" xfId="40107"/>
    <cellStyle name="Notiz 3 2 3 2 8 7" xfId="46923"/>
    <cellStyle name="Notiz 3 2 3 2 8 8" xfId="53446"/>
    <cellStyle name="Notiz 3 2 3 2 9" xfId="7084"/>
    <cellStyle name="Notiz 3 2 3 2 9 2" xfId="14194"/>
    <cellStyle name="Notiz 3 2 3 2 9 3" xfId="20487"/>
    <cellStyle name="Notiz 3 2 3 2 9 4" xfId="27426"/>
    <cellStyle name="Notiz 3 2 3 2 9 5" xfId="34091"/>
    <cellStyle name="Notiz 3 2 3 2 9 6" xfId="40761"/>
    <cellStyle name="Notiz 3 2 3 2 9 7" xfId="47577"/>
    <cellStyle name="Notiz 3 2 3 2 9 8" xfId="54100"/>
    <cellStyle name="Notiz 3 2 3 3" xfId="2410"/>
    <cellStyle name="Notiz 3 2 3 3 2" xfId="9520"/>
    <cellStyle name="Notiz 3 2 3 3 3" xfId="15813"/>
    <cellStyle name="Notiz 3 2 3 3 4" xfId="22752"/>
    <cellStyle name="Notiz 3 2 3 3 5" xfId="29417"/>
    <cellStyle name="Notiz 3 2 3 3 6" xfId="36087"/>
    <cellStyle name="Notiz 3 2 3 3 7" xfId="42903"/>
    <cellStyle name="Notiz 3 2 3 3 8" xfId="49426"/>
    <cellStyle name="Notiz 3 2 3 4" xfId="3100"/>
    <cellStyle name="Notiz 3 2 3 4 2" xfId="10210"/>
    <cellStyle name="Notiz 3 2 3 4 3" xfId="16503"/>
    <cellStyle name="Notiz 3 2 3 4 4" xfId="23442"/>
    <cellStyle name="Notiz 3 2 3 4 5" xfId="30107"/>
    <cellStyle name="Notiz 3 2 3 4 6" xfId="36777"/>
    <cellStyle name="Notiz 3 2 3 4 7" xfId="43593"/>
    <cellStyle name="Notiz 3 2 3 4 8" xfId="50116"/>
    <cellStyle name="Notiz 3 2 3 5" xfId="3787"/>
    <cellStyle name="Notiz 3 2 3 5 2" xfId="10897"/>
    <cellStyle name="Notiz 3 2 3 5 3" xfId="17190"/>
    <cellStyle name="Notiz 3 2 3 5 4" xfId="24129"/>
    <cellStyle name="Notiz 3 2 3 5 5" xfId="30794"/>
    <cellStyle name="Notiz 3 2 3 5 6" xfId="37464"/>
    <cellStyle name="Notiz 3 2 3 5 7" xfId="44280"/>
    <cellStyle name="Notiz 3 2 3 5 8" xfId="50803"/>
    <cellStyle name="Notiz 3 2 3 6" xfId="4474"/>
    <cellStyle name="Notiz 3 2 3 6 2" xfId="11584"/>
    <cellStyle name="Notiz 3 2 3 6 3" xfId="17877"/>
    <cellStyle name="Notiz 3 2 3 6 4" xfId="24816"/>
    <cellStyle name="Notiz 3 2 3 6 5" xfId="31481"/>
    <cellStyle name="Notiz 3 2 3 6 6" xfId="38151"/>
    <cellStyle name="Notiz 3 2 3 6 7" xfId="44967"/>
    <cellStyle name="Notiz 3 2 3 6 8" xfId="51490"/>
    <cellStyle name="Notiz 3 2 3 7" xfId="5159"/>
    <cellStyle name="Notiz 3 2 3 7 2" xfId="12269"/>
    <cellStyle name="Notiz 3 2 3 7 3" xfId="18562"/>
    <cellStyle name="Notiz 3 2 3 7 4" xfId="25501"/>
    <cellStyle name="Notiz 3 2 3 7 5" xfId="32166"/>
    <cellStyle name="Notiz 3 2 3 7 6" xfId="38836"/>
    <cellStyle name="Notiz 3 2 3 7 7" xfId="45652"/>
    <cellStyle name="Notiz 3 2 3 7 8" xfId="52175"/>
    <cellStyle name="Notiz 3 2 3 8" xfId="6200"/>
    <cellStyle name="Notiz 3 2 3 8 2" xfId="13310"/>
    <cellStyle name="Notiz 3 2 3 8 3" xfId="19603"/>
    <cellStyle name="Notiz 3 2 3 8 4" xfId="26542"/>
    <cellStyle name="Notiz 3 2 3 8 5" xfId="33207"/>
    <cellStyle name="Notiz 3 2 3 8 6" xfId="39877"/>
    <cellStyle name="Notiz 3 2 3 8 7" xfId="46693"/>
    <cellStyle name="Notiz 3 2 3 8 8" xfId="53216"/>
    <cellStyle name="Notiz 3 2 3 9" xfId="6854"/>
    <cellStyle name="Notiz 3 2 3 9 2" xfId="13964"/>
    <cellStyle name="Notiz 3 2 3 9 3" xfId="20257"/>
    <cellStyle name="Notiz 3 2 3 9 4" xfId="27196"/>
    <cellStyle name="Notiz 3 2 3 9 5" xfId="33861"/>
    <cellStyle name="Notiz 3 2 3 9 6" xfId="40531"/>
    <cellStyle name="Notiz 3 2 3 9 7" xfId="47347"/>
    <cellStyle name="Notiz 3 2 3 9 8" xfId="53870"/>
    <cellStyle name="Notiz 3 2 4" xfId="2081"/>
    <cellStyle name="Notiz 3 2 4 2" xfId="9191"/>
    <cellStyle name="Notiz 3 2 4 3" xfId="15484"/>
    <cellStyle name="Notiz 3 2 4 4" xfId="22423"/>
    <cellStyle name="Notiz 3 2 4 5" xfId="29088"/>
    <cellStyle name="Notiz 3 2 4 6" xfId="35758"/>
    <cellStyle name="Notiz 3 2 4 7" xfId="42574"/>
    <cellStyle name="Notiz 3 2 4 8" xfId="49097"/>
    <cellStyle name="Notiz 3 2 5" xfId="2769"/>
    <cellStyle name="Notiz 3 2 5 2" xfId="9879"/>
    <cellStyle name="Notiz 3 2 5 3" xfId="16172"/>
    <cellStyle name="Notiz 3 2 5 4" xfId="23111"/>
    <cellStyle name="Notiz 3 2 5 5" xfId="29776"/>
    <cellStyle name="Notiz 3 2 5 6" xfId="36446"/>
    <cellStyle name="Notiz 3 2 5 7" xfId="43262"/>
    <cellStyle name="Notiz 3 2 5 8" xfId="49785"/>
    <cellStyle name="Notiz 3 2 6" xfId="3457"/>
    <cellStyle name="Notiz 3 2 6 2" xfId="10567"/>
    <cellStyle name="Notiz 3 2 6 3" xfId="16860"/>
    <cellStyle name="Notiz 3 2 6 4" xfId="23799"/>
    <cellStyle name="Notiz 3 2 6 5" xfId="30464"/>
    <cellStyle name="Notiz 3 2 6 6" xfId="37134"/>
    <cellStyle name="Notiz 3 2 6 7" xfId="43950"/>
    <cellStyle name="Notiz 3 2 6 8" xfId="50473"/>
    <cellStyle name="Notiz 3 2 7" xfId="4144"/>
    <cellStyle name="Notiz 3 2 7 2" xfId="11254"/>
    <cellStyle name="Notiz 3 2 7 3" xfId="17547"/>
    <cellStyle name="Notiz 3 2 7 4" xfId="24486"/>
    <cellStyle name="Notiz 3 2 7 5" xfId="31151"/>
    <cellStyle name="Notiz 3 2 7 6" xfId="37821"/>
    <cellStyle name="Notiz 3 2 7 7" xfId="44637"/>
    <cellStyle name="Notiz 3 2 7 8" xfId="51160"/>
    <cellStyle name="Notiz 3 2 8" xfId="4833"/>
    <cellStyle name="Notiz 3 2 8 2" xfId="11943"/>
    <cellStyle name="Notiz 3 2 8 3" xfId="18236"/>
    <cellStyle name="Notiz 3 2 8 4" xfId="25175"/>
    <cellStyle name="Notiz 3 2 8 5" xfId="31840"/>
    <cellStyle name="Notiz 3 2 8 6" xfId="38510"/>
    <cellStyle name="Notiz 3 2 8 7" xfId="45326"/>
    <cellStyle name="Notiz 3 2 8 8" xfId="51849"/>
    <cellStyle name="Notiz 3 2 9" xfId="5516"/>
    <cellStyle name="Notiz 3 2 9 2" xfId="12626"/>
    <cellStyle name="Notiz 3 2 9 3" xfId="18919"/>
    <cellStyle name="Notiz 3 2 9 4" xfId="25858"/>
    <cellStyle name="Notiz 3 2 9 5" xfId="32523"/>
    <cellStyle name="Notiz 3 2 9 6" xfId="39193"/>
    <cellStyle name="Notiz 3 2 9 7" xfId="46009"/>
    <cellStyle name="Notiz 3 2 9 8" xfId="52532"/>
    <cellStyle name="Notiz 3 20" xfId="503"/>
    <cellStyle name="Notiz 3 20 10" xfId="5687"/>
    <cellStyle name="Notiz 3 20 10 2" xfId="12797"/>
    <cellStyle name="Notiz 3 20 10 3" xfId="19090"/>
    <cellStyle name="Notiz 3 20 10 4" xfId="26029"/>
    <cellStyle name="Notiz 3 20 10 5" xfId="32694"/>
    <cellStyle name="Notiz 3 20 10 6" xfId="39364"/>
    <cellStyle name="Notiz 3 20 10 7" xfId="46180"/>
    <cellStyle name="Notiz 3 20 10 8" xfId="52703"/>
    <cellStyle name="Notiz 3 20 11" xfId="6607"/>
    <cellStyle name="Notiz 3 20 11 2" xfId="13717"/>
    <cellStyle name="Notiz 3 20 11 3" xfId="20010"/>
    <cellStyle name="Notiz 3 20 11 4" xfId="26949"/>
    <cellStyle name="Notiz 3 20 11 5" xfId="33614"/>
    <cellStyle name="Notiz 3 20 11 6" xfId="40284"/>
    <cellStyle name="Notiz 3 20 11 7" xfId="47100"/>
    <cellStyle name="Notiz 3 20 11 8" xfId="53623"/>
    <cellStyle name="Notiz 3 20 12" xfId="1301"/>
    <cellStyle name="Notiz 3 20 12 2" xfId="8411"/>
    <cellStyle name="Notiz 3 20 12 3" xfId="14704"/>
    <cellStyle name="Notiz 3 20 12 4" xfId="21643"/>
    <cellStyle name="Notiz 3 20 12 5" xfId="28308"/>
    <cellStyle name="Notiz 3 20 12 6" xfId="34978"/>
    <cellStyle name="Notiz 3 20 12 7" xfId="41797"/>
    <cellStyle name="Notiz 3 20 12 8" xfId="48320"/>
    <cellStyle name="Notiz 3 20 13" xfId="8179"/>
    <cellStyle name="Notiz 3 20 14" xfId="21523"/>
    <cellStyle name="Notiz 3 20 15" xfId="41507"/>
    <cellStyle name="Notiz 3 20 2" xfId="747"/>
    <cellStyle name="Notiz 3 20 2 10" xfId="7269"/>
    <cellStyle name="Notiz 3 20 2 10 2" xfId="14379"/>
    <cellStyle name="Notiz 3 20 2 10 3" xfId="20672"/>
    <cellStyle name="Notiz 3 20 2 10 4" xfId="27611"/>
    <cellStyle name="Notiz 3 20 2 10 5" xfId="34276"/>
    <cellStyle name="Notiz 3 20 2 10 6" xfId="40946"/>
    <cellStyle name="Notiz 3 20 2 10 7" xfId="47762"/>
    <cellStyle name="Notiz 3 20 2 10 8" xfId="54285"/>
    <cellStyle name="Notiz 3 20 2 11" xfId="1486"/>
    <cellStyle name="Notiz 3 20 2 11 2" xfId="8596"/>
    <cellStyle name="Notiz 3 20 2 11 3" xfId="14889"/>
    <cellStyle name="Notiz 3 20 2 11 4" xfId="21828"/>
    <cellStyle name="Notiz 3 20 2 11 5" xfId="28493"/>
    <cellStyle name="Notiz 3 20 2 11 6" xfId="35163"/>
    <cellStyle name="Notiz 3 20 2 11 7" xfId="41979"/>
    <cellStyle name="Notiz 3 20 2 11 8" xfId="48502"/>
    <cellStyle name="Notiz 3 20 2 12" xfId="8253"/>
    <cellStyle name="Notiz 3 20 2 13" xfId="21126"/>
    <cellStyle name="Notiz 3 20 2 14" xfId="21228"/>
    <cellStyle name="Notiz 3 20 2 15" xfId="41372"/>
    <cellStyle name="Notiz 3 20 2 16" xfId="8134"/>
    <cellStyle name="Notiz 3 20 2 2" xfId="1043"/>
    <cellStyle name="Notiz 3 20 2 2 10" xfId="1716"/>
    <cellStyle name="Notiz 3 20 2 2 10 2" xfId="8826"/>
    <cellStyle name="Notiz 3 20 2 2 10 3" xfId="15119"/>
    <cellStyle name="Notiz 3 20 2 2 10 4" xfId="22058"/>
    <cellStyle name="Notiz 3 20 2 2 10 5" xfId="28723"/>
    <cellStyle name="Notiz 3 20 2 2 10 6" xfId="35393"/>
    <cellStyle name="Notiz 3 20 2 2 10 7" xfId="42209"/>
    <cellStyle name="Notiz 3 20 2 2 10 8" xfId="48732"/>
    <cellStyle name="Notiz 3 20 2 2 11" xfId="263"/>
    <cellStyle name="Notiz 3 20 2 2 12" xfId="28050"/>
    <cellStyle name="Notiz 3 20 2 2 13" xfId="34720"/>
    <cellStyle name="Notiz 3 20 2 2 14" xfId="48062"/>
    <cellStyle name="Notiz 3 20 2 2 2" xfId="2587"/>
    <cellStyle name="Notiz 3 20 2 2 2 2" xfId="9697"/>
    <cellStyle name="Notiz 3 20 2 2 2 3" xfId="15990"/>
    <cellStyle name="Notiz 3 20 2 2 2 4" xfId="22929"/>
    <cellStyle name="Notiz 3 20 2 2 2 5" xfId="29594"/>
    <cellStyle name="Notiz 3 20 2 2 2 6" xfId="36264"/>
    <cellStyle name="Notiz 3 20 2 2 2 7" xfId="43080"/>
    <cellStyle name="Notiz 3 20 2 2 2 8" xfId="49603"/>
    <cellStyle name="Notiz 3 20 2 2 3" xfId="3277"/>
    <cellStyle name="Notiz 3 20 2 2 3 2" xfId="10387"/>
    <cellStyle name="Notiz 3 20 2 2 3 3" xfId="16680"/>
    <cellStyle name="Notiz 3 20 2 2 3 4" xfId="23619"/>
    <cellStyle name="Notiz 3 20 2 2 3 5" xfId="30284"/>
    <cellStyle name="Notiz 3 20 2 2 3 6" xfId="36954"/>
    <cellStyle name="Notiz 3 20 2 2 3 7" xfId="43770"/>
    <cellStyle name="Notiz 3 20 2 2 3 8" xfId="50293"/>
    <cellStyle name="Notiz 3 20 2 2 4" xfId="3964"/>
    <cellStyle name="Notiz 3 20 2 2 4 2" xfId="11074"/>
    <cellStyle name="Notiz 3 20 2 2 4 3" xfId="17367"/>
    <cellStyle name="Notiz 3 20 2 2 4 4" xfId="24306"/>
    <cellStyle name="Notiz 3 20 2 2 4 5" xfId="30971"/>
    <cellStyle name="Notiz 3 20 2 2 4 6" xfId="37641"/>
    <cellStyle name="Notiz 3 20 2 2 4 7" xfId="44457"/>
    <cellStyle name="Notiz 3 20 2 2 4 8" xfId="50980"/>
    <cellStyle name="Notiz 3 20 2 2 5" xfId="4651"/>
    <cellStyle name="Notiz 3 20 2 2 5 2" xfId="11761"/>
    <cellStyle name="Notiz 3 20 2 2 5 3" xfId="18054"/>
    <cellStyle name="Notiz 3 20 2 2 5 4" xfId="24993"/>
    <cellStyle name="Notiz 3 20 2 2 5 5" xfId="31658"/>
    <cellStyle name="Notiz 3 20 2 2 5 6" xfId="38328"/>
    <cellStyle name="Notiz 3 20 2 2 5 7" xfId="45144"/>
    <cellStyle name="Notiz 3 20 2 2 5 8" xfId="51667"/>
    <cellStyle name="Notiz 3 20 2 2 6" xfId="5336"/>
    <cellStyle name="Notiz 3 20 2 2 6 2" xfId="12446"/>
    <cellStyle name="Notiz 3 20 2 2 6 3" xfId="18739"/>
    <cellStyle name="Notiz 3 20 2 2 6 4" xfId="25678"/>
    <cellStyle name="Notiz 3 20 2 2 6 5" xfId="32343"/>
    <cellStyle name="Notiz 3 20 2 2 6 6" xfId="39013"/>
    <cellStyle name="Notiz 3 20 2 2 6 7" xfId="45829"/>
    <cellStyle name="Notiz 3 20 2 2 6 8" xfId="52352"/>
    <cellStyle name="Notiz 3 20 2 2 7" xfId="5919"/>
    <cellStyle name="Notiz 3 20 2 2 7 2" xfId="13029"/>
    <cellStyle name="Notiz 3 20 2 2 7 3" xfId="19322"/>
    <cellStyle name="Notiz 3 20 2 2 7 4" xfId="26261"/>
    <cellStyle name="Notiz 3 20 2 2 7 5" xfId="32926"/>
    <cellStyle name="Notiz 3 20 2 2 7 6" xfId="39596"/>
    <cellStyle name="Notiz 3 20 2 2 7 7" xfId="46412"/>
    <cellStyle name="Notiz 3 20 2 2 7 8" xfId="52935"/>
    <cellStyle name="Notiz 3 20 2 2 8" xfId="6377"/>
    <cellStyle name="Notiz 3 20 2 2 8 2" xfId="13487"/>
    <cellStyle name="Notiz 3 20 2 2 8 3" xfId="19780"/>
    <cellStyle name="Notiz 3 20 2 2 8 4" xfId="26719"/>
    <cellStyle name="Notiz 3 20 2 2 8 5" xfId="33384"/>
    <cellStyle name="Notiz 3 20 2 2 8 6" xfId="40054"/>
    <cellStyle name="Notiz 3 20 2 2 8 7" xfId="46870"/>
    <cellStyle name="Notiz 3 20 2 2 8 8" xfId="53393"/>
    <cellStyle name="Notiz 3 20 2 2 9" xfId="7031"/>
    <cellStyle name="Notiz 3 20 2 2 9 2" xfId="14141"/>
    <cellStyle name="Notiz 3 20 2 2 9 3" xfId="20434"/>
    <cellStyle name="Notiz 3 20 2 2 9 4" xfId="27373"/>
    <cellStyle name="Notiz 3 20 2 2 9 5" xfId="34038"/>
    <cellStyle name="Notiz 3 20 2 2 9 6" xfId="40708"/>
    <cellStyle name="Notiz 3 20 2 2 9 7" xfId="47524"/>
    <cellStyle name="Notiz 3 20 2 2 9 8" xfId="54047"/>
    <cellStyle name="Notiz 3 20 2 3" xfId="2357"/>
    <cellStyle name="Notiz 3 20 2 3 2" xfId="9467"/>
    <cellStyle name="Notiz 3 20 2 3 3" xfId="15760"/>
    <cellStyle name="Notiz 3 20 2 3 4" xfId="22699"/>
    <cellStyle name="Notiz 3 20 2 3 5" xfId="29364"/>
    <cellStyle name="Notiz 3 20 2 3 6" xfId="36034"/>
    <cellStyle name="Notiz 3 20 2 3 7" xfId="42850"/>
    <cellStyle name="Notiz 3 20 2 3 8" xfId="49373"/>
    <cellStyle name="Notiz 3 20 2 4" xfId="3047"/>
    <cellStyle name="Notiz 3 20 2 4 2" xfId="10157"/>
    <cellStyle name="Notiz 3 20 2 4 3" xfId="16450"/>
    <cellStyle name="Notiz 3 20 2 4 4" xfId="23389"/>
    <cellStyle name="Notiz 3 20 2 4 5" xfId="30054"/>
    <cellStyle name="Notiz 3 20 2 4 6" xfId="36724"/>
    <cellStyle name="Notiz 3 20 2 4 7" xfId="43540"/>
    <cellStyle name="Notiz 3 20 2 4 8" xfId="50063"/>
    <cellStyle name="Notiz 3 20 2 5" xfId="3734"/>
    <cellStyle name="Notiz 3 20 2 5 2" xfId="10844"/>
    <cellStyle name="Notiz 3 20 2 5 3" xfId="17137"/>
    <cellStyle name="Notiz 3 20 2 5 4" xfId="24076"/>
    <cellStyle name="Notiz 3 20 2 5 5" xfId="30741"/>
    <cellStyle name="Notiz 3 20 2 5 6" xfId="37411"/>
    <cellStyle name="Notiz 3 20 2 5 7" xfId="44227"/>
    <cellStyle name="Notiz 3 20 2 5 8" xfId="50750"/>
    <cellStyle name="Notiz 3 20 2 6" xfId="4421"/>
    <cellStyle name="Notiz 3 20 2 6 2" xfId="11531"/>
    <cellStyle name="Notiz 3 20 2 6 3" xfId="17824"/>
    <cellStyle name="Notiz 3 20 2 6 4" xfId="24763"/>
    <cellStyle name="Notiz 3 20 2 6 5" xfId="31428"/>
    <cellStyle name="Notiz 3 20 2 6 6" xfId="38098"/>
    <cellStyle name="Notiz 3 20 2 6 7" xfId="44914"/>
    <cellStyle name="Notiz 3 20 2 6 8" xfId="51437"/>
    <cellStyle name="Notiz 3 20 2 7" xfId="5106"/>
    <cellStyle name="Notiz 3 20 2 7 2" xfId="12216"/>
    <cellStyle name="Notiz 3 20 2 7 3" xfId="18509"/>
    <cellStyle name="Notiz 3 20 2 7 4" xfId="25448"/>
    <cellStyle name="Notiz 3 20 2 7 5" xfId="32113"/>
    <cellStyle name="Notiz 3 20 2 7 6" xfId="38783"/>
    <cellStyle name="Notiz 3 20 2 7 7" xfId="45599"/>
    <cellStyle name="Notiz 3 20 2 7 8" xfId="52122"/>
    <cellStyle name="Notiz 3 20 2 8" xfId="6147"/>
    <cellStyle name="Notiz 3 20 2 8 2" xfId="13257"/>
    <cellStyle name="Notiz 3 20 2 8 3" xfId="19550"/>
    <cellStyle name="Notiz 3 20 2 8 4" xfId="26489"/>
    <cellStyle name="Notiz 3 20 2 8 5" xfId="33154"/>
    <cellStyle name="Notiz 3 20 2 8 6" xfId="39824"/>
    <cellStyle name="Notiz 3 20 2 8 7" xfId="46640"/>
    <cellStyle name="Notiz 3 20 2 8 8" xfId="53163"/>
    <cellStyle name="Notiz 3 20 2 9" xfId="6801"/>
    <cellStyle name="Notiz 3 20 2 9 2" xfId="13911"/>
    <cellStyle name="Notiz 3 20 2 9 3" xfId="20204"/>
    <cellStyle name="Notiz 3 20 2 9 4" xfId="27143"/>
    <cellStyle name="Notiz 3 20 2 9 5" xfId="33808"/>
    <cellStyle name="Notiz 3 20 2 9 6" xfId="40478"/>
    <cellStyle name="Notiz 3 20 2 9 7" xfId="47294"/>
    <cellStyle name="Notiz 3 20 2 9 8" xfId="53817"/>
    <cellStyle name="Notiz 3 20 3" xfId="801"/>
    <cellStyle name="Notiz 3 20 3 10" xfId="7291"/>
    <cellStyle name="Notiz 3 20 3 10 2" xfId="14401"/>
    <cellStyle name="Notiz 3 20 3 10 3" xfId="20694"/>
    <cellStyle name="Notiz 3 20 3 10 4" xfId="27633"/>
    <cellStyle name="Notiz 3 20 3 10 5" xfId="34298"/>
    <cellStyle name="Notiz 3 20 3 10 6" xfId="40968"/>
    <cellStyle name="Notiz 3 20 3 10 7" xfId="47784"/>
    <cellStyle name="Notiz 3 20 3 10 8" xfId="54307"/>
    <cellStyle name="Notiz 3 20 3 11" xfId="1540"/>
    <cellStyle name="Notiz 3 20 3 11 2" xfId="8650"/>
    <cellStyle name="Notiz 3 20 3 11 3" xfId="14943"/>
    <cellStyle name="Notiz 3 20 3 11 4" xfId="21882"/>
    <cellStyle name="Notiz 3 20 3 11 5" xfId="28547"/>
    <cellStyle name="Notiz 3 20 3 11 6" xfId="35217"/>
    <cellStyle name="Notiz 3 20 3 11 7" xfId="42033"/>
    <cellStyle name="Notiz 3 20 3 11 8" xfId="48556"/>
    <cellStyle name="Notiz 3 20 3 12" xfId="8298"/>
    <cellStyle name="Notiz 3 20 3 13" xfId="21180"/>
    <cellStyle name="Notiz 3 20 3 14" xfId="34489"/>
    <cellStyle name="Notiz 3 20 3 15" xfId="41426"/>
    <cellStyle name="Notiz 3 20 3 16" xfId="41559"/>
    <cellStyle name="Notiz 3 20 3 2" xfId="1097"/>
    <cellStyle name="Notiz 3 20 3 2 10" xfId="1770"/>
    <cellStyle name="Notiz 3 20 3 2 10 2" xfId="8880"/>
    <cellStyle name="Notiz 3 20 3 2 10 3" xfId="15173"/>
    <cellStyle name="Notiz 3 20 3 2 10 4" xfId="22112"/>
    <cellStyle name="Notiz 3 20 3 2 10 5" xfId="28777"/>
    <cellStyle name="Notiz 3 20 3 2 10 6" xfId="35447"/>
    <cellStyle name="Notiz 3 20 3 2 10 7" xfId="42263"/>
    <cellStyle name="Notiz 3 20 3 2 10 8" xfId="48786"/>
    <cellStyle name="Notiz 3 20 3 2 11" xfId="342"/>
    <cellStyle name="Notiz 3 20 3 2 12" xfId="28104"/>
    <cellStyle name="Notiz 3 20 3 2 13" xfId="34774"/>
    <cellStyle name="Notiz 3 20 3 2 14" xfId="48116"/>
    <cellStyle name="Notiz 3 20 3 2 2" xfId="2641"/>
    <cellStyle name="Notiz 3 20 3 2 2 2" xfId="9751"/>
    <cellStyle name="Notiz 3 20 3 2 2 3" xfId="16044"/>
    <cellStyle name="Notiz 3 20 3 2 2 4" xfId="22983"/>
    <cellStyle name="Notiz 3 20 3 2 2 5" xfId="29648"/>
    <cellStyle name="Notiz 3 20 3 2 2 6" xfId="36318"/>
    <cellStyle name="Notiz 3 20 3 2 2 7" xfId="43134"/>
    <cellStyle name="Notiz 3 20 3 2 2 8" xfId="49657"/>
    <cellStyle name="Notiz 3 20 3 2 3" xfId="3331"/>
    <cellStyle name="Notiz 3 20 3 2 3 2" xfId="10441"/>
    <cellStyle name="Notiz 3 20 3 2 3 3" xfId="16734"/>
    <cellStyle name="Notiz 3 20 3 2 3 4" xfId="23673"/>
    <cellStyle name="Notiz 3 20 3 2 3 5" xfId="30338"/>
    <cellStyle name="Notiz 3 20 3 2 3 6" xfId="37008"/>
    <cellStyle name="Notiz 3 20 3 2 3 7" xfId="43824"/>
    <cellStyle name="Notiz 3 20 3 2 3 8" xfId="50347"/>
    <cellStyle name="Notiz 3 20 3 2 4" xfId="4018"/>
    <cellStyle name="Notiz 3 20 3 2 4 2" xfId="11128"/>
    <cellStyle name="Notiz 3 20 3 2 4 3" xfId="17421"/>
    <cellStyle name="Notiz 3 20 3 2 4 4" xfId="24360"/>
    <cellStyle name="Notiz 3 20 3 2 4 5" xfId="31025"/>
    <cellStyle name="Notiz 3 20 3 2 4 6" xfId="37695"/>
    <cellStyle name="Notiz 3 20 3 2 4 7" xfId="44511"/>
    <cellStyle name="Notiz 3 20 3 2 4 8" xfId="51034"/>
    <cellStyle name="Notiz 3 20 3 2 5" xfId="4705"/>
    <cellStyle name="Notiz 3 20 3 2 5 2" xfId="11815"/>
    <cellStyle name="Notiz 3 20 3 2 5 3" xfId="18108"/>
    <cellStyle name="Notiz 3 20 3 2 5 4" xfId="25047"/>
    <cellStyle name="Notiz 3 20 3 2 5 5" xfId="31712"/>
    <cellStyle name="Notiz 3 20 3 2 5 6" xfId="38382"/>
    <cellStyle name="Notiz 3 20 3 2 5 7" xfId="45198"/>
    <cellStyle name="Notiz 3 20 3 2 5 8" xfId="51721"/>
    <cellStyle name="Notiz 3 20 3 2 6" xfId="5390"/>
    <cellStyle name="Notiz 3 20 3 2 6 2" xfId="12500"/>
    <cellStyle name="Notiz 3 20 3 2 6 3" xfId="18793"/>
    <cellStyle name="Notiz 3 20 3 2 6 4" xfId="25732"/>
    <cellStyle name="Notiz 3 20 3 2 6 5" xfId="32397"/>
    <cellStyle name="Notiz 3 20 3 2 6 6" xfId="39067"/>
    <cellStyle name="Notiz 3 20 3 2 6 7" xfId="45883"/>
    <cellStyle name="Notiz 3 20 3 2 6 8" xfId="52406"/>
    <cellStyle name="Notiz 3 20 3 2 7" xfId="5973"/>
    <cellStyle name="Notiz 3 20 3 2 7 2" xfId="13083"/>
    <cellStyle name="Notiz 3 20 3 2 7 3" xfId="19376"/>
    <cellStyle name="Notiz 3 20 3 2 7 4" xfId="26315"/>
    <cellStyle name="Notiz 3 20 3 2 7 5" xfId="32980"/>
    <cellStyle name="Notiz 3 20 3 2 7 6" xfId="39650"/>
    <cellStyle name="Notiz 3 20 3 2 7 7" xfId="46466"/>
    <cellStyle name="Notiz 3 20 3 2 7 8" xfId="52989"/>
    <cellStyle name="Notiz 3 20 3 2 8" xfId="6431"/>
    <cellStyle name="Notiz 3 20 3 2 8 2" xfId="13541"/>
    <cellStyle name="Notiz 3 20 3 2 8 3" xfId="19834"/>
    <cellStyle name="Notiz 3 20 3 2 8 4" xfId="26773"/>
    <cellStyle name="Notiz 3 20 3 2 8 5" xfId="33438"/>
    <cellStyle name="Notiz 3 20 3 2 8 6" xfId="40108"/>
    <cellStyle name="Notiz 3 20 3 2 8 7" xfId="46924"/>
    <cellStyle name="Notiz 3 20 3 2 8 8" xfId="53447"/>
    <cellStyle name="Notiz 3 20 3 2 9" xfId="7085"/>
    <cellStyle name="Notiz 3 20 3 2 9 2" xfId="14195"/>
    <cellStyle name="Notiz 3 20 3 2 9 3" xfId="20488"/>
    <cellStyle name="Notiz 3 20 3 2 9 4" xfId="27427"/>
    <cellStyle name="Notiz 3 20 3 2 9 5" xfId="34092"/>
    <cellStyle name="Notiz 3 20 3 2 9 6" xfId="40762"/>
    <cellStyle name="Notiz 3 20 3 2 9 7" xfId="47578"/>
    <cellStyle name="Notiz 3 20 3 2 9 8" xfId="54101"/>
    <cellStyle name="Notiz 3 20 3 3" xfId="2411"/>
    <cellStyle name="Notiz 3 20 3 3 2" xfId="9521"/>
    <cellStyle name="Notiz 3 20 3 3 3" xfId="15814"/>
    <cellStyle name="Notiz 3 20 3 3 4" xfId="22753"/>
    <cellStyle name="Notiz 3 20 3 3 5" xfId="29418"/>
    <cellStyle name="Notiz 3 20 3 3 6" xfId="36088"/>
    <cellStyle name="Notiz 3 20 3 3 7" xfId="42904"/>
    <cellStyle name="Notiz 3 20 3 3 8" xfId="49427"/>
    <cellStyle name="Notiz 3 20 3 4" xfId="3101"/>
    <cellStyle name="Notiz 3 20 3 4 2" xfId="10211"/>
    <cellStyle name="Notiz 3 20 3 4 3" xfId="16504"/>
    <cellStyle name="Notiz 3 20 3 4 4" xfId="23443"/>
    <cellStyle name="Notiz 3 20 3 4 5" xfId="30108"/>
    <cellStyle name="Notiz 3 20 3 4 6" xfId="36778"/>
    <cellStyle name="Notiz 3 20 3 4 7" xfId="43594"/>
    <cellStyle name="Notiz 3 20 3 4 8" xfId="50117"/>
    <cellStyle name="Notiz 3 20 3 5" xfId="3788"/>
    <cellStyle name="Notiz 3 20 3 5 2" xfId="10898"/>
    <cellStyle name="Notiz 3 20 3 5 3" xfId="17191"/>
    <cellStyle name="Notiz 3 20 3 5 4" xfId="24130"/>
    <cellStyle name="Notiz 3 20 3 5 5" xfId="30795"/>
    <cellStyle name="Notiz 3 20 3 5 6" xfId="37465"/>
    <cellStyle name="Notiz 3 20 3 5 7" xfId="44281"/>
    <cellStyle name="Notiz 3 20 3 5 8" xfId="50804"/>
    <cellStyle name="Notiz 3 20 3 6" xfId="4475"/>
    <cellStyle name="Notiz 3 20 3 6 2" xfId="11585"/>
    <cellStyle name="Notiz 3 20 3 6 3" xfId="17878"/>
    <cellStyle name="Notiz 3 20 3 6 4" xfId="24817"/>
    <cellStyle name="Notiz 3 20 3 6 5" xfId="31482"/>
    <cellStyle name="Notiz 3 20 3 6 6" xfId="38152"/>
    <cellStyle name="Notiz 3 20 3 6 7" xfId="44968"/>
    <cellStyle name="Notiz 3 20 3 6 8" xfId="51491"/>
    <cellStyle name="Notiz 3 20 3 7" xfId="5160"/>
    <cellStyle name="Notiz 3 20 3 7 2" xfId="12270"/>
    <cellStyle name="Notiz 3 20 3 7 3" xfId="18563"/>
    <cellStyle name="Notiz 3 20 3 7 4" xfId="25502"/>
    <cellStyle name="Notiz 3 20 3 7 5" xfId="32167"/>
    <cellStyle name="Notiz 3 20 3 7 6" xfId="38837"/>
    <cellStyle name="Notiz 3 20 3 7 7" xfId="45653"/>
    <cellStyle name="Notiz 3 20 3 7 8" xfId="52176"/>
    <cellStyle name="Notiz 3 20 3 8" xfId="6201"/>
    <cellStyle name="Notiz 3 20 3 8 2" xfId="13311"/>
    <cellStyle name="Notiz 3 20 3 8 3" xfId="19604"/>
    <cellStyle name="Notiz 3 20 3 8 4" xfId="26543"/>
    <cellStyle name="Notiz 3 20 3 8 5" xfId="33208"/>
    <cellStyle name="Notiz 3 20 3 8 6" xfId="39878"/>
    <cellStyle name="Notiz 3 20 3 8 7" xfId="46694"/>
    <cellStyle name="Notiz 3 20 3 8 8" xfId="53217"/>
    <cellStyle name="Notiz 3 20 3 9" xfId="6855"/>
    <cellStyle name="Notiz 3 20 3 9 2" xfId="13965"/>
    <cellStyle name="Notiz 3 20 3 9 3" xfId="20258"/>
    <cellStyle name="Notiz 3 20 3 9 4" xfId="27197"/>
    <cellStyle name="Notiz 3 20 3 9 5" xfId="33862"/>
    <cellStyle name="Notiz 3 20 3 9 6" xfId="40532"/>
    <cellStyle name="Notiz 3 20 3 9 7" xfId="47348"/>
    <cellStyle name="Notiz 3 20 3 9 8" xfId="53871"/>
    <cellStyle name="Notiz 3 20 4" xfId="2129"/>
    <cellStyle name="Notiz 3 20 4 2" xfId="9239"/>
    <cellStyle name="Notiz 3 20 4 3" xfId="15532"/>
    <cellStyle name="Notiz 3 20 4 4" xfId="22471"/>
    <cellStyle name="Notiz 3 20 4 5" xfId="29136"/>
    <cellStyle name="Notiz 3 20 4 6" xfId="35806"/>
    <cellStyle name="Notiz 3 20 4 7" xfId="42622"/>
    <cellStyle name="Notiz 3 20 4 8" xfId="49145"/>
    <cellStyle name="Notiz 3 20 5" xfId="2817"/>
    <cellStyle name="Notiz 3 20 5 2" xfId="9927"/>
    <cellStyle name="Notiz 3 20 5 3" xfId="16220"/>
    <cellStyle name="Notiz 3 20 5 4" xfId="23159"/>
    <cellStyle name="Notiz 3 20 5 5" xfId="29824"/>
    <cellStyle name="Notiz 3 20 5 6" xfId="36494"/>
    <cellStyle name="Notiz 3 20 5 7" xfId="43310"/>
    <cellStyle name="Notiz 3 20 5 8" xfId="49833"/>
    <cellStyle name="Notiz 3 20 6" xfId="3505"/>
    <cellStyle name="Notiz 3 20 6 2" xfId="10615"/>
    <cellStyle name="Notiz 3 20 6 3" xfId="16908"/>
    <cellStyle name="Notiz 3 20 6 4" xfId="23847"/>
    <cellStyle name="Notiz 3 20 6 5" xfId="30512"/>
    <cellStyle name="Notiz 3 20 6 6" xfId="37182"/>
    <cellStyle name="Notiz 3 20 6 7" xfId="43998"/>
    <cellStyle name="Notiz 3 20 6 8" xfId="50521"/>
    <cellStyle name="Notiz 3 20 7" xfId="4192"/>
    <cellStyle name="Notiz 3 20 7 2" xfId="11302"/>
    <cellStyle name="Notiz 3 20 7 3" xfId="17595"/>
    <cellStyle name="Notiz 3 20 7 4" xfId="24534"/>
    <cellStyle name="Notiz 3 20 7 5" xfId="31199"/>
    <cellStyle name="Notiz 3 20 7 6" xfId="37869"/>
    <cellStyle name="Notiz 3 20 7 7" xfId="44685"/>
    <cellStyle name="Notiz 3 20 7 8" xfId="51208"/>
    <cellStyle name="Notiz 3 20 8" xfId="4881"/>
    <cellStyle name="Notiz 3 20 8 2" xfId="11991"/>
    <cellStyle name="Notiz 3 20 8 3" xfId="18284"/>
    <cellStyle name="Notiz 3 20 8 4" xfId="25223"/>
    <cellStyle name="Notiz 3 20 8 5" xfId="31888"/>
    <cellStyle name="Notiz 3 20 8 6" xfId="38558"/>
    <cellStyle name="Notiz 3 20 8 7" xfId="45374"/>
    <cellStyle name="Notiz 3 20 8 8" xfId="51897"/>
    <cellStyle name="Notiz 3 20 9" xfId="5564"/>
    <cellStyle name="Notiz 3 20 9 2" xfId="12674"/>
    <cellStyle name="Notiz 3 20 9 3" xfId="18967"/>
    <cellStyle name="Notiz 3 20 9 4" xfId="25906"/>
    <cellStyle name="Notiz 3 20 9 5" xfId="32571"/>
    <cellStyle name="Notiz 3 20 9 6" xfId="39241"/>
    <cellStyle name="Notiz 3 20 9 7" xfId="46057"/>
    <cellStyle name="Notiz 3 20 9 8" xfId="52580"/>
    <cellStyle name="Notiz 3 21" xfId="384"/>
    <cellStyle name="Notiz 3 21 10" xfId="3535"/>
    <cellStyle name="Notiz 3 21 10 2" xfId="10645"/>
    <cellStyle name="Notiz 3 21 10 3" xfId="16938"/>
    <cellStyle name="Notiz 3 21 10 4" xfId="23877"/>
    <cellStyle name="Notiz 3 21 10 5" xfId="30542"/>
    <cellStyle name="Notiz 3 21 10 6" xfId="37212"/>
    <cellStyle name="Notiz 3 21 10 7" xfId="44028"/>
    <cellStyle name="Notiz 3 21 10 8" xfId="50551"/>
    <cellStyle name="Notiz 3 21 11" xfId="5741"/>
    <cellStyle name="Notiz 3 21 11 2" xfId="12851"/>
    <cellStyle name="Notiz 3 21 11 3" xfId="19144"/>
    <cellStyle name="Notiz 3 21 11 4" xfId="26083"/>
    <cellStyle name="Notiz 3 21 11 5" xfId="32748"/>
    <cellStyle name="Notiz 3 21 11 6" xfId="39418"/>
    <cellStyle name="Notiz 3 21 11 7" xfId="46234"/>
    <cellStyle name="Notiz 3 21 11 8" xfId="52757"/>
    <cellStyle name="Notiz 3 21 12" xfId="818"/>
    <cellStyle name="Notiz 3 21 12 2" xfId="7935"/>
    <cellStyle name="Notiz 3 21 12 3" xfId="8264"/>
    <cellStyle name="Notiz 3 21 12 4" xfId="21197"/>
    <cellStyle name="Notiz 3 21 12 5" xfId="27832"/>
    <cellStyle name="Notiz 3 21 12 6" xfId="34504"/>
    <cellStyle name="Notiz 3 21 12 7" xfId="41442"/>
    <cellStyle name="Notiz 3 21 12 8" xfId="34548"/>
    <cellStyle name="Notiz 3 21 13" xfId="8151"/>
    <cellStyle name="Notiz 3 21 14" xfId="20889"/>
    <cellStyle name="Notiz 3 21 15" xfId="41488"/>
    <cellStyle name="Notiz 3 21 2" xfId="574"/>
    <cellStyle name="Notiz 3 21 2 10" xfId="7469"/>
    <cellStyle name="Notiz 3 21 2 10 2" xfId="14579"/>
    <cellStyle name="Notiz 3 21 2 10 3" xfId="20872"/>
    <cellStyle name="Notiz 3 21 2 10 4" xfId="27811"/>
    <cellStyle name="Notiz 3 21 2 10 5" xfId="34476"/>
    <cellStyle name="Notiz 3 21 2 10 6" xfId="41146"/>
    <cellStyle name="Notiz 3 21 2 10 7" xfId="47962"/>
    <cellStyle name="Notiz 3 21 2 10 8" xfId="54485"/>
    <cellStyle name="Notiz 3 21 2 11" xfId="1327"/>
    <cellStyle name="Notiz 3 21 2 11 2" xfId="8437"/>
    <cellStyle name="Notiz 3 21 2 11 3" xfId="14730"/>
    <cellStyle name="Notiz 3 21 2 11 4" xfId="21669"/>
    <cellStyle name="Notiz 3 21 2 11 5" xfId="28334"/>
    <cellStyle name="Notiz 3 21 2 11 6" xfId="35004"/>
    <cellStyle name="Notiz 3 21 2 11 7" xfId="41820"/>
    <cellStyle name="Notiz 3 21 2 11 8" xfId="48343"/>
    <cellStyle name="Notiz 3 21 2 12" xfId="7882"/>
    <cellStyle name="Notiz 3 21 2 13" xfId="20953"/>
    <cellStyle name="Notiz 3 21 2 14" xfId="7665"/>
    <cellStyle name="Notiz 3 21 2 15" xfId="41203"/>
    <cellStyle name="Notiz 3 21 2 16" xfId="41632"/>
    <cellStyle name="Notiz 3 21 2 2" xfId="887"/>
    <cellStyle name="Notiz 3 21 2 2 10" xfId="1562"/>
    <cellStyle name="Notiz 3 21 2 2 10 2" xfId="8672"/>
    <cellStyle name="Notiz 3 21 2 2 10 3" xfId="14965"/>
    <cellStyle name="Notiz 3 21 2 2 10 4" xfId="21904"/>
    <cellStyle name="Notiz 3 21 2 2 10 5" xfId="28569"/>
    <cellStyle name="Notiz 3 21 2 2 10 6" xfId="35239"/>
    <cellStyle name="Notiz 3 21 2 2 10 7" xfId="42055"/>
    <cellStyle name="Notiz 3 21 2 2 10 8" xfId="48578"/>
    <cellStyle name="Notiz 3 21 2 2 11" xfId="7837"/>
    <cellStyle name="Notiz 3 21 2 2 12" xfId="27894"/>
    <cellStyle name="Notiz 3 21 2 2 13" xfId="34566"/>
    <cellStyle name="Notiz 3 21 2 2 14" xfId="34520"/>
    <cellStyle name="Notiz 3 21 2 2 2" xfId="2433"/>
    <cellStyle name="Notiz 3 21 2 2 2 2" xfId="9543"/>
    <cellStyle name="Notiz 3 21 2 2 2 3" xfId="15836"/>
    <cellStyle name="Notiz 3 21 2 2 2 4" xfId="22775"/>
    <cellStyle name="Notiz 3 21 2 2 2 5" xfId="29440"/>
    <cellStyle name="Notiz 3 21 2 2 2 6" xfId="36110"/>
    <cellStyle name="Notiz 3 21 2 2 2 7" xfId="42926"/>
    <cellStyle name="Notiz 3 21 2 2 2 8" xfId="49449"/>
    <cellStyle name="Notiz 3 21 2 2 3" xfId="3123"/>
    <cellStyle name="Notiz 3 21 2 2 3 2" xfId="10233"/>
    <cellStyle name="Notiz 3 21 2 2 3 3" xfId="16526"/>
    <cellStyle name="Notiz 3 21 2 2 3 4" xfId="23465"/>
    <cellStyle name="Notiz 3 21 2 2 3 5" xfId="30130"/>
    <cellStyle name="Notiz 3 21 2 2 3 6" xfId="36800"/>
    <cellStyle name="Notiz 3 21 2 2 3 7" xfId="43616"/>
    <cellStyle name="Notiz 3 21 2 2 3 8" xfId="50139"/>
    <cellStyle name="Notiz 3 21 2 2 4" xfId="3810"/>
    <cellStyle name="Notiz 3 21 2 2 4 2" xfId="10920"/>
    <cellStyle name="Notiz 3 21 2 2 4 3" xfId="17213"/>
    <cellStyle name="Notiz 3 21 2 2 4 4" xfId="24152"/>
    <cellStyle name="Notiz 3 21 2 2 4 5" xfId="30817"/>
    <cellStyle name="Notiz 3 21 2 2 4 6" xfId="37487"/>
    <cellStyle name="Notiz 3 21 2 2 4 7" xfId="44303"/>
    <cellStyle name="Notiz 3 21 2 2 4 8" xfId="50826"/>
    <cellStyle name="Notiz 3 21 2 2 5" xfId="4497"/>
    <cellStyle name="Notiz 3 21 2 2 5 2" xfId="11607"/>
    <cellStyle name="Notiz 3 21 2 2 5 3" xfId="17900"/>
    <cellStyle name="Notiz 3 21 2 2 5 4" xfId="24839"/>
    <cellStyle name="Notiz 3 21 2 2 5 5" xfId="31504"/>
    <cellStyle name="Notiz 3 21 2 2 5 6" xfId="38174"/>
    <cellStyle name="Notiz 3 21 2 2 5 7" xfId="44990"/>
    <cellStyle name="Notiz 3 21 2 2 5 8" xfId="51513"/>
    <cellStyle name="Notiz 3 21 2 2 6" xfId="5182"/>
    <cellStyle name="Notiz 3 21 2 2 6 2" xfId="12292"/>
    <cellStyle name="Notiz 3 21 2 2 6 3" xfId="18585"/>
    <cellStyle name="Notiz 3 21 2 2 6 4" xfId="25524"/>
    <cellStyle name="Notiz 3 21 2 2 6 5" xfId="32189"/>
    <cellStyle name="Notiz 3 21 2 2 6 6" xfId="38859"/>
    <cellStyle name="Notiz 3 21 2 2 6 7" xfId="45675"/>
    <cellStyle name="Notiz 3 21 2 2 6 8" xfId="52198"/>
    <cellStyle name="Notiz 3 21 2 2 7" xfId="5765"/>
    <cellStyle name="Notiz 3 21 2 2 7 2" xfId="12875"/>
    <cellStyle name="Notiz 3 21 2 2 7 3" xfId="19168"/>
    <cellStyle name="Notiz 3 21 2 2 7 4" xfId="26107"/>
    <cellStyle name="Notiz 3 21 2 2 7 5" xfId="32772"/>
    <cellStyle name="Notiz 3 21 2 2 7 6" xfId="39442"/>
    <cellStyle name="Notiz 3 21 2 2 7 7" xfId="46258"/>
    <cellStyle name="Notiz 3 21 2 2 7 8" xfId="52781"/>
    <cellStyle name="Notiz 3 21 2 2 8" xfId="6223"/>
    <cellStyle name="Notiz 3 21 2 2 8 2" xfId="13333"/>
    <cellStyle name="Notiz 3 21 2 2 8 3" xfId="19626"/>
    <cellStyle name="Notiz 3 21 2 2 8 4" xfId="26565"/>
    <cellStyle name="Notiz 3 21 2 2 8 5" xfId="33230"/>
    <cellStyle name="Notiz 3 21 2 2 8 6" xfId="39900"/>
    <cellStyle name="Notiz 3 21 2 2 8 7" xfId="46716"/>
    <cellStyle name="Notiz 3 21 2 2 8 8" xfId="53239"/>
    <cellStyle name="Notiz 3 21 2 2 9" xfId="6877"/>
    <cellStyle name="Notiz 3 21 2 2 9 2" xfId="13987"/>
    <cellStyle name="Notiz 3 21 2 2 9 3" xfId="20280"/>
    <cellStyle name="Notiz 3 21 2 2 9 4" xfId="27219"/>
    <cellStyle name="Notiz 3 21 2 2 9 5" xfId="33884"/>
    <cellStyle name="Notiz 3 21 2 2 9 6" xfId="40554"/>
    <cellStyle name="Notiz 3 21 2 2 9 7" xfId="47370"/>
    <cellStyle name="Notiz 3 21 2 2 9 8" xfId="53893"/>
    <cellStyle name="Notiz 3 21 2 3" xfId="2198"/>
    <cellStyle name="Notiz 3 21 2 3 2" xfId="9308"/>
    <cellStyle name="Notiz 3 21 2 3 3" xfId="15601"/>
    <cellStyle name="Notiz 3 21 2 3 4" xfId="22540"/>
    <cellStyle name="Notiz 3 21 2 3 5" xfId="29205"/>
    <cellStyle name="Notiz 3 21 2 3 6" xfId="35875"/>
    <cellStyle name="Notiz 3 21 2 3 7" xfId="42691"/>
    <cellStyle name="Notiz 3 21 2 3 8" xfId="49214"/>
    <cellStyle name="Notiz 3 21 2 4" xfId="2888"/>
    <cellStyle name="Notiz 3 21 2 4 2" xfId="9998"/>
    <cellStyle name="Notiz 3 21 2 4 3" xfId="16291"/>
    <cellStyle name="Notiz 3 21 2 4 4" xfId="23230"/>
    <cellStyle name="Notiz 3 21 2 4 5" xfId="29895"/>
    <cellStyle name="Notiz 3 21 2 4 6" xfId="36565"/>
    <cellStyle name="Notiz 3 21 2 4 7" xfId="43381"/>
    <cellStyle name="Notiz 3 21 2 4 8" xfId="49904"/>
    <cellStyle name="Notiz 3 21 2 5" xfId="3575"/>
    <cellStyle name="Notiz 3 21 2 5 2" xfId="10685"/>
    <cellStyle name="Notiz 3 21 2 5 3" xfId="16978"/>
    <cellStyle name="Notiz 3 21 2 5 4" xfId="23917"/>
    <cellStyle name="Notiz 3 21 2 5 5" xfId="30582"/>
    <cellStyle name="Notiz 3 21 2 5 6" xfId="37252"/>
    <cellStyle name="Notiz 3 21 2 5 7" xfId="44068"/>
    <cellStyle name="Notiz 3 21 2 5 8" xfId="50591"/>
    <cellStyle name="Notiz 3 21 2 6" xfId="4262"/>
    <cellStyle name="Notiz 3 21 2 6 2" xfId="11372"/>
    <cellStyle name="Notiz 3 21 2 6 3" xfId="17665"/>
    <cellStyle name="Notiz 3 21 2 6 4" xfId="24604"/>
    <cellStyle name="Notiz 3 21 2 6 5" xfId="31269"/>
    <cellStyle name="Notiz 3 21 2 6 6" xfId="37939"/>
    <cellStyle name="Notiz 3 21 2 6 7" xfId="44755"/>
    <cellStyle name="Notiz 3 21 2 6 8" xfId="51278"/>
    <cellStyle name="Notiz 3 21 2 7" xfId="4947"/>
    <cellStyle name="Notiz 3 21 2 7 2" xfId="12057"/>
    <cellStyle name="Notiz 3 21 2 7 3" xfId="18350"/>
    <cellStyle name="Notiz 3 21 2 7 4" xfId="25289"/>
    <cellStyle name="Notiz 3 21 2 7 5" xfId="31954"/>
    <cellStyle name="Notiz 3 21 2 7 6" xfId="38624"/>
    <cellStyle name="Notiz 3 21 2 7 7" xfId="45440"/>
    <cellStyle name="Notiz 3 21 2 7 8" xfId="51963"/>
    <cellStyle name="Notiz 3 21 2 8" xfId="4232"/>
    <cellStyle name="Notiz 3 21 2 8 2" xfId="11342"/>
    <cellStyle name="Notiz 3 21 2 8 3" xfId="17635"/>
    <cellStyle name="Notiz 3 21 2 8 4" xfId="24574"/>
    <cellStyle name="Notiz 3 21 2 8 5" xfId="31239"/>
    <cellStyle name="Notiz 3 21 2 8 6" xfId="37909"/>
    <cellStyle name="Notiz 3 21 2 8 7" xfId="44725"/>
    <cellStyle name="Notiz 3 21 2 8 8" xfId="51248"/>
    <cellStyle name="Notiz 3 21 2 9" xfId="6642"/>
    <cellStyle name="Notiz 3 21 2 9 2" xfId="13752"/>
    <cellStyle name="Notiz 3 21 2 9 3" xfId="20045"/>
    <cellStyle name="Notiz 3 21 2 9 4" xfId="26984"/>
    <cellStyle name="Notiz 3 21 2 9 5" xfId="33649"/>
    <cellStyle name="Notiz 3 21 2 9 6" xfId="40319"/>
    <cellStyle name="Notiz 3 21 2 9 7" xfId="47135"/>
    <cellStyle name="Notiz 3 21 2 9 8" xfId="53658"/>
    <cellStyle name="Notiz 3 21 3" xfId="802"/>
    <cellStyle name="Notiz 3 21 3 10" xfId="7355"/>
    <cellStyle name="Notiz 3 21 3 10 2" xfId="14465"/>
    <cellStyle name="Notiz 3 21 3 10 3" xfId="20758"/>
    <cellStyle name="Notiz 3 21 3 10 4" xfId="27697"/>
    <cellStyle name="Notiz 3 21 3 10 5" xfId="34362"/>
    <cellStyle name="Notiz 3 21 3 10 6" xfId="41032"/>
    <cellStyle name="Notiz 3 21 3 10 7" xfId="47848"/>
    <cellStyle name="Notiz 3 21 3 10 8" xfId="54371"/>
    <cellStyle name="Notiz 3 21 3 11" xfId="1541"/>
    <cellStyle name="Notiz 3 21 3 11 2" xfId="8651"/>
    <cellStyle name="Notiz 3 21 3 11 3" xfId="14944"/>
    <cellStyle name="Notiz 3 21 3 11 4" xfId="21883"/>
    <cellStyle name="Notiz 3 21 3 11 5" xfId="28548"/>
    <cellStyle name="Notiz 3 21 3 11 6" xfId="35218"/>
    <cellStyle name="Notiz 3 21 3 11 7" xfId="42034"/>
    <cellStyle name="Notiz 3 21 3 11 8" xfId="48557"/>
    <cellStyle name="Notiz 3 21 3 12" xfId="7848"/>
    <cellStyle name="Notiz 3 21 3 13" xfId="21181"/>
    <cellStyle name="Notiz 3 21 3 14" xfId="34490"/>
    <cellStyle name="Notiz 3 21 3 15" xfId="41427"/>
    <cellStyle name="Notiz 3 21 3 16" xfId="41173"/>
    <cellStyle name="Notiz 3 21 3 2" xfId="1098"/>
    <cellStyle name="Notiz 3 21 3 2 10" xfId="1771"/>
    <cellStyle name="Notiz 3 21 3 2 10 2" xfId="8881"/>
    <cellStyle name="Notiz 3 21 3 2 10 3" xfId="15174"/>
    <cellStyle name="Notiz 3 21 3 2 10 4" xfId="22113"/>
    <cellStyle name="Notiz 3 21 3 2 10 5" xfId="28778"/>
    <cellStyle name="Notiz 3 21 3 2 10 6" xfId="35448"/>
    <cellStyle name="Notiz 3 21 3 2 10 7" xfId="42264"/>
    <cellStyle name="Notiz 3 21 3 2 10 8" xfId="48787"/>
    <cellStyle name="Notiz 3 21 3 2 11" xfId="549"/>
    <cellStyle name="Notiz 3 21 3 2 12" xfId="28105"/>
    <cellStyle name="Notiz 3 21 3 2 13" xfId="34775"/>
    <cellStyle name="Notiz 3 21 3 2 14" xfId="48117"/>
    <cellStyle name="Notiz 3 21 3 2 2" xfId="2642"/>
    <cellStyle name="Notiz 3 21 3 2 2 2" xfId="9752"/>
    <cellStyle name="Notiz 3 21 3 2 2 3" xfId="16045"/>
    <cellStyle name="Notiz 3 21 3 2 2 4" xfId="22984"/>
    <cellStyle name="Notiz 3 21 3 2 2 5" xfId="29649"/>
    <cellStyle name="Notiz 3 21 3 2 2 6" xfId="36319"/>
    <cellStyle name="Notiz 3 21 3 2 2 7" xfId="43135"/>
    <cellStyle name="Notiz 3 21 3 2 2 8" xfId="49658"/>
    <cellStyle name="Notiz 3 21 3 2 3" xfId="3332"/>
    <cellStyle name="Notiz 3 21 3 2 3 2" xfId="10442"/>
    <cellStyle name="Notiz 3 21 3 2 3 3" xfId="16735"/>
    <cellStyle name="Notiz 3 21 3 2 3 4" xfId="23674"/>
    <cellStyle name="Notiz 3 21 3 2 3 5" xfId="30339"/>
    <cellStyle name="Notiz 3 21 3 2 3 6" xfId="37009"/>
    <cellStyle name="Notiz 3 21 3 2 3 7" xfId="43825"/>
    <cellStyle name="Notiz 3 21 3 2 3 8" xfId="50348"/>
    <cellStyle name="Notiz 3 21 3 2 4" xfId="4019"/>
    <cellStyle name="Notiz 3 21 3 2 4 2" xfId="11129"/>
    <cellStyle name="Notiz 3 21 3 2 4 3" xfId="17422"/>
    <cellStyle name="Notiz 3 21 3 2 4 4" xfId="24361"/>
    <cellStyle name="Notiz 3 21 3 2 4 5" xfId="31026"/>
    <cellStyle name="Notiz 3 21 3 2 4 6" xfId="37696"/>
    <cellStyle name="Notiz 3 21 3 2 4 7" xfId="44512"/>
    <cellStyle name="Notiz 3 21 3 2 4 8" xfId="51035"/>
    <cellStyle name="Notiz 3 21 3 2 5" xfId="4706"/>
    <cellStyle name="Notiz 3 21 3 2 5 2" xfId="11816"/>
    <cellStyle name="Notiz 3 21 3 2 5 3" xfId="18109"/>
    <cellStyle name="Notiz 3 21 3 2 5 4" xfId="25048"/>
    <cellStyle name="Notiz 3 21 3 2 5 5" xfId="31713"/>
    <cellStyle name="Notiz 3 21 3 2 5 6" xfId="38383"/>
    <cellStyle name="Notiz 3 21 3 2 5 7" xfId="45199"/>
    <cellStyle name="Notiz 3 21 3 2 5 8" xfId="51722"/>
    <cellStyle name="Notiz 3 21 3 2 6" xfId="5391"/>
    <cellStyle name="Notiz 3 21 3 2 6 2" xfId="12501"/>
    <cellStyle name="Notiz 3 21 3 2 6 3" xfId="18794"/>
    <cellStyle name="Notiz 3 21 3 2 6 4" xfId="25733"/>
    <cellStyle name="Notiz 3 21 3 2 6 5" xfId="32398"/>
    <cellStyle name="Notiz 3 21 3 2 6 6" xfId="39068"/>
    <cellStyle name="Notiz 3 21 3 2 6 7" xfId="45884"/>
    <cellStyle name="Notiz 3 21 3 2 6 8" xfId="52407"/>
    <cellStyle name="Notiz 3 21 3 2 7" xfId="5974"/>
    <cellStyle name="Notiz 3 21 3 2 7 2" xfId="13084"/>
    <cellStyle name="Notiz 3 21 3 2 7 3" xfId="19377"/>
    <cellStyle name="Notiz 3 21 3 2 7 4" xfId="26316"/>
    <cellStyle name="Notiz 3 21 3 2 7 5" xfId="32981"/>
    <cellStyle name="Notiz 3 21 3 2 7 6" xfId="39651"/>
    <cellStyle name="Notiz 3 21 3 2 7 7" xfId="46467"/>
    <cellStyle name="Notiz 3 21 3 2 7 8" xfId="52990"/>
    <cellStyle name="Notiz 3 21 3 2 8" xfId="6432"/>
    <cellStyle name="Notiz 3 21 3 2 8 2" xfId="13542"/>
    <cellStyle name="Notiz 3 21 3 2 8 3" xfId="19835"/>
    <cellStyle name="Notiz 3 21 3 2 8 4" xfId="26774"/>
    <cellStyle name="Notiz 3 21 3 2 8 5" xfId="33439"/>
    <cellStyle name="Notiz 3 21 3 2 8 6" xfId="40109"/>
    <cellStyle name="Notiz 3 21 3 2 8 7" xfId="46925"/>
    <cellStyle name="Notiz 3 21 3 2 8 8" xfId="53448"/>
    <cellStyle name="Notiz 3 21 3 2 9" xfId="7086"/>
    <cellStyle name="Notiz 3 21 3 2 9 2" xfId="14196"/>
    <cellStyle name="Notiz 3 21 3 2 9 3" xfId="20489"/>
    <cellStyle name="Notiz 3 21 3 2 9 4" xfId="27428"/>
    <cellStyle name="Notiz 3 21 3 2 9 5" xfId="34093"/>
    <cellStyle name="Notiz 3 21 3 2 9 6" xfId="40763"/>
    <cellStyle name="Notiz 3 21 3 2 9 7" xfId="47579"/>
    <cellStyle name="Notiz 3 21 3 2 9 8" xfId="54102"/>
    <cellStyle name="Notiz 3 21 3 3" xfId="2412"/>
    <cellStyle name="Notiz 3 21 3 3 2" xfId="9522"/>
    <cellStyle name="Notiz 3 21 3 3 3" xfId="15815"/>
    <cellStyle name="Notiz 3 21 3 3 4" xfId="22754"/>
    <cellStyle name="Notiz 3 21 3 3 5" xfId="29419"/>
    <cellStyle name="Notiz 3 21 3 3 6" xfId="36089"/>
    <cellStyle name="Notiz 3 21 3 3 7" xfId="42905"/>
    <cellStyle name="Notiz 3 21 3 3 8" xfId="49428"/>
    <cellStyle name="Notiz 3 21 3 4" xfId="3102"/>
    <cellStyle name="Notiz 3 21 3 4 2" xfId="10212"/>
    <cellStyle name="Notiz 3 21 3 4 3" xfId="16505"/>
    <cellStyle name="Notiz 3 21 3 4 4" xfId="23444"/>
    <cellStyle name="Notiz 3 21 3 4 5" xfId="30109"/>
    <cellStyle name="Notiz 3 21 3 4 6" xfId="36779"/>
    <cellStyle name="Notiz 3 21 3 4 7" xfId="43595"/>
    <cellStyle name="Notiz 3 21 3 4 8" xfId="50118"/>
    <cellStyle name="Notiz 3 21 3 5" xfId="3789"/>
    <cellStyle name="Notiz 3 21 3 5 2" xfId="10899"/>
    <cellStyle name="Notiz 3 21 3 5 3" xfId="17192"/>
    <cellStyle name="Notiz 3 21 3 5 4" xfId="24131"/>
    <cellStyle name="Notiz 3 21 3 5 5" xfId="30796"/>
    <cellStyle name="Notiz 3 21 3 5 6" xfId="37466"/>
    <cellStyle name="Notiz 3 21 3 5 7" xfId="44282"/>
    <cellStyle name="Notiz 3 21 3 5 8" xfId="50805"/>
    <cellStyle name="Notiz 3 21 3 6" xfId="4476"/>
    <cellStyle name="Notiz 3 21 3 6 2" xfId="11586"/>
    <cellStyle name="Notiz 3 21 3 6 3" xfId="17879"/>
    <cellStyle name="Notiz 3 21 3 6 4" xfId="24818"/>
    <cellStyle name="Notiz 3 21 3 6 5" xfId="31483"/>
    <cellStyle name="Notiz 3 21 3 6 6" xfId="38153"/>
    <cellStyle name="Notiz 3 21 3 6 7" xfId="44969"/>
    <cellStyle name="Notiz 3 21 3 6 8" xfId="51492"/>
    <cellStyle name="Notiz 3 21 3 7" xfId="5161"/>
    <cellStyle name="Notiz 3 21 3 7 2" xfId="12271"/>
    <cellStyle name="Notiz 3 21 3 7 3" xfId="18564"/>
    <cellStyle name="Notiz 3 21 3 7 4" xfId="25503"/>
    <cellStyle name="Notiz 3 21 3 7 5" xfId="32168"/>
    <cellStyle name="Notiz 3 21 3 7 6" xfId="38838"/>
    <cellStyle name="Notiz 3 21 3 7 7" xfId="45654"/>
    <cellStyle name="Notiz 3 21 3 7 8" xfId="52177"/>
    <cellStyle name="Notiz 3 21 3 8" xfId="6202"/>
    <cellStyle name="Notiz 3 21 3 8 2" xfId="13312"/>
    <cellStyle name="Notiz 3 21 3 8 3" xfId="19605"/>
    <cellStyle name="Notiz 3 21 3 8 4" xfId="26544"/>
    <cellStyle name="Notiz 3 21 3 8 5" xfId="33209"/>
    <cellStyle name="Notiz 3 21 3 8 6" xfId="39879"/>
    <cellStyle name="Notiz 3 21 3 8 7" xfId="46695"/>
    <cellStyle name="Notiz 3 21 3 8 8" xfId="53218"/>
    <cellStyle name="Notiz 3 21 3 9" xfId="6856"/>
    <cellStyle name="Notiz 3 21 3 9 2" xfId="13966"/>
    <cellStyle name="Notiz 3 21 3 9 3" xfId="20259"/>
    <cellStyle name="Notiz 3 21 3 9 4" xfId="27198"/>
    <cellStyle name="Notiz 3 21 3 9 5" xfId="33863"/>
    <cellStyle name="Notiz 3 21 3 9 6" xfId="40533"/>
    <cellStyle name="Notiz 3 21 3 9 7" xfId="47349"/>
    <cellStyle name="Notiz 3 21 3 9 8" xfId="53872"/>
    <cellStyle name="Notiz 3 21 4" xfId="2010"/>
    <cellStyle name="Notiz 3 21 4 2" xfId="9120"/>
    <cellStyle name="Notiz 3 21 4 3" xfId="15413"/>
    <cellStyle name="Notiz 3 21 4 4" xfId="22352"/>
    <cellStyle name="Notiz 3 21 4 5" xfId="29017"/>
    <cellStyle name="Notiz 3 21 4 6" xfId="35687"/>
    <cellStyle name="Notiz 3 21 4 7" xfId="42503"/>
    <cellStyle name="Notiz 3 21 4 8" xfId="49026"/>
    <cellStyle name="Notiz 3 21 5" xfId="1967"/>
    <cellStyle name="Notiz 3 21 5 2" xfId="9077"/>
    <cellStyle name="Notiz 3 21 5 3" xfId="15370"/>
    <cellStyle name="Notiz 3 21 5 4" xfId="22309"/>
    <cellStyle name="Notiz 3 21 5 5" xfId="28974"/>
    <cellStyle name="Notiz 3 21 5 6" xfId="35644"/>
    <cellStyle name="Notiz 3 21 5 7" xfId="42460"/>
    <cellStyle name="Notiz 3 21 5 8" xfId="48983"/>
    <cellStyle name="Notiz 3 21 6" xfId="1990"/>
    <cellStyle name="Notiz 3 21 6 2" xfId="9100"/>
    <cellStyle name="Notiz 3 21 6 3" xfId="15393"/>
    <cellStyle name="Notiz 3 21 6 4" xfId="22332"/>
    <cellStyle name="Notiz 3 21 6 5" xfId="28997"/>
    <cellStyle name="Notiz 3 21 6 6" xfId="35667"/>
    <cellStyle name="Notiz 3 21 6 7" xfId="42483"/>
    <cellStyle name="Notiz 3 21 6 8" xfId="49006"/>
    <cellStyle name="Notiz 3 21 7" xfId="2173"/>
    <cellStyle name="Notiz 3 21 7 2" xfId="9283"/>
    <cellStyle name="Notiz 3 21 7 3" xfId="15576"/>
    <cellStyle name="Notiz 3 21 7 4" xfId="22515"/>
    <cellStyle name="Notiz 3 21 7 5" xfId="29180"/>
    <cellStyle name="Notiz 3 21 7 6" xfId="35850"/>
    <cellStyle name="Notiz 3 21 7 7" xfId="42666"/>
    <cellStyle name="Notiz 3 21 7 8" xfId="49189"/>
    <cellStyle name="Notiz 3 21 8" xfId="2006"/>
    <cellStyle name="Notiz 3 21 8 2" xfId="9116"/>
    <cellStyle name="Notiz 3 21 8 3" xfId="15409"/>
    <cellStyle name="Notiz 3 21 8 4" xfId="22348"/>
    <cellStyle name="Notiz 3 21 8 5" xfId="29013"/>
    <cellStyle name="Notiz 3 21 8 6" xfId="35683"/>
    <cellStyle name="Notiz 3 21 8 7" xfId="42499"/>
    <cellStyle name="Notiz 3 21 8 8" xfId="49022"/>
    <cellStyle name="Notiz 3 21 9" xfId="1976"/>
    <cellStyle name="Notiz 3 21 9 2" xfId="9086"/>
    <cellStyle name="Notiz 3 21 9 3" xfId="15379"/>
    <cellStyle name="Notiz 3 21 9 4" xfId="22318"/>
    <cellStyle name="Notiz 3 21 9 5" xfId="28983"/>
    <cellStyle name="Notiz 3 21 9 6" xfId="35653"/>
    <cellStyle name="Notiz 3 21 9 7" xfId="42469"/>
    <cellStyle name="Notiz 3 21 9 8" xfId="48992"/>
    <cellStyle name="Notiz 3 22" xfId="577"/>
    <cellStyle name="Notiz 3 22 10" xfId="7413"/>
    <cellStyle name="Notiz 3 22 10 2" xfId="14523"/>
    <cellStyle name="Notiz 3 22 10 3" xfId="20816"/>
    <cellStyle name="Notiz 3 22 10 4" xfId="27755"/>
    <cellStyle name="Notiz 3 22 10 5" xfId="34420"/>
    <cellStyle name="Notiz 3 22 10 6" xfId="41090"/>
    <cellStyle name="Notiz 3 22 10 7" xfId="47906"/>
    <cellStyle name="Notiz 3 22 10 8" xfId="54429"/>
    <cellStyle name="Notiz 3 22 11" xfId="1330"/>
    <cellStyle name="Notiz 3 22 11 2" xfId="8440"/>
    <cellStyle name="Notiz 3 22 11 3" xfId="14733"/>
    <cellStyle name="Notiz 3 22 11 4" xfId="21672"/>
    <cellStyle name="Notiz 3 22 11 5" xfId="28337"/>
    <cellStyle name="Notiz 3 22 11 6" xfId="35007"/>
    <cellStyle name="Notiz 3 22 11 7" xfId="41823"/>
    <cellStyle name="Notiz 3 22 11 8" xfId="48346"/>
    <cellStyle name="Notiz 3 22 12" xfId="7726"/>
    <cellStyle name="Notiz 3 22 13" xfId="20956"/>
    <cellStyle name="Notiz 3 22 14" xfId="21062"/>
    <cellStyle name="Notiz 3 22 15" xfId="41206"/>
    <cellStyle name="Notiz 3 22 16" xfId="8418"/>
    <cellStyle name="Notiz 3 22 2" xfId="890"/>
    <cellStyle name="Notiz 3 22 2 10" xfId="1565"/>
    <cellStyle name="Notiz 3 22 2 10 2" xfId="8675"/>
    <cellStyle name="Notiz 3 22 2 10 3" xfId="14968"/>
    <cellStyle name="Notiz 3 22 2 10 4" xfId="21907"/>
    <cellStyle name="Notiz 3 22 2 10 5" xfId="28572"/>
    <cellStyle name="Notiz 3 22 2 10 6" xfId="35242"/>
    <cellStyle name="Notiz 3 22 2 10 7" xfId="42058"/>
    <cellStyle name="Notiz 3 22 2 10 8" xfId="48581"/>
    <cellStyle name="Notiz 3 22 2 11" xfId="7769"/>
    <cellStyle name="Notiz 3 22 2 12" xfId="27897"/>
    <cellStyle name="Notiz 3 22 2 13" xfId="34569"/>
    <cellStyle name="Notiz 3 22 2 14" xfId="8156"/>
    <cellStyle name="Notiz 3 22 2 2" xfId="2436"/>
    <cellStyle name="Notiz 3 22 2 2 2" xfId="9546"/>
    <cellStyle name="Notiz 3 22 2 2 3" xfId="15839"/>
    <cellStyle name="Notiz 3 22 2 2 4" xfId="22778"/>
    <cellStyle name="Notiz 3 22 2 2 5" xfId="29443"/>
    <cellStyle name="Notiz 3 22 2 2 6" xfId="36113"/>
    <cellStyle name="Notiz 3 22 2 2 7" xfId="42929"/>
    <cellStyle name="Notiz 3 22 2 2 8" xfId="49452"/>
    <cellStyle name="Notiz 3 22 2 3" xfId="3126"/>
    <cellStyle name="Notiz 3 22 2 3 2" xfId="10236"/>
    <cellStyle name="Notiz 3 22 2 3 3" xfId="16529"/>
    <cellStyle name="Notiz 3 22 2 3 4" xfId="23468"/>
    <cellStyle name="Notiz 3 22 2 3 5" xfId="30133"/>
    <cellStyle name="Notiz 3 22 2 3 6" xfId="36803"/>
    <cellStyle name="Notiz 3 22 2 3 7" xfId="43619"/>
    <cellStyle name="Notiz 3 22 2 3 8" xfId="50142"/>
    <cellStyle name="Notiz 3 22 2 4" xfId="3813"/>
    <cellStyle name="Notiz 3 22 2 4 2" xfId="10923"/>
    <cellStyle name="Notiz 3 22 2 4 3" xfId="17216"/>
    <cellStyle name="Notiz 3 22 2 4 4" xfId="24155"/>
    <cellStyle name="Notiz 3 22 2 4 5" xfId="30820"/>
    <cellStyle name="Notiz 3 22 2 4 6" xfId="37490"/>
    <cellStyle name="Notiz 3 22 2 4 7" xfId="44306"/>
    <cellStyle name="Notiz 3 22 2 4 8" xfId="50829"/>
    <cellStyle name="Notiz 3 22 2 5" xfId="4500"/>
    <cellStyle name="Notiz 3 22 2 5 2" xfId="11610"/>
    <cellStyle name="Notiz 3 22 2 5 3" xfId="17903"/>
    <cellStyle name="Notiz 3 22 2 5 4" xfId="24842"/>
    <cellStyle name="Notiz 3 22 2 5 5" xfId="31507"/>
    <cellStyle name="Notiz 3 22 2 5 6" xfId="38177"/>
    <cellStyle name="Notiz 3 22 2 5 7" xfId="44993"/>
    <cellStyle name="Notiz 3 22 2 5 8" xfId="51516"/>
    <cellStyle name="Notiz 3 22 2 6" xfId="5185"/>
    <cellStyle name="Notiz 3 22 2 6 2" xfId="12295"/>
    <cellStyle name="Notiz 3 22 2 6 3" xfId="18588"/>
    <cellStyle name="Notiz 3 22 2 6 4" xfId="25527"/>
    <cellStyle name="Notiz 3 22 2 6 5" xfId="32192"/>
    <cellStyle name="Notiz 3 22 2 6 6" xfId="38862"/>
    <cellStyle name="Notiz 3 22 2 6 7" xfId="45678"/>
    <cellStyle name="Notiz 3 22 2 6 8" xfId="52201"/>
    <cellStyle name="Notiz 3 22 2 7" xfId="5768"/>
    <cellStyle name="Notiz 3 22 2 7 2" xfId="12878"/>
    <cellStyle name="Notiz 3 22 2 7 3" xfId="19171"/>
    <cellStyle name="Notiz 3 22 2 7 4" xfId="26110"/>
    <cellStyle name="Notiz 3 22 2 7 5" xfId="32775"/>
    <cellStyle name="Notiz 3 22 2 7 6" xfId="39445"/>
    <cellStyle name="Notiz 3 22 2 7 7" xfId="46261"/>
    <cellStyle name="Notiz 3 22 2 7 8" xfId="52784"/>
    <cellStyle name="Notiz 3 22 2 8" xfId="6226"/>
    <cellStyle name="Notiz 3 22 2 8 2" xfId="13336"/>
    <cellStyle name="Notiz 3 22 2 8 3" xfId="19629"/>
    <cellStyle name="Notiz 3 22 2 8 4" xfId="26568"/>
    <cellStyle name="Notiz 3 22 2 8 5" xfId="33233"/>
    <cellStyle name="Notiz 3 22 2 8 6" xfId="39903"/>
    <cellStyle name="Notiz 3 22 2 8 7" xfId="46719"/>
    <cellStyle name="Notiz 3 22 2 8 8" xfId="53242"/>
    <cellStyle name="Notiz 3 22 2 9" xfId="6880"/>
    <cellStyle name="Notiz 3 22 2 9 2" xfId="13990"/>
    <cellStyle name="Notiz 3 22 2 9 3" xfId="20283"/>
    <cellStyle name="Notiz 3 22 2 9 4" xfId="27222"/>
    <cellStyle name="Notiz 3 22 2 9 5" xfId="33887"/>
    <cellStyle name="Notiz 3 22 2 9 6" xfId="40557"/>
    <cellStyle name="Notiz 3 22 2 9 7" xfId="47373"/>
    <cellStyle name="Notiz 3 22 2 9 8" xfId="53896"/>
    <cellStyle name="Notiz 3 22 3" xfId="2201"/>
    <cellStyle name="Notiz 3 22 3 2" xfId="9311"/>
    <cellStyle name="Notiz 3 22 3 3" xfId="15604"/>
    <cellStyle name="Notiz 3 22 3 4" xfId="22543"/>
    <cellStyle name="Notiz 3 22 3 5" xfId="29208"/>
    <cellStyle name="Notiz 3 22 3 6" xfId="35878"/>
    <cellStyle name="Notiz 3 22 3 7" xfId="42694"/>
    <cellStyle name="Notiz 3 22 3 8" xfId="49217"/>
    <cellStyle name="Notiz 3 22 4" xfId="2891"/>
    <cellStyle name="Notiz 3 22 4 2" xfId="10001"/>
    <cellStyle name="Notiz 3 22 4 3" xfId="16294"/>
    <cellStyle name="Notiz 3 22 4 4" xfId="23233"/>
    <cellStyle name="Notiz 3 22 4 5" xfId="29898"/>
    <cellStyle name="Notiz 3 22 4 6" xfId="36568"/>
    <cellStyle name="Notiz 3 22 4 7" xfId="43384"/>
    <cellStyle name="Notiz 3 22 4 8" xfId="49907"/>
    <cellStyle name="Notiz 3 22 5" xfId="3578"/>
    <cellStyle name="Notiz 3 22 5 2" xfId="10688"/>
    <cellStyle name="Notiz 3 22 5 3" xfId="16981"/>
    <cellStyle name="Notiz 3 22 5 4" xfId="23920"/>
    <cellStyle name="Notiz 3 22 5 5" xfId="30585"/>
    <cellStyle name="Notiz 3 22 5 6" xfId="37255"/>
    <cellStyle name="Notiz 3 22 5 7" xfId="44071"/>
    <cellStyle name="Notiz 3 22 5 8" xfId="50594"/>
    <cellStyle name="Notiz 3 22 6" xfId="4265"/>
    <cellStyle name="Notiz 3 22 6 2" xfId="11375"/>
    <cellStyle name="Notiz 3 22 6 3" xfId="17668"/>
    <cellStyle name="Notiz 3 22 6 4" xfId="24607"/>
    <cellStyle name="Notiz 3 22 6 5" xfId="31272"/>
    <cellStyle name="Notiz 3 22 6 6" xfId="37942"/>
    <cellStyle name="Notiz 3 22 6 7" xfId="44758"/>
    <cellStyle name="Notiz 3 22 6 8" xfId="51281"/>
    <cellStyle name="Notiz 3 22 7" xfId="4950"/>
    <cellStyle name="Notiz 3 22 7 2" xfId="12060"/>
    <cellStyle name="Notiz 3 22 7 3" xfId="18353"/>
    <cellStyle name="Notiz 3 22 7 4" xfId="25292"/>
    <cellStyle name="Notiz 3 22 7 5" xfId="31957"/>
    <cellStyle name="Notiz 3 22 7 6" xfId="38627"/>
    <cellStyle name="Notiz 3 22 7 7" xfId="45443"/>
    <cellStyle name="Notiz 3 22 7 8" xfId="51966"/>
    <cellStyle name="Notiz 3 22 8" xfId="3536"/>
    <cellStyle name="Notiz 3 22 8 2" xfId="10646"/>
    <cellStyle name="Notiz 3 22 8 3" xfId="16939"/>
    <cellStyle name="Notiz 3 22 8 4" xfId="23878"/>
    <cellStyle name="Notiz 3 22 8 5" xfId="30543"/>
    <cellStyle name="Notiz 3 22 8 6" xfId="37213"/>
    <cellStyle name="Notiz 3 22 8 7" xfId="44029"/>
    <cellStyle name="Notiz 3 22 8 8" xfId="50552"/>
    <cellStyle name="Notiz 3 22 9" xfId="6645"/>
    <cellStyle name="Notiz 3 22 9 2" xfId="13755"/>
    <cellStyle name="Notiz 3 22 9 3" xfId="20048"/>
    <cellStyle name="Notiz 3 22 9 4" xfId="26987"/>
    <cellStyle name="Notiz 3 22 9 5" xfId="33652"/>
    <cellStyle name="Notiz 3 22 9 6" xfId="40322"/>
    <cellStyle name="Notiz 3 22 9 7" xfId="47138"/>
    <cellStyle name="Notiz 3 22 9 8" xfId="53661"/>
    <cellStyle name="Notiz 3 23" xfId="789"/>
    <cellStyle name="Notiz 3 23 10" xfId="7440"/>
    <cellStyle name="Notiz 3 23 10 2" xfId="14550"/>
    <cellStyle name="Notiz 3 23 10 3" xfId="20843"/>
    <cellStyle name="Notiz 3 23 10 4" xfId="27782"/>
    <cellStyle name="Notiz 3 23 10 5" xfId="34447"/>
    <cellStyle name="Notiz 3 23 10 6" xfId="41117"/>
    <cellStyle name="Notiz 3 23 10 7" xfId="47933"/>
    <cellStyle name="Notiz 3 23 10 8" xfId="54456"/>
    <cellStyle name="Notiz 3 23 11" xfId="1528"/>
    <cellStyle name="Notiz 3 23 11 2" xfId="8638"/>
    <cellStyle name="Notiz 3 23 11 3" xfId="14931"/>
    <cellStyle name="Notiz 3 23 11 4" xfId="21870"/>
    <cellStyle name="Notiz 3 23 11 5" xfId="28535"/>
    <cellStyle name="Notiz 3 23 11 6" xfId="35205"/>
    <cellStyle name="Notiz 3 23 11 7" xfId="42021"/>
    <cellStyle name="Notiz 3 23 11 8" xfId="48544"/>
    <cellStyle name="Notiz 3 23 12" xfId="8259"/>
    <cellStyle name="Notiz 3 23 13" xfId="21168"/>
    <cellStyle name="Notiz 3 23 14" xfId="20881"/>
    <cellStyle name="Notiz 3 23 15" xfId="41414"/>
    <cellStyle name="Notiz 3 23 16" xfId="41310"/>
    <cellStyle name="Notiz 3 23 2" xfId="1085"/>
    <cellStyle name="Notiz 3 23 2 10" xfId="1758"/>
    <cellStyle name="Notiz 3 23 2 10 2" xfId="8868"/>
    <cellStyle name="Notiz 3 23 2 10 3" xfId="15161"/>
    <cellStyle name="Notiz 3 23 2 10 4" xfId="22100"/>
    <cellStyle name="Notiz 3 23 2 10 5" xfId="28765"/>
    <cellStyle name="Notiz 3 23 2 10 6" xfId="35435"/>
    <cellStyle name="Notiz 3 23 2 10 7" xfId="42251"/>
    <cellStyle name="Notiz 3 23 2 10 8" xfId="48774"/>
    <cellStyle name="Notiz 3 23 2 11" xfId="7486"/>
    <cellStyle name="Notiz 3 23 2 12" xfId="28092"/>
    <cellStyle name="Notiz 3 23 2 13" xfId="34762"/>
    <cellStyle name="Notiz 3 23 2 14" xfId="48104"/>
    <cellStyle name="Notiz 3 23 2 2" xfId="2629"/>
    <cellStyle name="Notiz 3 23 2 2 2" xfId="9739"/>
    <cellStyle name="Notiz 3 23 2 2 3" xfId="16032"/>
    <cellStyle name="Notiz 3 23 2 2 4" xfId="22971"/>
    <cellStyle name="Notiz 3 23 2 2 5" xfId="29636"/>
    <cellStyle name="Notiz 3 23 2 2 6" xfId="36306"/>
    <cellStyle name="Notiz 3 23 2 2 7" xfId="43122"/>
    <cellStyle name="Notiz 3 23 2 2 8" xfId="49645"/>
    <cellStyle name="Notiz 3 23 2 3" xfId="3319"/>
    <cellStyle name="Notiz 3 23 2 3 2" xfId="10429"/>
    <cellStyle name="Notiz 3 23 2 3 3" xfId="16722"/>
    <cellStyle name="Notiz 3 23 2 3 4" xfId="23661"/>
    <cellStyle name="Notiz 3 23 2 3 5" xfId="30326"/>
    <cellStyle name="Notiz 3 23 2 3 6" xfId="36996"/>
    <cellStyle name="Notiz 3 23 2 3 7" xfId="43812"/>
    <cellStyle name="Notiz 3 23 2 3 8" xfId="50335"/>
    <cellStyle name="Notiz 3 23 2 4" xfId="4006"/>
    <cellStyle name="Notiz 3 23 2 4 2" xfId="11116"/>
    <cellStyle name="Notiz 3 23 2 4 3" xfId="17409"/>
    <cellStyle name="Notiz 3 23 2 4 4" xfId="24348"/>
    <cellStyle name="Notiz 3 23 2 4 5" xfId="31013"/>
    <cellStyle name="Notiz 3 23 2 4 6" xfId="37683"/>
    <cellStyle name="Notiz 3 23 2 4 7" xfId="44499"/>
    <cellStyle name="Notiz 3 23 2 4 8" xfId="51022"/>
    <cellStyle name="Notiz 3 23 2 5" xfId="4693"/>
    <cellStyle name="Notiz 3 23 2 5 2" xfId="11803"/>
    <cellStyle name="Notiz 3 23 2 5 3" xfId="18096"/>
    <cellStyle name="Notiz 3 23 2 5 4" xfId="25035"/>
    <cellStyle name="Notiz 3 23 2 5 5" xfId="31700"/>
    <cellStyle name="Notiz 3 23 2 5 6" xfId="38370"/>
    <cellStyle name="Notiz 3 23 2 5 7" xfId="45186"/>
    <cellStyle name="Notiz 3 23 2 5 8" xfId="51709"/>
    <cellStyle name="Notiz 3 23 2 6" xfId="5378"/>
    <cellStyle name="Notiz 3 23 2 6 2" xfId="12488"/>
    <cellStyle name="Notiz 3 23 2 6 3" xfId="18781"/>
    <cellStyle name="Notiz 3 23 2 6 4" xfId="25720"/>
    <cellStyle name="Notiz 3 23 2 6 5" xfId="32385"/>
    <cellStyle name="Notiz 3 23 2 6 6" xfId="39055"/>
    <cellStyle name="Notiz 3 23 2 6 7" xfId="45871"/>
    <cellStyle name="Notiz 3 23 2 6 8" xfId="52394"/>
    <cellStyle name="Notiz 3 23 2 7" xfId="5961"/>
    <cellStyle name="Notiz 3 23 2 7 2" xfId="13071"/>
    <cellStyle name="Notiz 3 23 2 7 3" xfId="19364"/>
    <cellStyle name="Notiz 3 23 2 7 4" xfId="26303"/>
    <cellStyle name="Notiz 3 23 2 7 5" xfId="32968"/>
    <cellStyle name="Notiz 3 23 2 7 6" xfId="39638"/>
    <cellStyle name="Notiz 3 23 2 7 7" xfId="46454"/>
    <cellStyle name="Notiz 3 23 2 7 8" xfId="52977"/>
    <cellStyle name="Notiz 3 23 2 8" xfId="6419"/>
    <cellStyle name="Notiz 3 23 2 8 2" xfId="13529"/>
    <cellStyle name="Notiz 3 23 2 8 3" xfId="19822"/>
    <cellStyle name="Notiz 3 23 2 8 4" xfId="26761"/>
    <cellStyle name="Notiz 3 23 2 8 5" xfId="33426"/>
    <cellStyle name="Notiz 3 23 2 8 6" xfId="40096"/>
    <cellStyle name="Notiz 3 23 2 8 7" xfId="46912"/>
    <cellStyle name="Notiz 3 23 2 8 8" xfId="53435"/>
    <cellStyle name="Notiz 3 23 2 9" xfId="7073"/>
    <cellStyle name="Notiz 3 23 2 9 2" xfId="14183"/>
    <cellStyle name="Notiz 3 23 2 9 3" xfId="20476"/>
    <cellStyle name="Notiz 3 23 2 9 4" xfId="27415"/>
    <cellStyle name="Notiz 3 23 2 9 5" xfId="34080"/>
    <cellStyle name="Notiz 3 23 2 9 6" xfId="40750"/>
    <cellStyle name="Notiz 3 23 2 9 7" xfId="47566"/>
    <cellStyle name="Notiz 3 23 2 9 8" xfId="54089"/>
    <cellStyle name="Notiz 3 23 3" xfId="2399"/>
    <cellStyle name="Notiz 3 23 3 2" xfId="9509"/>
    <cellStyle name="Notiz 3 23 3 3" xfId="15802"/>
    <cellStyle name="Notiz 3 23 3 4" xfId="22741"/>
    <cellStyle name="Notiz 3 23 3 5" xfId="29406"/>
    <cellStyle name="Notiz 3 23 3 6" xfId="36076"/>
    <cellStyle name="Notiz 3 23 3 7" xfId="42892"/>
    <cellStyle name="Notiz 3 23 3 8" xfId="49415"/>
    <cellStyle name="Notiz 3 23 4" xfId="3089"/>
    <cellStyle name="Notiz 3 23 4 2" xfId="10199"/>
    <cellStyle name="Notiz 3 23 4 3" xfId="16492"/>
    <cellStyle name="Notiz 3 23 4 4" xfId="23431"/>
    <cellStyle name="Notiz 3 23 4 5" xfId="30096"/>
    <cellStyle name="Notiz 3 23 4 6" xfId="36766"/>
    <cellStyle name="Notiz 3 23 4 7" xfId="43582"/>
    <cellStyle name="Notiz 3 23 4 8" xfId="50105"/>
    <cellStyle name="Notiz 3 23 5" xfId="3776"/>
    <cellStyle name="Notiz 3 23 5 2" xfId="10886"/>
    <cellStyle name="Notiz 3 23 5 3" xfId="17179"/>
    <cellStyle name="Notiz 3 23 5 4" xfId="24118"/>
    <cellStyle name="Notiz 3 23 5 5" xfId="30783"/>
    <cellStyle name="Notiz 3 23 5 6" xfId="37453"/>
    <cellStyle name="Notiz 3 23 5 7" xfId="44269"/>
    <cellStyle name="Notiz 3 23 5 8" xfId="50792"/>
    <cellStyle name="Notiz 3 23 6" xfId="4463"/>
    <cellStyle name="Notiz 3 23 6 2" xfId="11573"/>
    <cellStyle name="Notiz 3 23 6 3" xfId="17866"/>
    <cellStyle name="Notiz 3 23 6 4" xfId="24805"/>
    <cellStyle name="Notiz 3 23 6 5" xfId="31470"/>
    <cellStyle name="Notiz 3 23 6 6" xfId="38140"/>
    <cellStyle name="Notiz 3 23 6 7" xfId="44956"/>
    <cellStyle name="Notiz 3 23 6 8" xfId="51479"/>
    <cellStyle name="Notiz 3 23 7" xfId="5148"/>
    <cellStyle name="Notiz 3 23 7 2" xfId="12258"/>
    <cellStyle name="Notiz 3 23 7 3" xfId="18551"/>
    <cellStyle name="Notiz 3 23 7 4" xfId="25490"/>
    <cellStyle name="Notiz 3 23 7 5" xfId="32155"/>
    <cellStyle name="Notiz 3 23 7 6" xfId="38825"/>
    <cellStyle name="Notiz 3 23 7 7" xfId="45641"/>
    <cellStyle name="Notiz 3 23 7 8" xfId="52164"/>
    <cellStyle name="Notiz 3 23 8" xfId="6189"/>
    <cellStyle name="Notiz 3 23 8 2" xfId="13299"/>
    <cellStyle name="Notiz 3 23 8 3" xfId="19592"/>
    <cellStyle name="Notiz 3 23 8 4" xfId="26531"/>
    <cellStyle name="Notiz 3 23 8 5" xfId="33196"/>
    <cellStyle name="Notiz 3 23 8 6" xfId="39866"/>
    <cellStyle name="Notiz 3 23 8 7" xfId="46682"/>
    <cellStyle name="Notiz 3 23 8 8" xfId="53205"/>
    <cellStyle name="Notiz 3 23 9" xfId="6843"/>
    <cellStyle name="Notiz 3 23 9 2" xfId="13953"/>
    <cellStyle name="Notiz 3 23 9 3" xfId="20246"/>
    <cellStyle name="Notiz 3 23 9 4" xfId="27185"/>
    <cellStyle name="Notiz 3 23 9 5" xfId="33850"/>
    <cellStyle name="Notiz 3 23 9 6" xfId="40520"/>
    <cellStyle name="Notiz 3 23 9 7" xfId="47336"/>
    <cellStyle name="Notiz 3 23 9 8" xfId="53859"/>
    <cellStyle name="Notiz 3 24" xfId="1942"/>
    <cellStyle name="Notiz 3 24 2" xfId="9052"/>
    <cellStyle name="Notiz 3 24 3" xfId="15345"/>
    <cellStyle name="Notiz 3 24 4" xfId="22284"/>
    <cellStyle name="Notiz 3 24 5" xfId="28949"/>
    <cellStyle name="Notiz 3 24 6" xfId="35619"/>
    <cellStyle name="Notiz 3 24 7" xfId="42435"/>
    <cellStyle name="Notiz 3 24 8" xfId="48958"/>
    <cellStyle name="Notiz 3 25" xfId="3530"/>
    <cellStyle name="Notiz 3 25 2" xfId="10640"/>
    <cellStyle name="Notiz 3 25 3" xfId="16933"/>
    <cellStyle name="Notiz 3 25 4" xfId="23872"/>
    <cellStyle name="Notiz 3 25 5" xfId="30537"/>
    <cellStyle name="Notiz 3 25 6" xfId="37207"/>
    <cellStyle name="Notiz 3 25 7" xfId="44023"/>
    <cellStyle name="Notiz 3 25 8" xfId="50546"/>
    <cellStyle name="Notiz 3 26" xfId="4908"/>
    <cellStyle name="Notiz 3 26 2" xfId="12018"/>
    <cellStyle name="Notiz 3 26 3" xfId="18311"/>
    <cellStyle name="Notiz 3 26 4" xfId="25250"/>
    <cellStyle name="Notiz 3 26 5" xfId="31915"/>
    <cellStyle name="Notiz 3 26 6" xfId="38585"/>
    <cellStyle name="Notiz 3 26 7" xfId="45401"/>
    <cellStyle name="Notiz 3 26 8" xfId="51924"/>
    <cellStyle name="Notiz 3 27" xfId="5716"/>
    <cellStyle name="Notiz 3 27 2" xfId="12826"/>
    <cellStyle name="Notiz 3 27 3" xfId="19119"/>
    <cellStyle name="Notiz 3 27 4" xfId="26058"/>
    <cellStyle name="Notiz 3 27 5" xfId="32723"/>
    <cellStyle name="Notiz 3 27 6" xfId="39393"/>
    <cellStyle name="Notiz 3 27 7" xfId="46209"/>
    <cellStyle name="Notiz 3 27 8" xfId="52732"/>
    <cellStyle name="Notiz 3 28" xfId="7319"/>
    <cellStyle name="Notiz 3 28 2" xfId="14429"/>
    <cellStyle name="Notiz 3 28 3" xfId="20722"/>
    <cellStyle name="Notiz 3 28 4" xfId="27661"/>
    <cellStyle name="Notiz 3 28 5" xfId="34326"/>
    <cellStyle name="Notiz 3 28 6" xfId="40996"/>
    <cellStyle name="Notiz 3 28 7" xfId="47812"/>
    <cellStyle name="Notiz 3 28 8" xfId="54335"/>
    <cellStyle name="Notiz 3 29" xfId="828"/>
    <cellStyle name="Notiz 3 29 2" xfId="7945"/>
    <cellStyle name="Notiz 3 29 3" xfId="8133"/>
    <cellStyle name="Notiz 3 29 4" xfId="21206"/>
    <cellStyle name="Notiz 3 29 5" xfId="34513"/>
    <cellStyle name="Notiz 3 29 6" xfId="41449"/>
    <cellStyle name="Notiz 3 29 7" xfId="21508"/>
    <cellStyle name="Notiz 3 3" xfId="225"/>
    <cellStyle name="Notiz 3 3 10" xfId="5699"/>
    <cellStyle name="Notiz 3 3 10 2" xfId="12809"/>
    <cellStyle name="Notiz 3 3 10 3" xfId="19102"/>
    <cellStyle name="Notiz 3 3 10 4" xfId="26041"/>
    <cellStyle name="Notiz 3 3 10 5" xfId="32706"/>
    <cellStyle name="Notiz 3 3 10 6" xfId="39376"/>
    <cellStyle name="Notiz 3 3 10 7" xfId="46192"/>
    <cellStyle name="Notiz 3 3 10 8" xfId="52715"/>
    <cellStyle name="Notiz 3 3 11" xfId="6580"/>
    <cellStyle name="Notiz 3 3 11 2" xfId="13690"/>
    <cellStyle name="Notiz 3 3 11 3" xfId="19983"/>
    <cellStyle name="Notiz 3 3 11 4" xfId="26922"/>
    <cellStyle name="Notiz 3 3 11 5" xfId="33587"/>
    <cellStyle name="Notiz 3 3 11 6" xfId="40257"/>
    <cellStyle name="Notiz 3 3 11 7" xfId="47073"/>
    <cellStyle name="Notiz 3 3 11 8" xfId="53596"/>
    <cellStyle name="Notiz 3 3 12" xfId="1274"/>
    <cellStyle name="Notiz 3 3 12 2" xfId="8384"/>
    <cellStyle name="Notiz 3 3 12 3" xfId="14677"/>
    <cellStyle name="Notiz 3 3 12 4" xfId="21616"/>
    <cellStyle name="Notiz 3 3 12 5" xfId="28281"/>
    <cellStyle name="Notiz 3 3 12 6" xfId="34951"/>
    <cellStyle name="Notiz 3 3 12 7" xfId="41770"/>
    <cellStyle name="Notiz 3 3 12 8" xfId="48293"/>
    <cellStyle name="Notiz 3 3 13" xfId="476"/>
    <cellStyle name="Notiz 3 3 14" xfId="7711"/>
    <cellStyle name="Notiz 3 3 15" xfId="302"/>
    <cellStyle name="Notiz 3 3 16" xfId="41711"/>
    <cellStyle name="Notiz 3 3 2" xfId="573"/>
    <cellStyle name="Notiz 3 3 2 10" xfId="7394"/>
    <cellStyle name="Notiz 3 3 2 10 2" xfId="14504"/>
    <cellStyle name="Notiz 3 3 2 10 3" xfId="20797"/>
    <cellStyle name="Notiz 3 3 2 10 4" xfId="27736"/>
    <cellStyle name="Notiz 3 3 2 10 5" xfId="34401"/>
    <cellStyle name="Notiz 3 3 2 10 6" xfId="41071"/>
    <cellStyle name="Notiz 3 3 2 10 7" xfId="47887"/>
    <cellStyle name="Notiz 3 3 2 10 8" xfId="54410"/>
    <cellStyle name="Notiz 3 3 2 11" xfId="1326"/>
    <cellStyle name="Notiz 3 3 2 11 2" xfId="8436"/>
    <cellStyle name="Notiz 3 3 2 11 3" xfId="14729"/>
    <cellStyle name="Notiz 3 3 2 11 4" xfId="21668"/>
    <cellStyle name="Notiz 3 3 2 11 5" xfId="28333"/>
    <cellStyle name="Notiz 3 3 2 11 6" xfId="35003"/>
    <cellStyle name="Notiz 3 3 2 11 7" xfId="41819"/>
    <cellStyle name="Notiz 3 3 2 11 8" xfId="48342"/>
    <cellStyle name="Notiz 3 3 2 12" xfId="8324"/>
    <cellStyle name="Notiz 3 3 2 13" xfId="20952"/>
    <cellStyle name="Notiz 3 3 2 14" xfId="21053"/>
    <cellStyle name="Notiz 3 3 2 15" xfId="41202"/>
    <cellStyle name="Notiz 3 3 2 16" xfId="41485"/>
    <cellStyle name="Notiz 3 3 2 2" xfId="886"/>
    <cellStyle name="Notiz 3 3 2 2 10" xfId="1561"/>
    <cellStyle name="Notiz 3 3 2 2 10 2" xfId="8671"/>
    <cellStyle name="Notiz 3 3 2 2 10 3" xfId="14964"/>
    <cellStyle name="Notiz 3 3 2 2 10 4" xfId="21903"/>
    <cellStyle name="Notiz 3 3 2 2 10 5" xfId="28568"/>
    <cellStyle name="Notiz 3 3 2 2 10 6" xfId="35238"/>
    <cellStyle name="Notiz 3 3 2 2 10 7" xfId="42054"/>
    <cellStyle name="Notiz 3 3 2 2 10 8" xfId="48577"/>
    <cellStyle name="Notiz 3 3 2 2 11" xfId="8287"/>
    <cellStyle name="Notiz 3 3 2 2 12" xfId="27893"/>
    <cellStyle name="Notiz 3 3 2 2 13" xfId="34565"/>
    <cellStyle name="Notiz 3 3 2 2 14" xfId="7677"/>
    <cellStyle name="Notiz 3 3 2 2 2" xfId="2432"/>
    <cellStyle name="Notiz 3 3 2 2 2 2" xfId="9542"/>
    <cellStyle name="Notiz 3 3 2 2 2 3" xfId="15835"/>
    <cellStyle name="Notiz 3 3 2 2 2 4" xfId="22774"/>
    <cellStyle name="Notiz 3 3 2 2 2 5" xfId="29439"/>
    <cellStyle name="Notiz 3 3 2 2 2 6" xfId="36109"/>
    <cellStyle name="Notiz 3 3 2 2 2 7" xfId="42925"/>
    <cellStyle name="Notiz 3 3 2 2 2 8" xfId="49448"/>
    <cellStyle name="Notiz 3 3 2 2 3" xfId="3122"/>
    <cellStyle name="Notiz 3 3 2 2 3 2" xfId="10232"/>
    <cellStyle name="Notiz 3 3 2 2 3 3" xfId="16525"/>
    <cellStyle name="Notiz 3 3 2 2 3 4" xfId="23464"/>
    <cellStyle name="Notiz 3 3 2 2 3 5" xfId="30129"/>
    <cellStyle name="Notiz 3 3 2 2 3 6" xfId="36799"/>
    <cellStyle name="Notiz 3 3 2 2 3 7" xfId="43615"/>
    <cellStyle name="Notiz 3 3 2 2 3 8" xfId="50138"/>
    <cellStyle name="Notiz 3 3 2 2 4" xfId="3809"/>
    <cellStyle name="Notiz 3 3 2 2 4 2" xfId="10919"/>
    <cellStyle name="Notiz 3 3 2 2 4 3" xfId="17212"/>
    <cellStyle name="Notiz 3 3 2 2 4 4" xfId="24151"/>
    <cellStyle name="Notiz 3 3 2 2 4 5" xfId="30816"/>
    <cellStyle name="Notiz 3 3 2 2 4 6" xfId="37486"/>
    <cellStyle name="Notiz 3 3 2 2 4 7" xfId="44302"/>
    <cellStyle name="Notiz 3 3 2 2 4 8" xfId="50825"/>
    <cellStyle name="Notiz 3 3 2 2 5" xfId="4496"/>
    <cellStyle name="Notiz 3 3 2 2 5 2" xfId="11606"/>
    <cellStyle name="Notiz 3 3 2 2 5 3" xfId="17899"/>
    <cellStyle name="Notiz 3 3 2 2 5 4" xfId="24838"/>
    <cellStyle name="Notiz 3 3 2 2 5 5" xfId="31503"/>
    <cellStyle name="Notiz 3 3 2 2 5 6" xfId="38173"/>
    <cellStyle name="Notiz 3 3 2 2 5 7" xfId="44989"/>
    <cellStyle name="Notiz 3 3 2 2 5 8" xfId="51512"/>
    <cellStyle name="Notiz 3 3 2 2 6" xfId="5181"/>
    <cellStyle name="Notiz 3 3 2 2 6 2" xfId="12291"/>
    <cellStyle name="Notiz 3 3 2 2 6 3" xfId="18584"/>
    <cellStyle name="Notiz 3 3 2 2 6 4" xfId="25523"/>
    <cellStyle name="Notiz 3 3 2 2 6 5" xfId="32188"/>
    <cellStyle name="Notiz 3 3 2 2 6 6" xfId="38858"/>
    <cellStyle name="Notiz 3 3 2 2 6 7" xfId="45674"/>
    <cellStyle name="Notiz 3 3 2 2 6 8" xfId="52197"/>
    <cellStyle name="Notiz 3 3 2 2 7" xfId="5764"/>
    <cellStyle name="Notiz 3 3 2 2 7 2" xfId="12874"/>
    <cellStyle name="Notiz 3 3 2 2 7 3" xfId="19167"/>
    <cellStyle name="Notiz 3 3 2 2 7 4" xfId="26106"/>
    <cellStyle name="Notiz 3 3 2 2 7 5" xfId="32771"/>
    <cellStyle name="Notiz 3 3 2 2 7 6" xfId="39441"/>
    <cellStyle name="Notiz 3 3 2 2 7 7" xfId="46257"/>
    <cellStyle name="Notiz 3 3 2 2 7 8" xfId="52780"/>
    <cellStyle name="Notiz 3 3 2 2 8" xfId="6222"/>
    <cellStyle name="Notiz 3 3 2 2 8 2" xfId="13332"/>
    <cellStyle name="Notiz 3 3 2 2 8 3" xfId="19625"/>
    <cellStyle name="Notiz 3 3 2 2 8 4" xfId="26564"/>
    <cellStyle name="Notiz 3 3 2 2 8 5" xfId="33229"/>
    <cellStyle name="Notiz 3 3 2 2 8 6" xfId="39899"/>
    <cellStyle name="Notiz 3 3 2 2 8 7" xfId="46715"/>
    <cellStyle name="Notiz 3 3 2 2 8 8" xfId="53238"/>
    <cellStyle name="Notiz 3 3 2 2 9" xfId="6876"/>
    <cellStyle name="Notiz 3 3 2 2 9 2" xfId="13986"/>
    <cellStyle name="Notiz 3 3 2 2 9 3" xfId="20279"/>
    <cellStyle name="Notiz 3 3 2 2 9 4" xfId="27218"/>
    <cellStyle name="Notiz 3 3 2 2 9 5" xfId="33883"/>
    <cellStyle name="Notiz 3 3 2 2 9 6" xfId="40553"/>
    <cellStyle name="Notiz 3 3 2 2 9 7" xfId="47369"/>
    <cellStyle name="Notiz 3 3 2 2 9 8" xfId="53892"/>
    <cellStyle name="Notiz 3 3 2 3" xfId="2197"/>
    <cellStyle name="Notiz 3 3 2 3 2" xfId="9307"/>
    <cellStyle name="Notiz 3 3 2 3 3" xfId="15600"/>
    <cellStyle name="Notiz 3 3 2 3 4" xfId="22539"/>
    <cellStyle name="Notiz 3 3 2 3 5" xfId="29204"/>
    <cellStyle name="Notiz 3 3 2 3 6" xfId="35874"/>
    <cellStyle name="Notiz 3 3 2 3 7" xfId="42690"/>
    <cellStyle name="Notiz 3 3 2 3 8" xfId="49213"/>
    <cellStyle name="Notiz 3 3 2 4" xfId="2887"/>
    <cellStyle name="Notiz 3 3 2 4 2" xfId="9997"/>
    <cellStyle name="Notiz 3 3 2 4 3" xfId="16290"/>
    <cellStyle name="Notiz 3 3 2 4 4" xfId="23229"/>
    <cellStyle name="Notiz 3 3 2 4 5" xfId="29894"/>
    <cellStyle name="Notiz 3 3 2 4 6" xfId="36564"/>
    <cellStyle name="Notiz 3 3 2 4 7" xfId="43380"/>
    <cellStyle name="Notiz 3 3 2 4 8" xfId="49903"/>
    <cellStyle name="Notiz 3 3 2 5" xfId="3574"/>
    <cellStyle name="Notiz 3 3 2 5 2" xfId="10684"/>
    <cellStyle name="Notiz 3 3 2 5 3" xfId="16977"/>
    <cellStyle name="Notiz 3 3 2 5 4" xfId="23916"/>
    <cellStyle name="Notiz 3 3 2 5 5" xfId="30581"/>
    <cellStyle name="Notiz 3 3 2 5 6" xfId="37251"/>
    <cellStyle name="Notiz 3 3 2 5 7" xfId="44067"/>
    <cellStyle name="Notiz 3 3 2 5 8" xfId="50590"/>
    <cellStyle name="Notiz 3 3 2 6" xfId="4261"/>
    <cellStyle name="Notiz 3 3 2 6 2" xfId="11371"/>
    <cellStyle name="Notiz 3 3 2 6 3" xfId="17664"/>
    <cellStyle name="Notiz 3 3 2 6 4" xfId="24603"/>
    <cellStyle name="Notiz 3 3 2 6 5" xfId="31268"/>
    <cellStyle name="Notiz 3 3 2 6 6" xfId="37938"/>
    <cellStyle name="Notiz 3 3 2 6 7" xfId="44754"/>
    <cellStyle name="Notiz 3 3 2 6 8" xfId="51277"/>
    <cellStyle name="Notiz 3 3 2 7" xfId="4946"/>
    <cellStyle name="Notiz 3 3 2 7 2" xfId="12056"/>
    <cellStyle name="Notiz 3 3 2 7 3" xfId="18349"/>
    <cellStyle name="Notiz 3 3 2 7 4" xfId="25288"/>
    <cellStyle name="Notiz 3 3 2 7 5" xfId="31953"/>
    <cellStyle name="Notiz 3 3 2 7 6" xfId="38623"/>
    <cellStyle name="Notiz 3 3 2 7 7" xfId="45439"/>
    <cellStyle name="Notiz 3 3 2 7 8" xfId="51962"/>
    <cellStyle name="Notiz 3 3 2 8" xfId="4892"/>
    <cellStyle name="Notiz 3 3 2 8 2" xfId="12002"/>
    <cellStyle name="Notiz 3 3 2 8 3" xfId="18295"/>
    <cellStyle name="Notiz 3 3 2 8 4" xfId="25234"/>
    <cellStyle name="Notiz 3 3 2 8 5" xfId="31899"/>
    <cellStyle name="Notiz 3 3 2 8 6" xfId="38569"/>
    <cellStyle name="Notiz 3 3 2 8 7" xfId="45385"/>
    <cellStyle name="Notiz 3 3 2 8 8" xfId="51908"/>
    <cellStyle name="Notiz 3 3 2 9" xfId="6641"/>
    <cellStyle name="Notiz 3 3 2 9 2" xfId="13751"/>
    <cellStyle name="Notiz 3 3 2 9 3" xfId="20044"/>
    <cellStyle name="Notiz 3 3 2 9 4" xfId="26983"/>
    <cellStyle name="Notiz 3 3 2 9 5" xfId="33648"/>
    <cellStyle name="Notiz 3 3 2 9 6" xfId="40318"/>
    <cellStyle name="Notiz 3 3 2 9 7" xfId="47134"/>
    <cellStyle name="Notiz 3 3 2 9 8" xfId="53657"/>
    <cellStyle name="Notiz 3 3 3" xfId="803"/>
    <cellStyle name="Notiz 3 3 3 10" xfId="7442"/>
    <cellStyle name="Notiz 3 3 3 10 2" xfId="14552"/>
    <cellStyle name="Notiz 3 3 3 10 3" xfId="20845"/>
    <cellStyle name="Notiz 3 3 3 10 4" xfId="27784"/>
    <cellStyle name="Notiz 3 3 3 10 5" xfId="34449"/>
    <cellStyle name="Notiz 3 3 3 10 6" xfId="41119"/>
    <cellStyle name="Notiz 3 3 3 10 7" xfId="47935"/>
    <cellStyle name="Notiz 3 3 3 10 8" xfId="54458"/>
    <cellStyle name="Notiz 3 3 3 11" xfId="1542"/>
    <cellStyle name="Notiz 3 3 3 11 2" xfId="8652"/>
    <cellStyle name="Notiz 3 3 3 11 3" xfId="14945"/>
    <cellStyle name="Notiz 3 3 3 11 4" xfId="21884"/>
    <cellStyle name="Notiz 3 3 3 11 5" xfId="28549"/>
    <cellStyle name="Notiz 3 3 3 11 6" xfId="35219"/>
    <cellStyle name="Notiz 3 3 3 11 7" xfId="42035"/>
    <cellStyle name="Notiz 3 3 3 11 8" xfId="48558"/>
    <cellStyle name="Notiz 3 3 3 12" xfId="8065"/>
    <cellStyle name="Notiz 3 3 3 13" xfId="21182"/>
    <cellStyle name="Notiz 3 3 3 14" xfId="34491"/>
    <cellStyle name="Notiz 3 3 3 15" xfId="41428"/>
    <cellStyle name="Notiz 3 3 3 16" xfId="7697"/>
    <cellStyle name="Notiz 3 3 3 2" xfId="1099"/>
    <cellStyle name="Notiz 3 3 3 2 10" xfId="1772"/>
    <cellStyle name="Notiz 3 3 3 2 10 2" xfId="8882"/>
    <cellStyle name="Notiz 3 3 3 2 10 3" xfId="15175"/>
    <cellStyle name="Notiz 3 3 3 2 10 4" xfId="22114"/>
    <cellStyle name="Notiz 3 3 3 2 10 5" xfId="28779"/>
    <cellStyle name="Notiz 3 3 3 2 10 6" xfId="35449"/>
    <cellStyle name="Notiz 3 3 3 2 10 7" xfId="42265"/>
    <cellStyle name="Notiz 3 3 3 2 10 8" xfId="48788"/>
    <cellStyle name="Notiz 3 3 3 2 11" xfId="7969"/>
    <cellStyle name="Notiz 3 3 3 2 12" xfId="28106"/>
    <cellStyle name="Notiz 3 3 3 2 13" xfId="34776"/>
    <cellStyle name="Notiz 3 3 3 2 14" xfId="48118"/>
    <cellStyle name="Notiz 3 3 3 2 2" xfId="2643"/>
    <cellStyle name="Notiz 3 3 3 2 2 2" xfId="9753"/>
    <cellStyle name="Notiz 3 3 3 2 2 3" xfId="16046"/>
    <cellStyle name="Notiz 3 3 3 2 2 4" xfId="22985"/>
    <cellStyle name="Notiz 3 3 3 2 2 5" xfId="29650"/>
    <cellStyle name="Notiz 3 3 3 2 2 6" xfId="36320"/>
    <cellStyle name="Notiz 3 3 3 2 2 7" xfId="43136"/>
    <cellStyle name="Notiz 3 3 3 2 2 8" xfId="49659"/>
    <cellStyle name="Notiz 3 3 3 2 3" xfId="3333"/>
    <cellStyle name="Notiz 3 3 3 2 3 2" xfId="10443"/>
    <cellStyle name="Notiz 3 3 3 2 3 3" xfId="16736"/>
    <cellStyle name="Notiz 3 3 3 2 3 4" xfId="23675"/>
    <cellStyle name="Notiz 3 3 3 2 3 5" xfId="30340"/>
    <cellStyle name="Notiz 3 3 3 2 3 6" xfId="37010"/>
    <cellStyle name="Notiz 3 3 3 2 3 7" xfId="43826"/>
    <cellStyle name="Notiz 3 3 3 2 3 8" xfId="50349"/>
    <cellStyle name="Notiz 3 3 3 2 4" xfId="4020"/>
    <cellStyle name="Notiz 3 3 3 2 4 2" xfId="11130"/>
    <cellStyle name="Notiz 3 3 3 2 4 3" xfId="17423"/>
    <cellStyle name="Notiz 3 3 3 2 4 4" xfId="24362"/>
    <cellStyle name="Notiz 3 3 3 2 4 5" xfId="31027"/>
    <cellStyle name="Notiz 3 3 3 2 4 6" xfId="37697"/>
    <cellStyle name="Notiz 3 3 3 2 4 7" xfId="44513"/>
    <cellStyle name="Notiz 3 3 3 2 4 8" xfId="51036"/>
    <cellStyle name="Notiz 3 3 3 2 5" xfId="4707"/>
    <cellStyle name="Notiz 3 3 3 2 5 2" xfId="11817"/>
    <cellStyle name="Notiz 3 3 3 2 5 3" xfId="18110"/>
    <cellStyle name="Notiz 3 3 3 2 5 4" xfId="25049"/>
    <cellStyle name="Notiz 3 3 3 2 5 5" xfId="31714"/>
    <cellStyle name="Notiz 3 3 3 2 5 6" xfId="38384"/>
    <cellStyle name="Notiz 3 3 3 2 5 7" xfId="45200"/>
    <cellStyle name="Notiz 3 3 3 2 5 8" xfId="51723"/>
    <cellStyle name="Notiz 3 3 3 2 6" xfId="5392"/>
    <cellStyle name="Notiz 3 3 3 2 6 2" xfId="12502"/>
    <cellStyle name="Notiz 3 3 3 2 6 3" xfId="18795"/>
    <cellStyle name="Notiz 3 3 3 2 6 4" xfId="25734"/>
    <cellStyle name="Notiz 3 3 3 2 6 5" xfId="32399"/>
    <cellStyle name="Notiz 3 3 3 2 6 6" xfId="39069"/>
    <cellStyle name="Notiz 3 3 3 2 6 7" xfId="45885"/>
    <cellStyle name="Notiz 3 3 3 2 6 8" xfId="52408"/>
    <cellStyle name="Notiz 3 3 3 2 7" xfId="5975"/>
    <cellStyle name="Notiz 3 3 3 2 7 2" xfId="13085"/>
    <cellStyle name="Notiz 3 3 3 2 7 3" xfId="19378"/>
    <cellStyle name="Notiz 3 3 3 2 7 4" xfId="26317"/>
    <cellStyle name="Notiz 3 3 3 2 7 5" xfId="32982"/>
    <cellStyle name="Notiz 3 3 3 2 7 6" xfId="39652"/>
    <cellStyle name="Notiz 3 3 3 2 7 7" xfId="46468"/>
    <cellStyle name="Notiz 3 3 3 2 7 8" xfId="52991"/>
    <cellStyle name="Notiz 3 3 3 2 8" xfId="6433"/>
    <cellStyle name="Notiz 3 3 3 2 8 2" xfId="13543"/>
    <cellStyle name="Notiz 3 3 3 2 8 3" xfId="19836"/>
    <cellStyle name="Notiz 3 3 3 2 8 4" xfId="26775"/>
    <cellStyle name="Notiz 3 3 3 2 8 5" xfId="33440"/>
    <cellStyle name="Notiz 3 3 3 2 8 6" xfId="40110"/>
    <cellStyle name="Notiz 3 3 3 2 8 7" xfId="46926"/>
    <cellStyle name="Notiz 3 3 3 2 8 8" xfId="53449"/>
    <cellStyle name="Notiz 3 3 3 2 9" xfId="7087"/>
    <cellStyle name="Notiz 3 3 3 2 9 2" xfId="14197"/>
    <cellStyle name="Notiz 3 3 3 2 9 3" xfId="20490"/>
    <cellStyle name="Notiz 3 3 3 2 9 4" xfId="27429"/>
    <cellStyle name="Notiz 3 3 3 2 9 5" xfId="34094"/>
    <cellStyle name="Notiz 3 3 3 2 9 6" xfId="40764"/>
    <cellStyle name="Notiz 3 3 3 2 9 7" xfId="47580"/>
    <cellStyle name="Notiz 3 3 3 2 9 8" xfId="54103"/>
    <cellStyle name="Notiz 3 3 3 3" xfId="2413"/>
    <cellStyle name="Notiz 3 3 3 3 2" xfId="9523"/>
    <cellStyle name="Notiz 3 3 3 3 3" xfId="15816"/>
    <cellStyle name="Notiz 3 3 3 3 4" xfId="22755"/>
    <cellStyle name="Notiz 3 3 3 3 5" xfId="29420"/>
    <cellStyle name="Notiz 3 3 3 3 6" xfId="36090"/>
    <cellStyle name="Notiz 3 3 3 3 7" xfId="42906"/>
    <cellStyle name="Notiz 3 3 3 3 8" xfId="49429"/>
    <cellStyle name="Notiz 3 3 3 4" xfId="3103"/>
    <cellStyle name="Notiz 3 3 3 4 2" xfId="10213"/>
    <cellStyle name="Notiz 3 3 3 4 3" xfId="16506"/>
    <cellStyle name="Notiz 3 3 3 4 4" xfId="23445"/>
    <cellStyle name="Notiz 3 3 3 4 5" xfId="30110"/>
    <cellStyle name="Notiz 3 3 3 4 6" xfId="36780"/>
    <cellStyle name="Notiz 3 3 3 4 7" xfId="43596"/>
    <cellStyle name="Notiz 3 3 3 4 8" xfId="50119"/>
    <cellStyle name="Notiz 3 3 3 5" xfId="3790"/>
    <cellStyle name="Notiz 3 3 3 5 2" xfId="10900"/>
    <cellStyle name="Notiz 3 3 3 5 3" xfId="17193"/>
    <cellStyle name="Notiz 3 3 3 5 4" xfId="24132"/>
    <cellStyle name="Notiz 3 3 3 5 5" xfId="30797"/>
    <cellStyle name="Notiz 3 3 3 5 6" xfId="37467"/>
    <cellStyle name="Notiz 3 3 3 5 7" xfId="44283"/>
    <cellStyle name="Notiz 3 3 3 5 8" xfId="50806"/>
    <cellStyle name="Notiz 3 3 3 6" xfId="4477"/>
    <cellStyle name="Notiz 3 3 3 6 2" xfId="11587"/>
    <cellStyle name="Notiz 3 3 3 6 3" xfId="17880"/>
    <cellStyle name="Notiz 3 3 3 6 4" xfId="24819"/>
    <cellStyle name="Notiz 3 3 3 6 5" xfId="31484"/>
    <cellStyle name="Notiz 3 3 3 6 6" xfId="38154"/>
    <cellStyle name="Notiz 3 3 3 6 7" xfId="44970"/>
    <cellStyle name="Notiz 3 3 3 6 8" xfId="51493"/>
    <cellStyle name="Notiz 3 3 3 7" xfId="5162"/>
    <cellStyle name="Notiz 3 3 3 7 2" xfId="12272"/>
    <cellStyle name="Notiz 3 3 3 7 3" xfId="18565"/>
    <cellStyle name="Notiz 3 3 3 7 4" xfId="25504"/>
    <cellStyle name="Notiz 3 3 3 7 5" xfId="32169"/>
    <cellStyle name="Notiz 3 3 3 7 6" xfId="38839"/>
    <cellStyle name="Notiz 3 3 3 7 7" xfId="45655"/>
    <cellStyle name="Notiz 3 3 3 7 8" xfId="52178"/>
    <cellStyle name="Notiz 3 3 3 8" xfId="6203"/>
    <cellStyle name="Notiz 3 3 3 8 2" xfId="13313"/>
    <cellStyle name="Notiz 3 3 3 8 3" xfId="19606"/>
    <cellStyle name="Notiz 3 3 3 8 4" xfId="26545"/>
    <cellStyle name="Notiz 3 3 3 8 5" xfId="33210"/>
    <cellStyle name="Notiz 3 3 3 8 6" xfId="39880"/>
    <cellStyle name="Notiz 3 3 3 8 7" xfId="46696"/>
    <cellStyle name="Notiz 3 3 3 8 8" xfId="53219"/>
    <cellStyle name="Notiz 3 3 3 9" xfId="6857"/>
    <cellStyle name="Notiz 3 3 3 9 2" xfId="13967"/>
    <cellStyle name="Notiz 3 3 3 9 3" xfId="20260"/>
    <cellStyle name="Notiz 3 3 3 9 4" xfId="27199"/>
    <cellStyle name="Notiz 3 3 3 9 5" xfId="33864"/>
    <cellStyle name="Notiz 3 3 3 9 6" xfId="40534"/>
    <cellStyle name="Notiz 3 3 3 9 7" xfId="47350"/>
    <cellStyle name="Notiz 3 3 3 9 8" xfId="53873"/>
    <cellStyle name="Notiz 3 3 4" xfId="2102"/>
    <cellStyle name="Notiz 3 3 4 2" xfId="9212"/>
    <cellStyle name="Notiz 3 3 4 3" xfId="15505"/>
    <cellStyle name="Notiz 3 3 4 4" xfId="22444"/>
    <cellStyle name="Notiz 3 3 4 5" xfId="29109"/>
    <cellStyle name="Notiz 3 3 4 6" xfId="35779"/>
    <cellStyle name="Notiz 3 3 4 7" xfId="42595"/>
    <cellStyle name="Notiz 3 3 4 8" xfId="49118"/>
    <cellStyle name="Notiz 3 3 5" xfId="2790"/>
    <cellStyle name="Notiz 3 3 5 2" xfId="9900"/>
    <cellStyle name="Notiz 3 3 5 3" xfId="16193"/>
    <cellStyle name="Notiz 3 3 5 4" xfId="23132"/>
    <cellStyle name="Notiz 3 3 5 5" xfId="29797"/>
    <cellStyle name="Notiz 3 3 5 6" xfId="36467"/>
    <cellStyle name="Notiz 3 3 5 7" xfId="43283"/>
    <cellStyle name="Notiz 3 3 5 8" xfId="49806"/>
    <cellStyle name="Notiz 3 3 6" xfId="3478"/>
    <cellStyle name="Notiz 3 3 6 2" xfId="10588"/>
    <cellStyle name="Notiz 3 3 6 3" xfId="16881"/>
    <cellStyle name="Notiz 3 3 6 4" xfId="23820"/>
    <cellStyle name="Notiz 3 3 6 5" xfId="30485"/>
    <cellStyle name="Notiz 3 3 6 6" xfId="37155"/>
    <cellStyle name="Notiz 3 3 6 7" xfId="43971"/>
    <cellStyle name="Notiz 3 3 6 8" xfId="50494"/>
    <cellStyle name="Notiz 3 3 7" xfId="4165"/>
    <cellStyle name="Notiz 3 3 7 2" xfId="11275"/>
    <cellStyle name="Notiz 3 3 7 3" xfId="17568"/>
    <cellStyle name="Notiz 3 3 7 4" xfId="24507"/>
    <cellStyle name="Notiz 3 3 7 5" xfId="31172"/>
    <cellStyle name="Notiz 3 3 7 6" xfId="37842"/>
    <cellStyle name="Notiz 3 3 7 7" xfId="44658"/>
    <cellStyle name="Notiz 3 3 7 8" xfId="51181"/>
    <cellStyle name="Notiz 3 3 8" xfId="4854"/>
    <cellStyle name="Notiz 3 3 8 2" xfId="11964"/>
    <cellStyle name="Notiz 3 3 8 3" xfId="18257"/>
    <cellStyle name="Notiz 3 3 8 4" xfId="25196"/>
    <cellStyle name="Notiz 3 3 8 5" xfId="31861"/>
    <cellStyle name="Notiz 3 3 8 6" xfId="38531"/>
    <cellStyle name="Notiz 3 3 8 7" xfId="45347"/>
    <cellStyle name="Notiz 3 3 8 8" xfId="51870"/>
    <cellStyle name="Notiz 3 3 9" xfId="5537"/>
    <cellStyle name="Notiz 3 3 9 2" xfId="12647"/>
    <cellStyle name="Notiz 3 3 9 3" xfId="18940"/>
    <cellStyle name="Notiz 3 3 9 4" xfId="25879"/>
    <cellStyle name="Notiz 3 3 9 5" xfId="32544"/>
    <cellStyle name="Notiz 3 3 9 6" xfId="39214"/>
    <cellStyle name="Notiz 3 3 9 7" xfId="46030"/>
    <cellStyle name="Notiz 3 3 9 8" xfId="52553"/>
    <cellStyle name="Notiz 3 4" xfId="219"/>
    <cellStyle name="Notiz 3 4 10" xfId="5696"/>
    <cellStyle name="Notiz 3 4 10 2" xfId="12806"/>
    <cellStyle name="Notiz 3 4 10 3" xfId="19099"/>
    <cellStyle name="Notiz 3 4 10 4" xfId="26038"/>
    <cellStyle name="Notiz 3 4 10 5" xfId="32703"/>
    <cellStyle name="Notiz 3 4 10 6" xfId="39373"/>
    <cellStyle name="Notiz 3 4 10 7" xfId="46189"/>
    <cellStyle name="Notiz 3 4 10 8" xfId="52712"/>
    <cellStyle name="Notiz 3 4 11" xfId="6586"/>
    <cellStyle name="Notiz 3 4 11 2" xfId="13696"/>
    <cellStyle name="Notiz 3 4 11 3" xfId="19989"/>
    <cellStyle name="Notiz 3 4 11 4" xfId="26928"/>
    <cellStyle name="Notiz 3 4 11 5" xfId="33593"/>
    <cellStyle name="Notiz 3 4 11 6" xfId="40263"/>
    <cellStyle name="Notiz 3 4 11 7" xfId="47079"/>
    <cellStyle name="Notiz 3 4 11 8" xfId="53602"/>
    <cellStyle name="Notiz 3 4 12" xfId="1280"/>
    <cellStyle name="Notiz 3 4 12 2" xfId="8390"/>
    <cellStyle name="Notiz 3 4 12 3" xfId="14683"/>
    <cellStyle name="Notiz 3 4 12 4" xfId="21622"/>
    <cellStyle name="Notiz 3 4 12 5" xfId="28287"/>
    <cellStyle name="Notiz 3 4 12 6" xfId="34957"/>
    <cellStyle name="Notiz 3 4 12 7" xfId="41776"/>
    <cellStyle name="Notiz 3 4 12 8" xfId="48299"/>
    <cellStyle name="Notiz 3 4 13" xfId="482"/>
    <cellStyle name="Notiz 3 4 14" xfId="7613"/>
    <cellStyle name="Notiz 3 4 15" xfId="21052"/>
    <cellStyle name="Notiz 3 4 16" xfId="41502"/>
    <cellStyle name="Notiz 3 4 2" xfId="572"/>
    <cellStyle name="Notiz 3 4 2 10" xfId="5750"/>
    <cellStyle name="Notiz 3 4 2 10 2" xfId="12860"/>
    <cellStyle name="Notiz 3 4 2 10 3" xfId="19153"/>
    <cellStyle name="Notiz 3 4 2 10 4" xfId="26092"/>
    <cellStyle name="Notiz 3 4 2 10 5" xfId="32757"/>
    <cellStyle name="Notiz 3 4 2 10 6" xfId="39427"/>
    <cellStyle name="Notiz 3 4 2 10 7" xfId="46243"/>
    <cellStyle name="Notiz 3 4 2 10 8" xfId="52766"/>
    <cellStyle name="Notiz 3 4 2 11" xfId="1325"/>
    <cellStyle name="Notiz 3 4 2 11 2" xfId="8435"/>
    <cellStyle name="Notiz 3 4 2 11 3" xfId="14728"/>
    <cellStyle name="Notiz 3 4 2 11 4" xfId="21667"/>
    <cellStyle name="Notiz 3 4 2 11 5" xfId="28332"/>
    <cellStyle name="Notiz 3 4 2 11 6" xfId="35002"/>
    <cellStyle name="Notiz 3 4 2 11 7" xfId="41818"/>
    <cellStyle name="Notiz 3 4 2 11 8" xfId="48341"/>
    <cellStyle name="Notiz 3 4 2 12" xfId="8171"/>
    <cellStyle name="Notiz 3 4 2 13" xfId="20951"/>
    <cellStyle name="Notiz 3 4 2 14" xfId="7622"/>
    <cellStyle name="Notiz 3 4 2 15" xfId="41201"/>
    <cellStyle name="Notiz 3 4 2 16" xfId="21212"/>
    <cellStyle name="Notiz 3 4 2 2" xfId="885"/>
    <cellStyle name="Notiz 3 4 2 2 10" xfId="1560"/>
    <cellStyle name="Notiz 3 4 2 2 10 2" xfId="8670"/>
    <cellStyle name="Notiz 3 4 2 2 10 3" xfId="14963"/>
    <cellStyle name="Notiz 3 4 2 2 10 4" xfId="21902"/>
    <cellStyle name="Notiz 3 4 2 2 10 5" xfId="28567"/>
    <cellStyle name="Notiz 3 4 2 2 10 6" xfId="35237"/>
    <cellStyle name="Notiz 3 4 2 2 10 7" xfId="42053"/>
    <cellStyle name="Notiz 3 4 2 2 10 8" xfId="48576"/>
    <cellStyle name="Notiz 3 4 2 2 11" xfId="8127"/>
    <cellStyle name="Notiz 3 4 2 2 12" xfId="27892"/>
    <cellStyle name="Notiz 3 4 2 2 13" xfId="34564"/>
    <cellStyle name="Notiz 3 4 2 2 14" xfId="7720"/>
    <cellStyle name="Notiz 3 4 2 2 2" xfId="2431"/>
    <cellStyle name="Notiz 3 4 2 2 2 2" xfId="9541"/>
    <cellStyle name="Notiz 3 4 2 2 2 3" xfId="15834"/>
    <cellStyle name="Notiz 3 4 2 2 2 4" xfId="22773"/>
    <cellStyle name="Notiz 3 4 2 2 2 5" xfId="29438"/>
    <cellStyle name="Notiz 3 4 2 2 2 6" xfId="36108"/>
    <cellStyle name="Notiz 3 4 2 2 2 7" xfId="42924"/>
    <cellStyle name="Notiz 3 4 2 2 2 8" xfId="49447"/>
    <cellStyle name="Notiz 3 4 2 2 3" xfId="3121"/>
    <cellStyle name="Notiz 3 4 2 2 3 2" xfId="10231"/>
    <cellStyle name="Notiz 3 4 2 2 3 3" xfId="16524"/>
    <cellStyle name="Notiz 3 4 2 2 3 4" xfId="23463"/>
    <cellStyle name="Notiz 3 4 2 2 3 5" xfId="30128"/>
    <cellStyle name="Notiz 3 4 2 2 3 6" xfId="36798"/>
    <cellStyle name="Notiz 3 4 2 2 3 7" xfId="43614"/>
    <cellStyle name="Notiz 3 4 2 2 3 8" xfId="50137"/>
    <cellStyle name="Notiz 3 4 2 2 4" xfId="3808"/>
    <cellStyle name="Notiz 3 4 2 2 4 2" xfId="10918"/>
    <cellStyle name="Notiz 3 4 2 2 4 3" xfId="17211"/>
    <cellStyle name="Notiz 3 4 2 2 4 4" xfId="24150"/>
    <cellStyle name="Notiz 3 4 2 2 4 5" xfId="30815"/>
    <cellStyle name="Notiz 3 4 2 2 4 6" xfId="37485"/>
    <cellStyle name="Notiz 3 4 2 2 4 7" xfId="44301"/>
    <cellStyle name="Notiz 3 4 2 2 4 8" xfId="50824"/>
    <cellStyle name="Notiz 3 4 2 2 5" xfId="4495"/>
    <cellStyle name="Notiz 3 4 2 2 5 2" xfId="11605"/>
    <cellStyle name="Notiz 3 4 2 2 5 3" xfId="17898"/>
    <cellStyle name="Notiz 3 4 2 2 5 4" xfId="24837"/>
    <cellStyle name="Notiz 3 4 2 2 5 5" xfId="31502"/>
    <cellStyle name="Notiz 3 4 2 2 5 6" xfId="38172"/>
    <cellStyle name="Notiz 3 4 2 2 5 7" xfId="44988"/>
    <cellStyle name="Notiz 3 4 2 2 5 8" xfId="51511"/>
    <cellStyle name="Notiz 3 4 2 2 6" xfId="5180"/>
    <cellStyle name="Notiz 3 4 2 2 6 2" xfId="12290"/>
    <cellStyle name="Notiz 3 4 2 2 6 3" xfId="18583"/>
    <cellStyle name="Notiz 3 4 2 2 6 4" xfId="25522"/>
    <cellStyle name="Notiz 3 4 2 2 6 5" xfId="32187"/>
    <cellStyle name="Notiz 3 4 2 2 6 6" xfId="38857"/>
    <cellStyle name="Notiz 3 4 2 2 6 7" xfId="45673"/>
    <cellStyle name="Notiz 3 4 2 2 6 8" xfId="52196"/>
    <cellStyle name="Notiz 3 4 2 2 7" xfId="5763"/>
    <cellStyle name="Notiz 3 4 2 2 7 2" xfId="12873"/>
    <cellStyle name="Notiz 3 4 2 2 7 3" xfId="19166"/>
    <cellStyle name="Notiz 3 4 2 2 7 4" xfId="26105"/>
    <cellStyle name="Notiz 3 4 2 2 7 5" xfId="32770"/>
    <cellStyle name="Notiz 3 4 2 2 7 6" xfId="39440"/>
    <cellStyle name="Notiz 3 4 2 2 7 7" xfId="46256"/>
    <cellStyle name="Notiz 3 4 2 2 7 8" xfId="52779"/>
    <cellStyle name="Notiz 3 4 2 2 8" xfId="6221"/>
    <cellStyle name="Notiz 3 4 2 2 8 2" xfId="13331"/>
    <cellStyle name="Notiz 3 4 2 2 8 3" xfId="19624"/>
    <cellStyle name="Notiz 3 4 2 2 8 4" xfId="26563"/>
    <cellStyle name="Notiz 3 4 2 2 8 5" xfId="33228"/>
    <cellStyle name="Notiz 3 4 2 2 8 6" xfId="39898"/>
    <cellStyle name="Notiz 3 4 2 2 8 7" xfId="46714"/>
    <cellStyle name="Notiz 3 4 2 2 8 8" xfId="53237"/>
    <cellStyle name="Notiz 3 4 2 2 9" xfId="6875"/>
    <cellStyle name="Notiz 3 4 2 2 9 2" xfId="13985"/>
    <cellStyle name="Notiz 3 4 2 2 9 3" xfId="20278"/>
    <cellStyle name="Notiz 3 4 2 2 9 4" xfId="27217"/>
    <cellStyle name="Notiz 3 4 2 2 9 5" xfId="33882"/>
    <cellStyle name="Notiz 3 4 2 2 9 6" xfId="40552"/>
    <cellStyle name="Notiz 3 4 2 2 9 7" xfId="47368"/>
    <cellStyle name="Notiz 3 4 2 2 9 8" xfId="53891"/>
    <cellStyle name="Notiz 3 4 2 3" xfId="2196"/>
    <cellStyle name="Notiz 3 4 2 3 2" xfId="9306"/>
    <cellStyle name="Notiz 3 4 2 3 3" xfId="15599"/>
    <cellStyle name="Notiz 3 4 2 3 4" xfId="22538"/>
    <cellStyle name="Notiz 3 4 2 3 5" xfId="29203"/>
    <cellStyle name="Notiz 3 4 2 3 6" xfId="35873"/>
    <cellStyle name="Notiz 3 4 2 3 7" xfId="42689"/>
    <cellStyle name="Notiz 3 4 2 3 8" xfId="49212"/>
    <cellStyle name="Notiz 3 4 2 4" xfId="2886"/>
    <cellStyle name="Notiz 3 4 2 4 2" xfId="9996"/>
    <cellStyle name="Notiz 3 4 2 4 3" xfId="16289"/>
    <cellStyle name="Notiz 3 4 2 4 4" xfId="23228"/>
    <cellStyle name="Notiz 3 4 2 4 5" xfId="29893"/>
    <cellStyle name="Notiz 3 4 2 4 6" xfId="36563"/>
    <cellStyle name="Notiz 3 4 2 4 7" xfId="43379"/>
    <cellStyle name="Notiz 3 4 2 4 8" xfId="49902"/>
    <cellStyle name="Notiz 3 4 2 5" xfId="3573"/>
    <cellStyle name="Notiz 3 4 2 5 2" xfId="10683"/>
    <cellStyle name="Notiz 3 4 2 5 3" xfId="16976"/>
    <cellStyle name="Notiz 3 4 2 5 4" xfId="23915"/>
    <cellStyle name="Notiz 3 4 2 5 5" xfId="30580"/>
    <cellStyle name="Notiz 3 4 2 5 6" xfId="37250"/>
    <cellStyle name="Notiz 3 4 2 5 7" xfId="44066"/>
    <cellStyle name="Notiz 3 4 2 5 8" xfId="50589"/>
    <cellStyle name="Notiz 3 4 2 6" xfId="4260"/>
    <cellStyle name="Notiz 3 4 2 6 2" xfId="11370"/>
    <cellStyle name="Notiz 3 4 2 6 3" xfId="17663"/>
    <cellStyle name="Notiz 3 4 2 6 4" xfId="24602"/>
    <cellStyle name="Notiz 3 4 2 6 5" xfId="31267"/>
    <cellStyle name="Notiz 3 4 2 6 6" xfId="37937"/>
    <cellStyle name="Notiz 3 4 2 6 7" xfId="44753"/>
    <cellStyle name="Notiz 3 4 2 6 8" xfId="51276"/>
    <cellStyle name="Notiz 3 4 2 7" xfId="4945"/>
    <cellStyle name="Notiz 3 4 2 7 2" xfId="12055"/>
    <cellStyle name="Notiz 3 4 2 7 3" xfId="18348"/>
    <cellStyle name="Notiz 3 4 2 7 4" xfId="25287"/>
    <cellStyle name="Notiz 3 4 2 7 5" xfId="31952"/>
    <cellStyle name="Notiz 3 4 2 7 6" xfId="38622"/>
    <cellStyle name="Notiz 3 4 2 7 7" xfId="45438"/>
    <cellStyle name="Notiz 3 4 2 7 8" xfId="51961"/>
    <cellStyle name="Notiz 3 4 2 8" xfId="4884"/>
    <cellStyle name="Notiz 3 4 2 8 2" xfId="11994"/>
    <cellStyle name="Notiz 3 4 2 8 3" xfId="18287"/>
    <cellStyle name="Notiz 3 4 2 8 4" xfId="25226"/>
    <cellStyle name="Notiz 3 4 2 8 5" xfId="31891"/>
    <cellStyle name="Notiz 3 4 2 8 6" xfId="38561"/>
    <cellStyle name="Notiz 3 4 2 8 7" xfId="45377"/>
    <cellStyle name="Notiz 3 4 2 8 8" xfId="51900"/>
    <cellStyle name="Notiz 3 4 2 9" xfId="6640"/>
    <cellStyle name="Notiz 3 4 2 9 2" xfId="13750"/>
    <cellStyle name="Notiz 3 4 2 9 3" xfId="20043"/>
    <cellStyle name="Notiz 3 4 2 9 4" xfId="26982"/>
    <cellStyle name="Notiz 3 4 2 9 5" xfId="33647"/>
    <cellStyle name="Notiz 3 4 2 9 6" xfId="40317"/>
    <cellStyle name="Notiz 3 4 2 9 7" xfId="47133"/>
    <cellStyle name="Notiz 3 4 2 9 8" xfId="53656"/>
    <cellStyle name="Notiz 3 4 3" xfId="804"/>
    <cellStyle name="Notiz 3 4 3 10" xfId="7276"/>
    <cellStyle name="Notiz 3 4 3 10 2" xfId="14386"/>
    <cellStyle name="Notiz 3 4 3 10 3" xfId="20679"/>
    <cellStyle name="Notiz 3 4 3 10 4" xfId="27618"/>
    <cellStyle name="Notiz 3 4 3 10 5" xfId="34283"/>
    <cellStyle name="Notiz 3 4 3 10 6" xfId="40953"/>
    <cellStyle name="Notiz 3 4 3 10 7" xfId="47769"/>
    <cellStyle name="Notiz 3 4 3 10 8" xfId="54292"/>
    <cellStyle name="Notiz 3 4 3 11" xfId="1543"/>
    <cellStyle name="Notiz 3 4 3 11 2" xfId="8653"/>
    <cellStyle name="Notiz 3 4 3 11 3" xfId="14946"/>
    <cellStyle name="Notiz 3 4 3 11 4" xfId="21885"/>
    <cellStyle name="Notiz 3 4 3 11 5" xfId="28550"/>
    <cellStyle name="Notiz 3 4 3 11 6" xfId="35220"/>
    <cellStyle name="Notiz 3 4 3 11 7" xfId="42036"/>
    <cellStyle name="Notiz 3 4 3 11 8" xfId="48559"/>
    <cellStyle name="Notiz 3 4 3 12" xfId="8262"/>
    <cellStyle name="Notiz 3 4 3 13" xfId="21183"/>
    <cellStyle name="Notiz 3 4 3 14" xfId="34492"/>
    <cellStyle name="Notiz 3 4 3 15" xfId="41429"/>
    <cellStyle name="Notiz 3 4 3 16" xfId="21532"/>
    <cellStyle name="Notiz 3 4 3 2" xfId="1100"/>
    <cellStyle name="Notiz 3 4 3 2 10" xfId="1773"/>
    <cellStyle name="Notiz 3 4 3 2 10 2" xfId="8883"/>
    <cellStyle name="Notiz 3 4 3 2 10 3" xfId="15176"/>
    <cellStyle name="Notiz 3 4 3 2 10 4" xfId="22115"/>
    <cellStyle name="Notiz 3 4 3 2 10 5" xfId="28780"/>
    <cellStyle name="Notiz 3 4 3 2 10 6" xfId="35450"/>
    <cellStyle name="Notiz 3 4 3 2 10 7" xfId="42266"/>
    <cellStyle name="Notiz 3 4 3 2 10 8" xfId="48789"/>
    <cellStyle name="Notiz 3 4 3 2 11" xfId="7635"/>
    <cellStyle name="Notiz 3 4 3 2 12" xfId="28107"/>
    <cellStyle name="Notiz 3 4 3 2 13" xfId="34777"/>
    <cellStyle name="Notiz 3 4 3 2 14" xfId="48119"/>
    <cellStyle name="Notiz 3 4 3 2 2" xfId="2644"/>
    <cellStyle name="Notiz 3 4 3 2 2 2" xfId="9754"/>
    <cellStyle name="Notiz 3 4 3 2 2 3" xfId="16047"/>
    <cellStyle name="Notiz 3 4 3 2 2 4" xfId="22986"/>
    <cellStyle name="Notiz 3 4 3 2 2 5" xfId="29651"/>
    <cellStyle name="Notiz 3 4 3 2 2 6" xfId="36321"/>
    <cellStyle name="Notiz 3 4 3 2 2 7" xfId="43137"/>
    <cellStyle name="Notiz 3 4 3 2 2 8" xfId="49660"/>
    <cellStyle name="Notiz 3 4 3 2 3" xfId="3334"/>
    <cellStyle name="Notiz 3 4 3 2 3 2" xfId="10444"/>
    <cellStyle name="Notiz 3 4 3 2 3 3" xfId="16737"/>
    <cellStyle name="Notiz 3 4 3 2 3 4" xfId="23676"/>
    <cellStyle name="Notiz 3 4 3 2 3 5" xfId="30341"/>
    <cellStyle name="Notiz 3 4 3 2 3 6" xfId="37011"/>
    <cellStyle name="Notiz 3 4 3 2 3 7" xfId="43827"/>
    <cellStyle name="Notiz 3 4 3 2 3 8" xfId="50350"/>
    <cellStyle name="Notiz 3 4 3 2 4" xfId="4021"/>
    <cellStyle name="Notiz 3 4 3 2 4 2" xfId="11131"/>
    <cellStyle name="Notiz 3 4 3 2 4 3" xfId="17424"/>
    <cellStyle name="Notiz 3 4 3 2 4 4" xfId="24363"/>
    <cellStyle name="Notiz 3 4 3 2 4 5" xfId="31028"/>
    <cellStyle name="Notiz 3 4 3 2 4 6" xfId="37698"/>
    <cellStyle name="Notiz 3 4 3 2 4 7" xfId="44514"/>
    <cellStyle name="Notiz 3 4 3 2 4 8" xfId="51037"/>
    <cellStyle name="Notiz 3 4 3 2 5" xfId="4708"/>
    <cellStyle name="Notiz 3 4 3 2 5 2" xfId="11818"/>
    <cellStyle name="Notiz 3 4 3 2 5 3" xfId="18111"/>
    <cellStyle name="Notiz 3 4 3 2 5 4" xfId="25050"/>
    <cellStyle name="Notiz 3 4 3 2 5 5" xfId="31715"/>
    <cellStyle name="Notiz 3 4 3 2 5 6" xfId="38385"/>
    <cellStyle name="Notiz 3 4 3 2 5 7" xfId="45201"/>
    <cellStyle name="Notiz 3 4 3 2 5 8" xfId="51724"/>
    <cellStyle name="Notiz 3 4 3 2 6" xfId="5393"/>
    <cellStyle name="Notiz 3 4 3 2 6 2" xfId="12503"/>
    <cellStyle name="Notiz 3 4 3 2 6 3" xfId="18796"/>
    <cellStyle name="Notiz 3 4 3 2 6 4" xfId="25735"/>
    <cellStyle name="Notiz 3 4 3 2 6 5" xfId="32400"/>
    <cellStyle name="Notiz 3 4 3 2 6 6" xfId="39070"/>
    <cellStyle name="Notiz 3 4 3 2 6 7" xfId="45886"/>
    <cellStyle name="Notiz 3 4 3 2 6 8" xfId="52409"/>
    <cellStyle name="Notiz 3 4 3 2 7" xfId="5976"/>
    <cellStyle name="Notiz 3 4 3 2 7 2" xfId="13086"/>
    <cellStyle name="Notiz 3 4 3 2 7 3" xfId="19379"/>
    <cellStyle name="Notiz 3 4 3 2 7 4" xfId="26318"/>
    <cellStyle name="Notiz 3 4 3 2 7 5" xfId="32983"/>
    <cellStyle name="Notiz 3 4 3 2 7 6" xfId="39653"/>
    <cellStyle name="Notiz 3 4 3 2 7 7" xfId="46469"/>
    <cellStyle name="Notiz 3 4 3 2 7 8" xfId="52992"/>
    <cellStyle name="Notiz 3 4 3 2 8" xfId="6434"/>
    <cellStyle name="Notiz 3 4 3 2 8 2" xfId="13544"/>
    <cellStyle name="Notiz 3 4 3 2 8 3" xfId="19837"/>
    <cellStyle name="Notiz 3 4 3 2 8 4" xfId="26776"/>
    <cellStyle name="Notiz 3 4 3 2 8 5" xfId="33441"/>
    <cellStyle name="Notiz 3 4 3 2 8 6" xfId="40111"/>
    <cellStyle name="Notiz 3 4 3 2 8 7" xfId="46927"/>
    <cellStyle name="Notiz 3 4 3 2 8 8" xfId="53450"/>
    <cellStyle name="Notiz 3 4 3 2 9" xfId="7088"/>
    <cellStyle name="Notiz 3 4 3 2 9 2" xfId="14198"/>
    <cellStyle name="Notiz 3 4 3 2 9 3" xfId="20491"/>
    <cellStyle name="Notiz 3 4 3 2 9 4" xfId="27430"/>
    <cellStyle name="Notiz 3 4 3 2 9 5" xfId="34095"/>
    <cellStyle name="Notiz 3 4 3 2 9 6" xfId="40765"/>
    <cellStyle name="Notiz 3 4 3 2 9 7" xfId="47581"/>
    <cellStyle name="Notiz 3 4 3 2 9 8" xfId="54104"/>
    <cellStyle name="Notiz 3 4 3 3" xfId="2414"/>
    <cellStyle name="Notiz 3 4 3 3 2" xfId="9524"/>
    <cellStyle name="Notiz 3 4 3 3 3" xfId="15817"/>
    <cellStyle name="Notiz 3 4 3 3 4" xfId="22756"/>
    <cellStyle name="Notiz 3 4 3 3 5" xfId="29421"/>
    <cellStyle name="Notiz 3 4 3 3 6" xfId="36091"/>
    <cellStyle name="Notiz 3 4 3 3 7" xfId="42907"/>
    <cellStyle name="Notiz 3 4 3 3 8" xfId="49430"/>
    <cellStyle name="Notiz 3 4 3 4" xfId="3104"/>
    <cellStyle name="Notiz 3 4 3 4 2" xfId="10214"/>
    <cellStyle name="Notiz 3 4 3 4 3" xfId="16507"/>
    <cellStyle name="Notiz 3 4 3 4 4" xfId="23446"/>
    <cellStyle name="Notiz 3 4 3 4 5" xfId="30111"/>
    <cellStyle name="Notiz 3 4 3 4 6" xfId="36781"/>
    <cellStyle name="Notiz 3 4 3 4 7" xfId="43597"/>
    <cellStyle name="Notiz 3 4 3 4 8" xfId="50120"/>
    <cellStyle name="Notiz 3 4 3 5" xfId="3791"/>
    <cellStyle name="Notiz 3 4 3 5 2" xfId="10901"/>
    <cellStyle name="Notiz 3 4 3 5 3" xfId="17194"/>
    <cellStyle name="Notiz 3 4 3 5 4" xfId="24133"/>
    <cellStyle name="Notiz 3 4 3 5 5" xfId="30798"/>
    <cellStyle name="Notiz 3 4 3 5 6" xfId="37468"/>
    <cellStyle name="Notiz 3 4 3 5 7" xfId="44284"/>
    <cellStyle name="Notiz 3 4 3 5 8" xfId="50807"/>
    <cellStyle name="Notiz 3 4 3 6" xfId="4478"/>
    <cellStyle name="Notiz 3 4 3 6 2" xfId="11588"/>
    <cellStyle name="Notiz 3 4 3 6 3" xfId="17881"/>
    <cellStyle name="Notiz 3 4 3 6 4" xfId="24820"/>
    <cellStyle name="Notiz 3 4 3 6 5" xfId="31485"/>
    <cellStyle name="Notiz 3 4 3 6 6" xfId="38155"/>
    <cellStyle name="Notiz 3 4 3 6 7" xfId="44971"/>
    <cellStyle name="Notiz 3 4 3 6 8" xfId="51494"/>
    <cellStyle name="Notiz 3 4 3 7" xfId="5163"/>
    <cellStyle name="Notiz 3 4 3 7 2" xfId="12273"/>
    <cellStyle name="Notiz 3 4 3 7 3" xfId="18566"/>
    <cellStyle name="Notiz 3 4 3 7 4" xfId="25505"/>
    <cellStyle name="Notiz 3 4 3 7 5" xfId="32170"/>
    <cellStyle name="Notiz 3 4 3 7 6" xfId="38840"/>
    <cellStyle name="Notiz 3 4 3 7 7" xfId="45656"/>
    <cellStyle name="Notiz 3 4 3 7 8" xfId="52179"/>
    <cellStyle name="Notiz 3 4 3 8" xfId="6204"/>
    <cellStyle name="Notiz 3 4 3 8 2" xfId="13314"/>
    <cellStyle name="Notiz 3 4 3 8 3" xfId="19607"/>
    <cellStyle name="Notiz 3 4 3 8 4" xfId="26546"/>
    <cellStyle name="Notiz 3 4 3 8 5" xfId="33211"/>
    <cellStyle name="Notiz 3 4 3 8 6" xfId="39881"/>
    <cellStyle name="Notiz 3 4 3 8 7" xfId="46697"/>
    <cellStyle name="Notiz 3 4 3 8 8" xfId="53220"/>
    <cellStyle name="Notiz 3 4 3 9" xfId="6858"/>
    <cellStyle name="Notiz 3 4 3 9 2" xfId="13968"/>
    <cellStyle name="Notiz 3 4 3 9 3" xfId="20261"/>
    <cellStyle name="Notiz 3 4 3 9 4" xfId="27200"/>
    <cellStyle name="Notiz 3 4 3 9 5" xfId="33865"/>
    <cellStyle name="Notiz 3 4 3 9 6" xfId="40535"/>
    <cellStyle name="Notiz 3 4 3 9 7" xfId="47351"/>
    <cellStyle name="Notiz 3 4 3 9 8" xfId="53874"/>
    <cellStyle name="Notiz 3 4 4" xfId="2108"/>
    <cellStyle name="Notiz 3 4 4 2" xfId="9218"/>
    <cellStyle name="Notiz 3 4 4 3" xfId="15511"/>
    <cellStyle name="Notiz 3 4 4 4" xfId="22450"/>
    <cellStyle name="Notiz 3 4 4 5" xfId="29115"/>
    <cellStyle name="Notiz 3 4 4 6" xfId="35785"/>
    <cellStyle name="Notiz 3 4 4 7" xfId="42601"/>
    <cellStyle name="Notiz 3 4 4 8" xfId="49124"/>
    <cellStyle name="Notiz 3 4 5" xfId="2796"/>
    <cellStyle name="Notiz 3 4 5 2" xfId="9906"/>
    <cellStyle name="Notiz 3 4 5 3" xfId="16199"/>
    <cellStyle name="Notiz 3 4 5 4" xfId="23138"/>
    <cellStyle name="Notiz 3 4 5 5" xfId="29803"/>
    <cellStyle name="Notiz 3 4 5 6" xfId="36473"/>
    <cellStyle name="Notiz 3 4 5 7" xfId="43289"/>
    <cellStyle name="Notiz 3 4 5 8" xfId="49812"/>
    <cellStyle name="Notiz 3 4 6" xfId="3484"/>
    <cellStyle name="Notiz 3 4 6 2" xfId="10594"/>
    <cellStyle name="Notiz 3 4 6 3" xfId="16887"/>
    <cellStyle name="Notiz 3 4 6 4" xfId="23826"/>
    <cellStyle name="Notiz 3 4 6 5" xfId="30491"/>
    <cellStyle name="Notiz 3 4 6 6" xfId="37161"/>
    <cellStyle name="Notiz 3 4 6 7" xfId="43977"/>
    <cellStyle name="Notiz 3 4 6 8" xfId="50500"/>
    <cellStyle name="Notiz 3 4 7" xfId="4171"/>
    <cellStyle name="Notiz 3 4 7 2" xfId="11281"/>
    <cellStyle name="Notiz 3 4 7 3" xfId="17574"/>
    <cellStyle name="Notiz 3 4 7 4" xfId="24513"/>
    <cellStyle name="Notiz 3 4 7 5" xfId="31178"/>
    <cellStyle name="Notiz 3 4 7 6" xfId="37848"/>
    <cellStyle name="Notiz 3 4 7 7" xfId="44664"/>
    <cellStyle name="Notiz 3 4 7 8" xfId="51187"/>
    <cellStyle name="Notiz 3 4 8" xfId="4860"/>
    <cellStyle name="Notiz 3 4 8 2" xfId="11970"/>
    <cellStyle name="Notiz 3 4 8 3" xfId="18263"/>
    <cellStyle name="Notiz 3 4 8 4" xfId="25202"/>
    <cellStyle name="Notiz 3 4 8 5" xfId="31867"/>
    <cellStyle name="Notiz 3 4 8 6" xfId="38537"/>
    <cellStyle name="Notiz 3 4 8 7" xfId="45353"/>
    <cellStyle name="Notiz 3 4 8 8" xfId="51876"/>
    <cellStyle name="Notiz 3 4 9" xfId="5543"/>
    <cellStyle name="Notiz 3 4 9 2" xfId="12653"/>
    <cellStyle name="Notiz 3 4 9 3" xfId="18946"/>
    <cellStyle name="Notiz 3 4 9 4" xfId="25885"/>
    <cellStyle name="Notiz 3 4 9 5" xfId="32550"/>
    <cellStyle name="Notiz 3 4 9 6" xfId="39220"/>
    <cellStyle name="Notiz 3 4 9 7" xfId="46036"/>
    <cellStyle name="Notiz 3 4 9 8" xfId="52559"/>
    <cellStyle name="Notiz 3 5" xfId="228"/>
    <cellStyle name="Notiz 3 5 10" xfId="5694"/>
    <cellStyle name="Notiz 3 5 10 2" xfId="12804"/>
    <cellStyle name="Notiz 3 5 10 3" xfId="19097"/>
    <cellStyle name="Notiz 3 5 10 4" xfId="26036"/>
    <cellStyle name="Notiz 3 5 10 5" xfId="32701"/>
    <cellStyle name="Notiz 3 5 10 6" xfId="39371"/>
    <cellStyle name="Notiz 3 5 10 7" xfId="46187"/>
    <cellStyle name="Notiz 3 5 10 8" xfId="52710"/>
    <cellStyle name="Notiz 3 5 11" xfId="6591"/>
    <cellStyle name="Notiz 3 5 11 2" xfId="13701"/>
    <cellStyle name="Notiz 3 5 11 3" xfId="19994"/>
    <cellStyle name="Notiz 3 5 11 4" xfId="26933"/>
    <cellStyle name="Notiz 3 5 11 5" xfId="33598"/>
    <cellStyle name="Notiz 3 5 11 6" xfId="40268"/>
    <cellStyle name="Notiz 3 5 11 7" xfId="47084"/>
    <cellStyle name="Notiz 3 5 11 8" xfId="53607"/>
    <cellStyle name="Notiz 3 5 12" xfId="1285"/>
    <cellStyle name="Notiz 3 5 12 2" xfId="8395"/>
    <cellStyle name="Notiz 3 5 12 3" xfId="14688"/>
    <cellStyle name="Notiz 3 5 12 4" xfId="21627"/>
    <cellStyle name="Notiz 3 5 12 5" xfId="28292"/>
    <cellStyle name="Notiz 3 5 12 6" xfId="34962"/>
    <cellStyle name="Notiz 3 5 12 7" xfId="41781"/>
    <cellStyle name="Notiz 3 5 12 8" xfId="48304"/>
    <cellStyle name="Notiz 3 5 13" xfId="487"/>
    <cellStyle name="Notiz 3 5 14" xfId="7607"/>
    <cellStyle name="Notiz 3 5 15" xfId="337"/>
    <cellStyle name="Notiz 3 5 16" xfId="41503"/>
    <cellStyle name="Notiz 3 5 2" xfId="571"/>
    <cellStyle name="Notiz 3 5 2 10" xfId="7246"/>
    <cellStyle name="Notiz 3 5 2 10 2" xfId="14356"/>
    <cellStyle name="Notiz 3 5 2 10 3" xfId="20649"/>
    <cellStyle name="Notiz 3 5 2 10 4" xfId="27588"/>
    <cellStyle name="Notiz 3 5 2 10 5" xfId="34253"/>
    <cellStyle name="Notiz 3 5 2 10 6" xfId="40923"/>
    <cellStyle name="Notiz 3 5 2 10 7" xfId="47739"/>
    <cellStyle name="Notiz 3 5 2 10 8" xfId="54262"/>
    <cellStyle name="Notiz 3 5 2 11" xfId="1324"/>
    <cellStyle name="Notiz 3 5 2 11 2" xfId="8434"/>
    <cellStyle name="Notiz 3 5 2 11 3" xfId="14727"/>
    <cellStyle name="Notiz 3 5 2 11 4" xfId="21666"/>
    <cellStyle name="Notiz 3 5 2 11 5" xfId="28331"/>
    <cellStyle name="Notiz 3 5 2 11 6" xfId="35001"/>
    <cellStyle name="Notiz 3 5 2 11 7" xfId="41817"/>
    <cellStyle name="Notiz 3 5 2 11 8" xfId="48340"/>
    <cellStyle name="Notiz 3 5 2 12" xfId="7557"/>
    <cellStyle name="Notiz 3 5 2 13" xfId="20950"/>
    <cellStyle name="Notiz 3 5 2 14" xfId="20909"/>
    <cellStyle name="Notiz 3 5 2 15" xfId="41200"/>
    <cellStyle name="Notiz 3 5 2 16" xfId="41647"/>
    <cellStyle name="Notiz 3 5 2 2" xfId="884"/>
    <cellStyle name="Notiz 3 5 2 2 10" xfId="1559"/>
    <cellStyle name="Notiz 3 5 2 2 10 2" xfId="8669"/>
    <cellStyle name="Notiz 3 5 2 2 10 3" xfId="14962"/>
    <cellStyle name="Notiz 3 5 2 2 10 4" xfId="21901"/>
    <cellStyle name="Notiz 3 5 2 2 10 5" xfId="28566"/>
    <cellStyle name="Notiz 3 5 2 2 10 6" xfId="35236"/>
    <cellStyle name="Notiz 3 5 2 2 10 7" xfId="42052"/>
    <cellStyle name="Notiz 3 5 2 2 10 8" xfId="48575"/>
    <cellStyle name="Notiz 3 5 2 2 11" xfId="7489"/>
    <cellStyle name="Notiz 3 5 2 2 12" xfId="27891"/>
    <cellStyle name="Notiz 3 5 2 2 13" xfId="34563"/>
    <cellStyle name="Notiz 3 5 2 2 14" xfId="21522"/>
    <cellStyle name="Notiz 3 5 2 2 2" xfId="2430"/>
    <cellStyle name="Notiz 3 5 2 2 2 2" xfId="9540"/>
    <cellStyle name="Notiz 3 5 2 2 2 3" xfId="15833"/>
    <cellStyle name="Notiz 3 5 2 2 2 4" xfId="22772"/>
    <cellStyle name="Notiz 3 5 2 2 2 5" xfId="29437"/>
    <cellStyle name="Notiz 3 5 2 2 2 6" xfId="36107"/>
    <cellStyle name="Notiz 3 5 2 2 2 7" xfId="42923"/>
    <cellStyle name="Notiz 3 5 2 2 2 8" xfId="49446"/>
    <cellStyle name="Notiz 3 5 2 2 3" xfId="3120"/>
    <cellStyle name="Notiz 3 5 2 2 3 2" xfId="10230"/>
    <cellStyle name="Notiz 3 5 2 2 3 3" xfId="16523"/>
    <cellStyle name="Notiz 3 5 2 2 3 4" xfId="23462"/>
    <cellStyle name="Notiz 3 5 2 2 3 5" xfId="30127"/>
    <cellStyle name="Notiz 3 5 2 2 3 6" xfId="36797"/>
    <cellStyle name="Notiz 3 5 2 2 3 7" xfId="43613"/>
    <cellStyle name="Notiz 3 5 2 2 3 8" xfId="50136"/>
    <cellStyle name="Notiz 3 5 2 2 4" xfId="3807"/>
    <cellStyle name="Notiz 3 5 2 2 4 2" xfId="10917"/>
    <cellStyle name="Notiz 3 5 2 2 4 3" xfId="17210"/>
    <cellStyle name="Notiz 3 5 2 2 4 4" xfId="24149"/>
    <cellStyle name="Notiz 3 5 2 2 4 5" xfId="30814"/>
    <cellStyle name="Notiz 3 5 2 2 4 6" xfId="37484"/>
    <cellStyle name="Notiz 3 5 2 2 4 7" xfId="44300"/>
    <cellStyle name="Notiz 3 5 2 2 4 8" xfId="50823"/>
    <cellStyle name="Notiz 3 5 2 2 5" xfId="4494"/>
    <cellStyle name="Notiz 3 5 2 2 5 2" xfId="11604"/>
    <cellStyle name="Notiz 3 5 2 2 5 3" xfId="17897"/>
    <cellStyle name="Notiz 3 5 2 2 5 4" xfId="24836"/>
    <cellStyle name="Notiz 3 5 2 2 5 5" xfId="31501"/>
    <cellStyle name="Notiz 3 5 2 2 5 6" xfId="38171"/>
    <cellStyle name="Notiz 3 5 2 2 5 7" xfId="44987"/>
    <cellStyle name="Notiz 3 5 2 2 5 8" xfId="51510"/>
    <cellStyle name="Notiz 3 5 2 2 6" xfId="5179"/>
    <cellStyle name="Notiz 3 5 2 2 6 2" xfId="12289"/>
    <cellStyle name="Notiz 3 5 2 2 6 3" xfId="18582"/>
    <cellStyle name="Notiz 3 5 2 2 6 4" xfId="25521"/>
    <cellStyle name="Notiz 3 5 2 2 6 5" xfId="32186"/>
    <cellStyle name="Notiz 3 5 2 2 6 6" xfId="38856"/>
    <cellStyle name="Notiz 3 5 2 2 6 7" xfId="45672"/>
    <cellStyle name="Notiz 3 5 2 2 6 8" xfId="52195"/>
    <cellStyle name="Notiz 3 5 2 2 7" xfId="5762"/>
    <cellStyle name="Notiz 3 5 2 2 7 2" xfId="12872"/>
    <cellStyle name="Notiz 3 5 2 2 7 3" xfId="19165"/>
    <cellStyle name="Notiz 3 5 2 2 7 4" xfId="26104"/>
    <cellStyle name="Notiz 3 5 2 2 7 5" xfId="32769"/>
    <cellStyle name="Notiz 3 5 2 2 7 6" xfId="39439"/>
    <cellStyle name="Notiz 3 5 2 2 7 7" xfId="46255"/>
    <cellStyle name="Notiz 3 5 2 2 7 8" xfId="52778"/>
    <cellStyle name="Notiz 3 5 2 2 8" xfId="6220"/>
    <cellStyle name="Notiz 3 5 2 2 8 2" xfId="13330"/>
    <cellStyle name="Notiz 3 5 2 2 8 3" xfId="19623"/>
    <cellStyle name="Notiz 3 5 2 2 8 4" xfId="26562"/>
    <cellStyle name="Notiz 3 5 2 2 8 5" xfId="33227"/>
    <cellStyle name="Notiz 3 5 2 2 8 6" xfId="39897"/>
    <cellStyle name="Notiz 3 5 2 2 8 7" xfId="46713"/>
    <cellStyle name="Notiz 3 5 2 2 8 8" xfId="53236"/>
    <cellStyle name="Notiz 3 5 2 2 9" xfId="6874"/>
    <cellStyle name="Notiz 3 5 2 2 9 2" xfId="13984"/>
    <cellStyle name="Notiz 3 5 2 2 9 3" xfId="20277"/>
    <cellStyle name="Notiz 3 5 2 2 9 4" xfId="27216"/>
    <cellStyle name="Notiz 3 5 2 2 9 5" xfId="33881"/>
    <cellStyle name="Notiz 3 5 2 2 9 6" xfId="40551"/>
    <cellStyle name="Notiz 3 5 2 2 9 7" xfId="47367"/>
    <cellStyle name="Notiz 3 5 2 2 9 8" xfId="53890"/>
    <cellStyle name="Notiz 3 5 2 3" xfId="2195"/>
    <cellStyle name="Notiz 3 5 2 3 2" xfId="9305"/>
    <cellStyle name="Notiz 3 5 2 3 3" xfId="15598"/>
    <cellStyle name="Notiz 3 5 2 3 4" xfId="22537"/>
    <cellStyle name="Notiz 3 5 2 3 5" xfId="29202"/>
    <cellStyle name="Notiz 3 5 2 3 6" xfId="35872"/>
    <cellStyle name="Notiz 3 5 2 3 7" xfId="42688"/>
    <cellStyle name="Notiz 3 5 2 3 8" xfId="49211"/>
    <cellStyle name="Notiz 3 5 2 4" xfId="2885"/>
    <cellStyle name="Notiz 3 5 2 4 2" xfId="9995"/>
    <cellStyle name="Notiz 3 5 2 4 3" xfId="16288"/>
    <cellStyle name="Notiz 3 5 2 4 4" xfId="23227"/>
    <cellStyle name="Notiz 3 5 2 4 5" xfId="29892"/>
    <cellStyle name="Notiz 3 5 2 4 6" xfId="36562"/>
    <cellStyle name="Notiz 3 5 2 4 7" xfId="43378"/>
    <cellStyle name="Notiz 3 5 2 4 8" xfId="49901"/>
    <cellStyle name="Notiz 3 5 2 5" xfId="3572"/>
    <cellStyle name="Notiz 3 5 2 5 2" xfId="10682"/>
    <cellStyle name="Notiz 3 5 2 5 3" xfId="16975"/>
    <cellStyle name="Notiz 3 5 2 5 4" xfId="23914"/>
    <cellStyle name="Notiz 3 5 2 5 5" xfId="30579"/>
    <cellStyle name="Notiz 3 5 2 5 6" xfId="37249"/>
    <cellStyle name="Notiz 3 5 2 5 7" xfId="44065"/>
    <cellStyle name="Notiz 3 5 2 5 8" xfId="50588"/>
    <cellStyle name="Notiz 3 5 2 6" xfId="4259"/>
    <cellStyle name="Notiz 3 5 2 6 2" xfId="11369"/>
    <cellStyle name="Notiz 3 5 2 6 3" xfId="17662"/>
    <cellStyle name="Notiz 3 5 2 6 4" xfId="24601"/>
    <cellStyle name="Notiz 3 5 2 6 5" xfId="31266"/>
    <cellStyle name="Notiz 3 5 2 6 6" xfId="37936"/>
    <cellStyle name="Notiz 3 5 2 6 7" xfId="44752"/>
    <cellStyle name="Notiz 3 5 2 6 8" xfId="51275"/>
    <cellStyle name="Notiz 3 5 2 7" xfId="4944"/>
    <cellStyle name="Notiz 3 5 2 7 2" xfId="12054"/>
    <cellStyle name="Notiz 3 5 2 7 3" xfId="18347"/>
    <cellStyle name="Notiz 3 5 2 7 4" xfId="25286"/>
    <cellStyle name="Notiz 3 5 2 7 5" xfId="31951"/>
    <cellStyle name="Notiz 3 5 2 7 6" xfId="38621"/>
    <cellStyle name="Notiz 3 5 2 7 7" xfId="45437"/>
    <cellStyle name="Notiz 3 5 2 7 8" xfId="51960"/>
    <cellStyle name="Notiz 3 5 2 8" xfId="5577"/>
    <cellStyle name="Notiz 3 5 2 8 2" xfId="12687"/>
    <cellStyle name="Notiz 3 5 2 8 3" xfId="18980"/>
    <cellStyle name="Notiz 3 5 2 8 4" xfId="25919"/>
    <cellStyle name="Notiz 3 5 2 8 5" xfId="32584"/>
    <cellStyle name="Notiz 3 5 2 8 6" xfId="39254"/>
    <cellStyle name="Notiz 3 5 2 8 7" xfId="46070"/>
    <cellStyle name="Notiz 3 5 2 8 8" xfId="52593"/>
    <cellStyle name="Notiz 3 5 2 9" xfId="6639"/>
    <cellStyle name="Notiz 3 5 2 9 2" xfId="13749"/>
    <cellStyle name="Notiz 3 5 2 9 3" xfId="20042"/>
    <cellStyle name="Notiz 3 5 2 9 4" xfId="26981"/>
    <cellStyle name="Notiz 3 5 2 9 5" xfId="33646"/>
    <cellStyle name="Notiz 3 5 2 9 6" xfId="40316"/>
    <cellStyle name="Notiz 3 5 2 9 7" xfId="47132"/>
    <cellStyle name="Notiz 3 5 2 9 8" xfId="53655"/>
    <cellStyle name="Notiz 3 5 3" xfId="805"/>
    <cellStyle name="Notiz 3 5 3 10" xfId="4224"/>
    <cellStyle name="Notiz 3 5 3 10 2" xfId="11334"/>
    <cellStyle name="Notiz 3 5 3 10 3" xfId="17627"/>
    <cellStyle name="Notiz 3 5 3 10 4" xfId="24566"/>
    <cellStyle name="Notiz 3 5 3 10 5" xfId="31231"/>
    <cellStyle name="Notiz 3 5 3 10 6" xfId="37901"/>
    <cellStyle name="Notiz 3 5 3 10 7" xfId="44717"/>
    <cellStyle name="Notiz 3 5 3 10 8" xfId="51240"/>
    <cellStyle name="Notiz 3 5 3 11" xfId="1544"/>
    <cellStyle name="Notiz 3 5 3 11 2" xfId="8654"/>
    <cellStyle name="Notiz 3 5 3 11 3" xfId="14947"/>
    <cellStyle name="Notiz 3 5 3 11 4" xfId="21886"/>
    <cellStyle name="Notiz 3 5 3 11 5" xfId="28551"/>
    <cellStyle name="Notiz 3 5 3 11 6" xfId="35221"/>
    <cellStyle name="Notiz 3 5 3 11 7" xfId="42037"/>
    <cellStyle name="Notiz 3 5 3 11 8" xfId="48560"/>
    <cellStyle name="Notiz 3 5 3 12" xfId="7758"/>
    <cellStyle name="Notiz 3 5 3 13" xfId="21184"/>
    <cellStyle name="Notiz 3 5 3 14" xfId="34493"/>
    <cellStyle name="Notiz 3 5 3 15" xfId="41430"/>
    <cellStyle name="Notiz 3 5 3 16" xfId="20914"/>
    <cellStyle name="Notiz 3 5 3 2" xfId="1101"/>
    <cellStyle name="Notiz 3 5 3 2 10" xfId="1774"/>
    <cellStyle name="Notiz 3 5 3 2 10 2" xfId="8884"/>
    <cellStyle name="Notiz 3 5 3 2 10 3" xfId="15177"/>
    <cellStyle name="Notiz 3 5 3 2 10 4" xfId="22116"/>
    <cellStyle name="Notiz 3 5 3 2 10 5" xfId="28781"/>
    <cellStyle name="Notiz 3 5 3 2 10 6" xfId="35451"/>
    <cellStyle name="Notiz 3 5 3 2 10 7" xfId="42267"/>
    <cellStyle name="Notiz 3 5 3 2 10 8" xfId="48790"/>
    <cellStyle name="Notiz 3 5 3 2 11" xfId="7484"/>
    <cellStyle name="Notiz 3 5 3 2 12" xfId="28108"/>
    <cellStyle name="Notiz 3 5 3 2 13" xfId="34778"/>
    <cellStyle name="Notiz 3 5 3 2 14" xfId="48120"/>
    <cellStyle name="Notiz 3 5 3 2 2" xfId="2645"/>
    <cellStyle name="Notiz 3 5 3 2 2 2" xfId="9755"/>
    <cellStyle name="Notiz 3 5 3 2 2 3" xfId="16048"/>
    <cellStyle name="Notiz 3 5 3 2 2 4" xfId="22987"/>
    <cellStyle name="Notiz 3 5 3 2 2 5" xfId="29652"/>
    <cellStyle name="Notiz 3 5 3 2 2 6" xfId="36322"/>
    <cellStyle name="Notiz 3 5 3 2 2 7" xfId="43138"/>
    <cellStyle name="Notiz 3 5 3 2 2 8" xfId="49661"/>
    <cellStyle name="Notiz 3 5 3 2 3" xfId="3335"/>
    <cellStyle name="Notiz 3 5 3 2 3 2" xfId="10445"/>
    <cellStyle name="Notiz 3 5 3 2 3 3" xfId="16738"/>
    <cellStyle name="Notiz 3 5 3 2 3 4" xfId="23677"/>
    <cellStyle name="Notiz 3 5 3 2 3 5" xfId="30342"/>
    <cellStyle name="Notiz 3 5 3 2 3 6" xfId="37012"/>
    <cellStyle name="Notiz 3 5 3 2 3 7" xfId="43828"/>
    <cellStyle name="Notiz 3 5 3 2 3 8" xfId="50351"/>
    <cellStyle name="Notiz 3 5 3 2 4" xfId="4022"/>
    <cellStyle name="Notiz 3 5 3 2 4 2" xfId="11132"/>
    <cellStyle name="Notiz 3 5 3 2 4 3" xfId="17425"/>
    <cellStyle name="Notiz 3 5 3 2 4 4" xfId="24364"/>
    <cellStyle name="Notiz 3 5 3 2 4 5" xfId="31029"/>
    <cellStyle name="Notiz 3 5 3 2 4 6" xfId="37699"/>
    <cellStyle name="Notiz 3 5 3 2 4 7" xfId="44515"/>
    <cellStyle name="Notiz 3 5 3 2 4 8" xfId="51038"/>
    <cellStyle name="Notiz 3 5 3 2 5" xfId="4709"/>
    <cellStyle name="Notiz 3 5 3 2 5 2" xfId="11819"/>
    <cellStyle name="Notiz 3 5 3 2 5 3" xfId="18112"/>
    <cellStyle name="Notiz 3 5 3 2 5 4" xfId="25051"/>
    <cellStyle name="Notiz 3 5 3 2 5 5" xfId="31716"/>
    <cellStyle name="Notiz 3 5 3 2 5 6" xfId="38386"/>
    <cellStyle name="Notiz 3 5 3 2 5 7" xfId="45202"/>
    <cellStyle name="Notiz 3 5 3 2 5 8" xfId="51725"/>
    <cellStyle name="Notiz 3 5 3 2 6" xfId="5394"/>
    <cellStyle name="Notiz 3 5 3 2 6 2" xfId="12504"/>
    <cellStyle name="Notiz 3 5 3 2 6 3" xfId="18797"/>
    <cellStyle name="Notiz 3 5 3 2 6 4" xfId="25736"/>
    <cellStyle name="Notiz 3 5 3 2 6 5" xfId="32401"/>
    <cellStyle name="Notiz 3 5 3 2 6 6" xfId="39071"/>
    <cellStyle name="Notiz 3 5 3 2 6 7" xfId="45887"/>
    <cellStyle name="Notiz 3 5 3 2 6 8" xfId="52410"/>
    <cellStyle name="Notiz 3 5 3 2 7" xfId="5977"/>
    <cellStyle name="Notiz 3 5 3 2 7 2" xfId="13087"/>
    <cellStyle name="Notiz 3 5 3 2 7 3" xfId="19380"/>
    <cellStyle name="Notiz 3 5 3 2 7 4" xfId="26319"/>
    <cellStyle name="Notiz 3 5 3 2 7 5" xfId="32984"/>
    <cellStyle name="Notiz 3 5 3 2 7 6" xfId="39654"/>
    <cellStyle name="Notiz 3 5 3 2 7 7" xfId="46470"/>
    <cellStyle name="Notiz 3 5 3 2 7 8" xfId="52993"/>
    <cellStyle name="Notiz 3 5 3 2 8" xfId="6435"/>
    <cellStyle name="Notiz 3 5 3 2 8 2" xfId="13545"/>
    <cellStyle name="Notiz 3 5 3 2 8 3" xfId="19838"/>
    <cellStyle name="Notiz 3 5 3 2 8 4" xfId="26777"/>
    <cellStyle name="Notiz 3 5 3 2 8 5" xfId="33442"/>
    <cellStyle name="Notiz 3 5 3 2 8 6" xfId="40112"/>
    <cellStyle name="Notiz 3 5 3 2 8 7" xfId="46928"/>
    <cellStyle name="Notiz 3 5 3 2 8 8" xfId="53451"/>
    <cellStyle name="Notiz 3 5 3 2 9" xfId="7089"/>
    <cellStyle name="Notiz 3 5 3 2 9 2" xfId="14199"/>
    <cellStyle name="Notiz 3 5 3 2 9 3" xfId="20492"/>
    <cellStyle name="Notiz 3 5 3 2 9 4" xfId="27431"/>
    <cellStyle name="Notiz 3 5 3 2 9 5" xfId="34096"/>
    <cellStyle name="Notiz 3 5 3 2 9 6" xfId="40766"/>
    <cellStyle name="Notiz 3 5 3 2 9 7" xfId="47582"/>
    <cellStyle name="Notiz 3 5 3 2 9 8" xfId="54105"/>
    <cellStyle name="Notiz 3 5 3 3" xfId="2415"/>
    <cellStyle name="Notiz 3 5 3 3 2" xfId="9525"/>
    <cellStyle name="Notiz 3 5 3 3 3" xfId="15818"/>
    <cellStyle name="Notiz 3 5 3 3 4" xfId="22757"/>
    <cellStyle name="Notiz 3 5 3 3 5" xfId="29422"/>
    <cellStyle name="Notiz 3 5 3 3 6" xfId="36092"/>
    <cellStyle name="Notiz 3 5 3 3 7" xfId="42908"/>
    <cellStyle name="Notiz 3 5 3 3 8" xfId="49431"/>
    <cellStyle name="Notiz 3 5 3 4" xfId="3105"/>
    <cellStyle name="Notiz 3 5 3 4 2" xfId="10215"/>
    <cellStyle name="Notiz 3 5 3 4 3" xfId="16508"/>
    <cellStyle name="Notiz 3 5 3 4 4" xfId="23447"/>
    <cellStyle name="Notiz 3 5 3 4 5" xfId="30112"/>
    <cellStyle name="Notiz 3 5 3 4 6" xfId="36782"/>
    <cellStyle name="Notiz 3 5 3 4 7" xfId="43598"/>
    <cellStyle name="Notiz 3 5 3 4 8" xfId="50121"/>
    <cellStyle name="Notiz 3 5 3 5" xfId="3792"/>
    <cellStyle name="Notiz 3 5 3 5 2" xfId="10902"/>
    <cellStyle name="Notiz 3 5 3 5 3" xfId="17195"/>
    <cellStyle name="Notiz 3 5 3 5 4" xfId="24134"/>
    <cellStyle name="Notiz 3 5 3 5 5" xfId="30799"/>
    <cellStyle name="Notiz 3 5 3 5 6" xfId="37469"/>
    <cellStyle name="Notiz 3 5 3 5 7" xfId="44285"/>
    <cellStyle name="Notiz 3 5 3 5 8" xfId="50808"/>
    <cellStyle name="Notiz 3 5 3 6" xfId="4479"/>
    <cellStyle name="Notiz 3 5 3 6 2" xfId="11589"/>
    <cellStyle name="Notiz 3 5 3 6 3" xfId="17882"/>
    <cellStyle name="Notiz 3 5 3 6 4" xfId="24821"/>
    <cellStyle name="Notiz 3 5 3 6 5" xfId="31486"/>
    <cellStyle name="Notiz 3 5 3 6 6" xfId="38156"/>
    <cellStyle name="Notiz 3 5 3 6 7" xfId="44972"/>
    <cellStyle name="Notiz 3 5 3 6 8" xfId="51495"/>
    <cellStyle name="Notiz 3 5 3 7" xfId="5164"/>
    <cellStyle name="Notiz 3 5 3 7 2" xfId="12274"/>
    <cellStyle name="Notiz 3 5 3 7 3" xfId="18567"/>
    <cellStyle name="Notiz 3 5 3 7 4" xfId="25506"/>
    <cellStyle name="Notiz 3 5 3 7 5" xfId="32171"/>
    <cellStyle name="Notiz 3 5 3 7 6" xfId="38841"/>
    <cellStyle name="Notiz 3 5 3 7 7" xfId="45657"/>
    <cellStyle name="Notiz 3 5 3 7 8" xfId="52180"/>
    <cellStyle name="Notiz 3 5 3 8" xfId="6205"/>
    <cellStyle name="Notiz 3 5 3 8 2" xfId="13315"/>
    <cellStyle name="Notiz 3 5 3 8 3" xfId="19608"/>
    <cellStyle name="Notiz 3 5 3 8 4" xfId="26547"/>
    <cellStyle name="Notiz 3 5 3 8 5" xfId="33212"/>
    <cellStyle name="Notiz 3 5 3 8 6" xfId="39882"/>
    <cellStyle name="Notiz 3 5 3 8 7" xfId="46698"/>
    <cellStyle name="Notiz 3 5 3 8 8" xfId="53221"/>
    <cellStyle name="Notiz 3 5 3 9" xfId="6859"/>
    <cellStyle name="Notiz 3 5 3 9 2" xfId="13969"/>
    <cellStyle name="Notiz 3 5 3 9 3" xfId="20262"/>
    <cellStyle name="Notiz 3 5 3 9 4" xfId="27201"/>
    <cellStyle name="Notiz 3 5 3 9 5" xfId="33866"/>
    <cellStyle name="Notiz 3 5 3 9 6" xfId="40536"/>
    <cellStyle name="Notiz 3 5 3 9 7" xfId="47352"/>
    <cellStyle name="Notiz 3 5 3 9 8" xfId="53875"/>
    <cellStyle name="Notiz 3 5 4" xfId="2113"/>
    <cellStyle name="Notiz 3 5 4 2" xfId="9223"/>
    <cellStyle name="Notiz 3 5 4 3" xfId="15516"/>
    <cellStyle name="Notiz 3 5 4 4" xfId="22455"/>
    <cellStyle name="Notiz 3 5 4 5" xfId="29120"/>
    <cellStyle name="Notiz 3 5 4 6" xfId="35790"/>
    <cellStyle name="Notiz 3 5 4 7" xfId="42606"/>
    <cellStyle name="Notiz 3 5 4 8" xfId="49129"/>
    <cellStyle name="Notiz 3 5 5" xfId="2801"/>
    <cellStyle name="Notiz 3 5 5 2" xfId="9911"/>
    <cellStyle name="Notiz 3 5 5 3" xfId="16204"/>
    <cellStyle name="Notiz 3 5 5 4" xfId="23143"/>
    <cellStyle name="Notiz 3 5 5 5" xfId="29808"/>
    <cellStyle name="Notiz 3 5 5 6" xfId="36478"/>
    <cellStyle name="Notiz 3 5 5 7" xfId="43294"/>
    <cellStyle name="Notiz 3 5 5 8" xfId="49817"/>
    <cellStyle name="Notiz 3 5 6" xfId="3489"/>
    <cellStyle name="Notiz 3 5 6 2" xfId="10599"/>
    <cellStyle name="Notiz 3 5 6 3" xfId="16892"/>
    <cellStyle name="Notiz 3 5 6 4" xfId="23831"/>
    <cellStyle name="Notiz 3 5 6 5" xfId="30496"/>
    <cellStyle name="Notiz 3 5 6 6" xfId="37166"/>
    <cellStyle name="Notiz 3 5 6 7" xfId="43982"/>
    <cellStyle name="Notiz 3 5 6 8" xfId="50505"/>
    <cellStyle name="Notiz 3 5 7" xfId="4176"/>
    <cellStyle name="Notiz 3 5 7 2" xfId="11286"/>
    <cellStyle name="Notiz 3 5 7 3" xfId="17579"/>
    <cellStyle name="Notiz 3 5 7 4" xfId="24518"/>
    <cellStyle name="Notiz 3 5 7 5" xfId="31183"/>
    <cellStyle name="Notiz 3 5 7 6" xfId="37853"/>
    <cellStyle name="Notiz 3 5 7 7" xfId="44669"/>
    <cellStyle name="Notiz 3 5 7 8" xfId="51192"/>
    <cellStyle name="Notiz 3 5 8" xfId="4865"/>
    <cellStyle name="Notiz 3 5 8 2" xfId="11975"/>
    <cellStyle name="Notiz 3 5 8 3" xfId="18268"/>
    <cellStyle name="Notiz 3 5 8 4" xfId="25207"/>
    <cellStyle name="Notiz 3 5 8 5" xfId="31872"/>
    <cellStyle name="Notiz 3 5 8 6" xfId="38542"/>
    <cellStyle name="Notiz 3 5 8 7" xfId="45358"/>
    <cellStyle name="Notiz 3 5 8 8" xfId="51881"/>
    <cellStyle name="Notiz 3 5 9" xfId="5548"/>
    <cellStyle name="Notiz 3 5 9 2" xfId="12658"/>
    <cellStyle name="Notiz 3 5 9 3" xfId="18951"/>
    <cellStyle name="Notiz 3 5 9 4" xfId="25890"/>
    <cellStyle name="Notiz 3 5 9 5" xfId="32555"/>
    <cellStyle name="Notiz 3 5 9 6" xfId="39225"/>
    <cellStyle name="Notiz 3 5 9 7" xfId="46041"/>
    <cellStyle name="Notiz 3 5 9 8" xfId="52564"/>
    <cellStyle name="Notiz 3 6" xfId="220"/>
    <cellStyle name="Notiz 3 6 10" xfId="5624"/>
    <cellStyle name="Notiz 3 6 10 2" xfId="12734"/>
    <cellStyle name="Notiz 3 6 10 3" xfId="19027"/>
    <cellStyle name="Notiz 3 6 10 4" xfId="25966"/>
    <cellStyle name="Notiz 3 6 10 5" xfId="32631"/>
    <cellStyle name="Notiz 3 6 10 6" xfId="39301"/>
    <cellStyle name="Notiz 3 6 10 7" xfId="46117"/>
    <cellStyle name="Notiz 3 6 10 8" xfId="52640"/>
    <cellStyle name="Notiz 3 6 11" xfId="5670"/>
    <cellStyle name="Notiz 3 6 11 2" xfId="12780"/>
    <cellStyle name="Notiz 3 6 11 3" xfId="19073"/>
    <cellStyle name="Notiz 3 6 11 4" xfId="26012"/>
    <cellStyle name="Notiz 3 6 11 5" xfId="32677"/>
    <cellStyle name="Notiz 3 6 11 6" xfId="39347"/>
    <cellStyle name="Notiz 3 6 11 7" xfId="46163"/>
    <cellStyle name="Notiz 3 6 11 8" xfId="52686"/>
    <cellStyle name="Notiz 3 6 12" xfId="857"/>
    <cellStyle name="Notiz 3 6 12 2" xfId="7974"/>
    <cellStyle name="Notiz 3 6 12 3" xfId="8269"/>
    <cellStyle name="Notiz 3 6 12 4" xfId="21234"/>
    <cellStyle name="Notiz 3 6 12 5" xfId="27866"/>
    <cellStyle name="Notiz 3 6 12 6" xfId="34540"/>
    <cellStyle name="Notiz 3 6 12 7" xfId="41470"/>
    <cellStyle name="Notiz 3 6 12 8" xfId="41167"/>
    <cellStyle name="Notiz 3 6 13" xfId="414"/>
    <cellStyle name="Notiz 3 6 14" xfId="7908"/>
    <cellStyle name="Notiz 3 6 15" xfId="21517"/>
    <cellStyle name="Notiz 3 6 16" xfId="20929"/>
    <cellStyle name="Notiz 3 6 2" xfId="570"/>
    <cellStyle name="Notiz 3 6 2 10" xfId="7412"/>
    <cellStyle name="Notiz 3 6 2 10 2" xfId="14522"/>
    <cellStyle name="Notiz 3 6 2 10 3" xfId="20815"/>
    <cellStyle name="Notiz 3 6 2 10 4" xfId="27754"/>
    <cellStyle name="Notiz 3 6 2 10 5" xfId="34419"/>
    <cellStyle name="Notiz 3 6 2 10 6" xfId="41089"/>
    <cellStyle name="Notiz 3 6 2 10 7" xfId="47905"/>
    <cellStyle name="Notiz 3 6 2 10 8" xfId="54428"/>
    <cellStyle name="Notiz 3 6 2 11" xfId="1323"/>
    <cellStyle name="Notiz 3 6 2 11 2" xfId="8433"/>
    <cellStyle name="Notiz 3 6 2 11 3" xfId="14726"/>
    <cellStyle name="Notiz 3 6 2 11 4" xfId="21665"/>
    <cellStyle name="Notiz 3 6 2 11 5" xfId="28330"/>
    <cellStyle name="Notiz 3 6 2 11 6" xfId="35000"/>
    <cellStyle name="Notiz 3 6 2 11 7" xfId="41816"/>
    <cellStyle name="Notiz 3 6 2 11 8" xfId="48339"/>
    <cellStyle name="Notiz 3 6 2 12" xfId="7725"/>
    <cellStyle name="Notiz 3 6 2 13" xfId="20949"/>
    <cellStyle name="Notiz 3 6 2 14" xfId="20893"/>
    <cellStyle name="Notiz 3 6 2 15" xfId="41199"/>
    <cellStyle name="Notiz 3 6 2 16" xfId="41510"/>
    <cellStyle name="Notiz 3 6 2 2" xfId="883"/>
    <cellStyle name="Notiz 3 6 2 2 10" xfId="1558"/>
    <cellStyle name="Notiz 3 6 2 2 10 2" xfId="8668"/>
    <cellStyle name="Notiz 3 6 2 2 10 3" xfId="14961"/>
    <cellStyle name="Notiz 3 6 2 2 10 4" xfId="21900"/>
    <cellStyle name="Notiz 3 6 2 2 10 5" xfId="28565"/>
    <cellStyle name="Notiz 3 6 2 2 10 6" xfId="35235"/>
    <cellStyle name="Notiz 3 6 2 2 10 7" xfId="42051"/>
    <cellStyle name="Notiz 3 6 2 2 10 8" xfId="48574"/>
    <cellStyle name="Notiz 3 6 2 2 11" xfId="7768"/>
    <cellStyle name="Notiz 3 6 2 2 12" xfId="27890"/>
    <cellStyle name="Notiz 3 6 2 2 13" xfId="34562"/>
    <cellStyle name="Notiz 3 6 2 2 14" xfId="479"/>
    <cellStyle name="Notiz 3 6 2 2 2" xfId="2429"/>
    <cellStyle name="Notiz 3 6 2 2 2 2" xfId="9539"/>
    <cellStyle name="Notiz 3 6 2 2 2 3" xfId="15832"/>
    <cellStyle name="Notiz 3 6 2 2 2 4" xfId="22771"/>
    <cellStyle name="Notiz 3 6 2 2 2 5" xfId="29436"/>
    <cellStyle name="Notiz 3 6 2 2 2 6" xfId="36106"/>
    <cellStyle name="Notiz 3 6 2 2 2 7" xfId="42922"/>
    <cellStyle name="Notiz 3 6 2 2 2 8" xfId="49445"/>
    <cellStyle name="Notiz 3 6 2 2 3" xfId="3119"/>
    <cellStyle name="Notiz 3 6 2 2 3 2" xfId="10229"/>
    <cellStyle name="Notiz 3 6 2 2 3 3" xfId="16522"/>
    <cellStyle name="Notiz 3 6 2 2 3 4" xfId="23461"/>
    <cellStyle name="Notiz 3 6 2 2 3 5" xfId="30126"/>
    <cellStyle name="Notiz 3 6 2 2 3 6" xfId="36796"/>
    <cellStyle name="Notiz 3 6 2 2 3 7" xfId="43612"/>
    <cellStyle name="Notiz 3 6 2 2 3 8" xfId="50135"/>
    <cellStyle name="Notiz 3 6 2 2 4" xfId="3806"/>
    <cellStyle name="Notiz 3 6 2 2 4 2" xfId="10916"/>
    <cellStyle name="Notiz 3 6 2 2 4 3" xfId="17209"/>
    <cellStyle name="Notiz 3 6 2 2 4 4" xfId="24148"/>
    <cellStyle name="Notiz 3 6 2 2 4 5" xfId="30813"/>
    <cellStyle name="Notiz 3 6 2 2 4 6" xfId="37483"/>
    <cellStyle name="Notiz 3 6 2 2 4 7" xfId="44299"/>
    <cellStyle name="Notiz 3 6 2 2 4 8" xfId="50822"/>
    <cellStyle name="Notiz 3 6 2 2 5" xfId="4493"/>
    <cellStyle name="Notiz 3 6 2 2 5 2" xfId="11603"/>
    <cellStyle name="Notiz 3 6 2 2 5 3" xfId="17896"/>
    <cellStyle name="Notiz 3 6 2 2 5 4" xfId="24835"/>
    <cellStyle name="Notiz 3 6 2 2 5 5" xfId="31500"/>
    <cellStyle name="Notiz 3 6 2 2 5 6" xfId="38170"/>
    <cellStyle name="Notiz 3 6 2 2 5 7" xfId="44986"/>
    <cellStyle name="Notiz 3 6 2 2 5 8" xfId="51509"/>
    <cellStyle name="Notiz 3 6 2 2 6" xfId="5178"/>
    <cellStyle name="Notiz 3 6 2 2 6 2" xfId="12288"/>
    <cellStyle name="Notiz 3 6 2 2 6 3" xfId="18581"/>
    <cellStyle name="Notiz 3 6 2 2 6 4" xfId="25520"/>
    <cellStyle name="Notiz 3 6 2 2 6 5" xfId="32185"/>
    <cellStyle name="Notiz 3 6 2 2 6 6" xfId="38855"/>
    <cellStyle name="Notiz 3 6 2 2 6 7" xfId="45671"/>
    <cellStyle name="Notiz 3 6 2 2 6 8" xfId="52194"/>
    <cellStyle name="Notiz 3 6 2 2 7" xfId="5761"/>
    <cellStyle name="Notiz 3 6 2 2 7 2" xfId="12871"/>
    <cellStyle name="Notiz 3 6 2 2 7 3" xfId="19164"/>
    <cellStyle name="Notiz 3 6 2 2 7 4" xfId="26103"/>
    <cellStyle name="Notiz 3 6 2 2 7 5" xfId="32768"/>
    <cellStyle name="Notiz 3 6 2 2 7 6" xfId="39438"/>
    <cellStyle name="Notiz 3 6 2 2 7 7" xfId="46254"/>
    <cellStyle name="Notiz 3 6 2 2 7 8" xfId="52777"/>
    <cellStyle name="Notiz 3 6 2 2 8" xfId="6219"/>
    <cellStyle name="Notiz 3 6 2 2 8 2" xfId="13329"/>
    <cellStyle name="Notiz 3 6 2 2 8 3" xfId="19622"/>
    <cellStyle name="Notiz 3 6 2 2 8 4" xfId="26561"/>
    <cellStyle name="Notiz 3 6 2 2 8 5" xfId="33226"/>
    <cellStyle name="Notiz 3 6 2 2 8 6" xfId="39896"/>
    <cellStyle name="Notiz 3 6 2 2 8 7" xfId="46712"/>
    <cellStyle name="Notiz 3 6 2 2 8 8" xfId="53235"/>
    <cellStyle name="Notiz 3 6 2 2 9" xfId="6873"/>
    <cellStyle name="Notiz 3 6 2 2 9 2" xfId="13983"/>
    <cellStyle name="Notiz 3 6 2 2 9 3" xfId="20276"/>
    <cellStyle name="Notiz 3 6 2 2 9 4" xfId="27215"/>
    <cellStyle name="Notiz 3 6 2 2 9 5" xfId="33880"/>
    <cellStyle name="Notiz 3 6 2 2 9 6" xfId="40550"/>
    <cellStyle name="Notiz 3 6 2 2 9 7" xfId="47366"/>
    <cellStyle name="Notiz 3 6 2 2 9 8" xfId="53889"/>
    <cellStyle name="Notiz 3 6 2 3" xfId="2194"/>
    <cellStyle name="Notiz 3 6 2 3 2" xfId="9304"/>
    <cellStyle name="Notiz 3 6 2 3 3" xfId="15597"/>
    <cellStyle name="Notiz 3 6 2 3 4" xfId="22536"/>
    <cellStyle name="Notiz 3 6 2 3 5" xfId="29201"/>
    <cellStyle name="Notiz 3 6 2 3 6" xfId="35871"/>
    <cellStyle name="Notiz 3 6 2 3 7" xfId="42687"/>
    <cellStyle name="Notiz 3 6 2 3 8" xfId="49210"/>
    <cellStyle name="Notiz 3 6 2 4" xfId="2884"/>
    <cellStyle name="Notiz 3 6 2 4 2" xfId="9994"/>
    <cellStyle name="Notiz 3 6 2 4 3" xfId="16287"/>
    <cellStyle name="Notiz 3 6 2 4 4" xfId="23226"/>
    <cellStyle name="Notiz 3 6 2 4 5" xfId="29891"/>
    <cellStyle name="Notiz 3 6 2 4 6" xfId="36561"/>
    <cellStyle name="Notiz 3 6 2 4 7" xfId="43377"/>
    <cellStyle name="Notiz 3 6 2 4 8" xfId="49900"/>
    <cellStyle name="Notiz 3 6 2 5" xfId="3571"/>
    <cellStyle name="Notiz 3 6 2 5 2" xfId="10681"/>
    <cellStyle name="Notiz 3 6 2 5 3" xfId="16974"/>
    <cellStyle name="Notiz 3 6 2 5 4" xfId="23913"/>
    <cellStyle name="Notiz 3 6 2 5 5" xfId="30578"/>
    <cellStyle name="Notiz 3 6 2 5 6" xfId="37248"/>
    <cellStyle name="Notiz 3 6 2 5 7" xfId="44064"/>
    <cellStyle name="Notiz 3 6 2 5 8" xfId="50587"/>
    <cellStyle name="Notiz 3 6 2 6" xfId="4258"/>
    <cellStyle name="Notiz 3 6 2 6 2" xfId="11368"/>
    <cellStyle name="Notiz 3 6 2 6 3" xfId="17661"/>
    <cellStyle name="Notiz 3 6 2 6 4" xfId="24600"/>
    <cellStyle name="Notiz 3 6 2 6 5" xfId="31265"/>
    <cellStyle name="Notiz 3 6 2 6 6" xfId="37935"/>
    <cellStyle name="Notiz 3 6 2 6 7" xfId="44751"/>
    <cellStyle name="Notiz 3 6 2 6 8" xfId="51274"/>
    <cellStyle name="Notiz 3 6 2 7" xfId="4943"/>
    <cellStyle name="Notiz 3 6 2 7 2" xfId="12053"/>
    <cellStyle name="Notiz 3 6 2 7 3" xfId="18346"/>
    <cellStyle name="Notiz 3 6 2 7 4" xfId="25285"/>
    <cellStyle name="Notiz 3 6 2 7 5" xfId="31950"/>
    <cellStyle name="Notiz 3 6 2 7 6" xfId="38620"/>
    <cellStyle name="Notiz 3 6 2 7 7" xfId="45436"/>
    <cellStyle name="Notiz 3 6 2 7 8" xfId="51959"/>
    <cellStyle name="Notiz 3 6 2 8" xfId="4883"/>
    <cellStyle name="Notiz 3 6 2 8 2" xfId="11993"/>
    <cellStyle name="Notiz 3 6 2 8 3" xfId="18286"/>
    <cellStyle name="Notiz 3 6 2 8 4" xfId="25225"/>
    <cellStyle name="Notiz 3 6 2 8 5" xfId="31890"/>
    <cellStyle name="Notiz 3 6 2 8 6" xfId="38560"/>
    <cellStyle name="Notiz 3 6 2 8 7" xfId="45376"/>
    <cellStyle name="Notiz 3 6 2 8 8" xfId="51899"/>
    <cellStyle name="Notiz 3 6 2 9" xfId="6638"/>
    <cellStyle name="Notiz 3 6 2 9 2" xfId="13748"/>
    <cellStyle name="Notiz 3 6 2 9 3" xfId="20041"/>
    <cellStyle name="Notiz 3 6 2 9 4" xfId="26980"/>
    <cellStyle name="Notiz 3 6 2 9 5" xfId="33645"/>
    <cellStyle name="Notiz 3 6 2 9 6" xfId="40315"/>
    <cellStyle name="Notiz 3 6 2 9 7" xfId="47131"/>
    <cellStyle name="Notiz 3 6 2 9 8" xfId="53654"/>
    <cellStyle name="Notiz 3 6 3" xfId="806"/>
    <cellStyle name="Notiz 3 6 3 10" xfId="7368"/>
    <cellStyle name="Notiz 3 6 3 10 2" xfId="14478"/>
    <cellStyle name="Notiz 3 6 3 10 3" xfId="20771"/>
    <cellStyle name="Notiz 3 6 3 10 4" xfId="27710"/>
    <cellStyle name="Notiz 3 6 3 10 5" xfId="34375"/>
    <cellStyle name="Notiz 3 6 3 10 6" xfId="41045"/>
    <cellStyle name="Notiz 3 6 3 10 7" xfId="47861"/>
    <cellStyle name="Notiz 3 6 3 10 8" xfId="54384"/>
    <cellStyle name="Notiz 3 6 3 11" xfId="1545"/>
    <cellStyle name="Notiz 3 6 3 11 2" xfId="8655"/>
    <cellStyle name="Notiz 3 6 3 11 3" xfId="14948"/>
    <cellStyle name="Notiz 3 6 3 11 4" xfId="21887"/>
    <cellStyle name="Notiz 3 6 3 11 5" xfId="28552"/>
    <cellStyle name="Notiz 3 6 3 11 6" xfId="35222"/>
    <cellStyle name="Notiz 3 6 3 11 7" xfId="42038"/>
    <cellStyle name="Notiz 3 6 3 11 8" xfId="48561"/>
    <cellStyle name="Notiz 3 6 3 12" xfId="7580"/>
    <cellStyle name="Notiz 3 6 3 13" xfId="21185"/>
    <cellStyle name="Notiz 3 6 3 14" xfId="34494"/>
    <cellStyle name="Notiz 3 6 3 15" xfId="41431"/>
    <cellStyle name="Notiz 3 6 3 16" xfId="21318"/>
    <cellStyle name="Notiz 3 6 3 2" xfId="1102"/>
    <cellStyle name="Notiz 3 6 3 2 10" xfId="1775"/>
    <cellStyle name="Notiz 3 6 3 2 10 2" xfId="8885"/>
    <cellStyle name="Notiz 3 6 3 2 10 3" xfId="15178"/>
    <cellStyle name="Notiz 3 6 3 2 10 4" xfId="22117"/>
    <cellStyle name="Notiz 3 6 3 2 10 5" xfId="28782"/>
    <cellStyle name="Notiz 3 6 3 2 10 6" xfId="35452"/>
    <cellStyle name="Notiz 3 6 3 2 10 7" xfId="42268"/>
    <cellStyle name="Notiz 3 6 3 2 10 8" xfId="48791"/>
    <cellStyle name="Notiz 3 6 3 2 11" xfId="7528"/>
    <cellStyle name="Notiz 3 6 3 2 12" xfId="28109"/>
    <cellStyle name="Notiz 3 6 3 2 13" xfId="34779"/>
    <cellStyle name="Notiz 3 6 3 2 14" xfId="48121"/>
    <cellStyle name="Notiz 3 6 3 2 2" xfId="2646"/>
    <cellStyle name="Notiz 3 6 3 2 2 2" xfId="9756"/>
    <cellStyle name="Notiz 3 6 3 2 2 3" xfId="16049"/>
    <cellStyle name="Notiz 3 6 3 2 2 4" xfId="22988"/>
    <cellStyle name="Notiz 3 6 3 2 2 5" xfId="29653"/>
    <cellStyle name="Notiz 3 6 3 2 2 6" xfId="36323"/>
    <cellStyle name="Notiz 3 6 3 2 2 7" xfId="43139"/>
    <cellStyle name="Notiz 3 6 3 2 2 8" xfId="49662"/>
    <cellStyle name="Notiz 3 6 3 2 3" xfId="3336"/>
    <cellStyle name="Notiz 3 6 3 2 3 2" xfId="10446"/>
    <cellStyle name="Notiz 3 6 3 2 3 3" xfId="16739"/>
    <cellStyle name="Notiz 3 6 3 2 3 4" xfId="23678"/>
    <cellStyle name="Notiz 3 6 3 2 3 5" xfId="30343"/>
    <cellStyle name="Notiz 3 6 3 2 3 6" xfId="37013"/>
    <cellStyle name="Notiz 3 6 3 2 3 7" xfId="43829"/>
    <cellStyle name="Notiz 3 6 3 2 3 8" xfId="50352"/>
    <cellStyle name="Notiz 3 6 3 2 4" xfId="4023"/>
    <cellStyle name="Notiz 3 6 3 2 4 2" xfId="11133"/>
    <cellStyle name="Notiz 3 6 3 2 4 3" xfId="17426"/>
    <cellStyle name="Notiz 3 6 3 2 4 4" xfId="24365"/>
    <cellStyle name="Notiz 3 6 3 2 4 5" xfId="31030"/>
    <cellStyle name="Notiz 3 6 3 2 4 6" xfId="37700"/>
    <cellStyle name="Notiz 3 6 3 2 4 7" xfId="44516"/>
    <cellStyle name="Notiz 3 6 3 2 4 8" xfId="51039"/>
    <cellStyle name="Notiz 3 6 3 2 5" xfId="4710"/>
    <cellStyle name="Notiz 3 6 3 2 5 2" xfId="11820"/>
    <cellStyle name="Notiz 3 6 3 2 5 3" xfId="18113"/>
    <cellStyle name="Notiz 3 6 3 2 5 4" xfId="25052"/>
    <cellStyle name="Notiz 3 6 3 2 5 5" xfId="31717"/>
    <cellStyle name="Notiz 3 6 3 2 5 6" xfId="38387"/>
    <cellStyle name="Notiz 3 6 3 2 5 7" xfId="45203"/>
    <cellStyle name="Notiz 3 6 3 2 5 8" xfId="51726"/>
    <cellStyle name="Notiz 3 6 3 2 6" xfId="5395"/>
    <cellStyle name="Notiz 3 6 3 2 6 2" xfId="12505"/>
    <cellStyle name="Notiz 3 6 3 2 6 3" xfId="18798"/>
    <cellStyle name="Notiz 3 6 3 2 6 4" xfId="25737"/>
    <cellStyle name="Notiz 3 6 3 2 6 5" xfId="32402"/>
    <cellStyle name="Notiz 3 6 3 2 6 6" xfId="39072"/>
    <cellStyle name="Notiz 3 6 3 2 6 7" xfId="45888"/>
    <cellStyle name="Notiz 3 6 3 2 6 8" xfId="52411"/>
    <cellStyle name="Notiz 3 6 3 2 7" xfId="5978"/>
    <cellStyle name="Notiz 3 6 3 2 7 2" xfId="13088"/>
    <cellStyle name="Notiz 3 6 3 2 7 3" xfId="19381"/>
    <cellStyle name="Notiz 3 6 3 2 7 4" xfId="26320"/>
    <cellStyle name="Notiz 3 6 3 2 7 5" xfId="32985"/>
    <cellStyle name="Notiz 3 6 3 2 7 6" xfId="39655"/>
    <cellStyle name="Notiz 3 6 3 2 7 7" xfId="46471"/>
    <cellStyle name="Notiz 3 6 3 2 7 8" xfId="52994"/>
    <cellStyle name="Notiz 3 6 3 2 8" xfId="6436"/>
    <cellStyle name="Notiz 3 6 3 2 8 2" xfId="13546"/>
    <cellStyle name="Notiz 3 6 3 2 8 3" xfId="19839"/>
    <cellStyle name="Notiz 3 6 3 2 8 4" xfId="26778"/>
    <cellStyle name="Notiz 3 6 3 2 8 5" xfId="33443"/>
    <cellStyle name="Notiz 3 6 3 2 8 6" xfId="40113"/>
    <cellStyle name="Notiz 3 6 3 2 8 7" xfId="46929"/>
    <cellStyle name="Notiz 3 6 3 2 8 8" xfId="53452"/>
    <cellStyle name="Notiz 3 6 3 2 9" xfId="7090"/>
    <cellStyle name="Notiz 3 6 3 2 9 2" xfId="14200"/>
    <cellStyle name="Notiz 3 6 3 2 9 3" xfId="20493"/>
    <cellStyle name="Notiz 3 6 3 2 9 4" xfId="27432"/>
    <cellStyle name="Notiz 3 6 3 2 9 5" xfId="34097"/>
    <cellStyle name="Notiz 3 6 3 2 9 6" xfId="40767"/>
    <cellStyle name="Notiz 3 6 3 2 9 7" xfId="47583"/>
    <cellStyle name="Notiz 3 6 3 2 9 8" xfId="54106"/>
    <cellStyle name="Notiz 3 6 3 3" xfId="2416"/>
    <cellStyle name="Notiz 3 6 3 3 2" xfId="9526"/>
    <cellStyle name="Notiz 3 6 3 3 3" xfId="15819"/>
    <cellStyle name="Notiz 3 6 3 3 4" xfId="22758"/>
    <cellStyle name="Notiz 3 6 3 3 5" xfId="29423"/>
    <cellStyle name="Notiz 3 6 3 3 6" xfId="36093"/>
    <cellStyle name="Notiz 3 6 3 3 7" xfId="42909"/>
    <cellStyle name="Notiz 3 6 3 3 8" xfId="49432"/>
    <cellStyle name="Notiz 3 6 3 4" xfId="3106"/>
    <cellStyle name="Notiz 3 6 3 4 2" xfId="10216"/>
    <cellStyle name="Notiz 3 6 3 4 3" xfId="16509"/>
    <cellStyle name="Notiz 3 6 3 4 4" xfId="23448"/>
    <cellStyle name="Notiz 3 6 3 4 5" xfId="30113"/>
    <cellStyle name="Notiz 3 6 3 4 6" xfId="36783"/>
    <cellStyle name="Notiz 3 6 3 4 7" xfId="43599"/>
    <cellStyle name="Notiz 3 6 3 4 8" xfId="50122"/>
    <cellStyle name="Notiz 3 6 3 5" xfId="3793"/>
    <cellStyle name="Notiz 3 6 3 5 2" xfId="10903"/>
    <cellStyle name="Notiz 3 6 3 5 3" xfId="17196"/>
    <cellStyle name="Notiz 3 6 3 5 4" xfId="24135"/>
    <cellStyle name="Notiz 3 6 3 5 5" xfId="30800"/>
    <cellStyle name="Notiz 3 6 3 5 6" xfId="37470"/>
    <cellStyle name="Notiz 3 6 3 5 7" xfId="44286"/>
    <cellStyle name="Notiz 3 6 3 5 8" xfId="50809"/>
    <cellStyle name="Notiz 3 6 3 6" xfId="4480"/>
    <cellStyle name="Notiz 3 6 3 6 2" xfId="11590"/>
    <cellStyle name="Notiz 3 6 3 6 3" xfId="17883"/>
    <cellStyle name="Notiz 3 6 3 6 4" xfId="24822"/>
    <cellStyle name="Notiz 3 6 3 6 5" xfId="31487"/>
    <cellStyle name="Notiz 3 6 3 6 6" xfId="38157"/>
    <cellStyle name="Notiz 3 6 3 6 7" xfId="44973"/>
    <cellStyle name="Notiz 3 6 3 6 8" xfId="51496"/>
    <cellStyle name="Notiz 3 6 3 7" xfId="5165"/>
    <cellStyle name="Notiz 3 6 3 7 2" xfId="12275"/>
    <cellStyle name="Notiz 3 6 3 7 3" xfId="18568"/>
    <cellStyle name="Notiz 3 6 3 7 4" xfId="25507"/>
    <cellStyle name="Notiz 3 6 3 7 5" xfId="32172"/>
    <cellStyle name="Notiz 3 6 3 7 6" xfId="38842"/>
    <cellStyle name="Notiz 3 6 3 7 7" xfId="45658"/>
    <cellStyle name="Notiz 3 6 3 7 8" xfId="52181"/>
    <cellStyle name="Notiz 3 6 3 8" xfId="6206"/>
    <cellStyle name="Notiz 3 6 3 8 2" xfId="13316"/>
    <cellStyle name="Notiz 3 6 3 8 3" xfId="19609"/>
    <cellStyle name="Notiz 3 6 3 8 4" xfId="26548"/>
    <cellStyle name="Notiz 3 6 3 8 5" xfId="33213"/>
    <cellStyle name="Notiz 3 6 3 8 6" xfId="39883"/>
    <cellStyle name="Notiz 3 6 3 8 7" xfId="46699"/>
    <cellStyle name="Notiz 3 6 3 8 8" xfId="53222"/>
    <cellStyle name="Notiz 3 6 3 9" xfId="6860"/>
    <cellStyle name="Notiz 3 6 3 9 2" xfId="13970"/>
    <cellStyle name="Notiz 3 6 3 9 3" xfId="20263"/>
    <cellStyle name="Notiz 3 6 3 9 4" xfId="27202"/>
    <cellStyle name="Notiz 3 6 3 9 5" xfId="33867"/>
    <cellStyle name="Notiz 3 6 3 9 6" xfId="40537"/>
    <cellStyle name="Notiz 3 6 3 9 7" xfId="47353"/>
    <cellStyle name="Notiz 3 6 3 9 8" xfId="53876"/>
    <cellStyle name="Notiz 3 6 4" xfId="2040"/>
    <cellStyle name="Notiz 3 6 4 2" xfId="9150"/>
    <cellStyle name="Notiz 3 6 4 3" xfId="15443"/>
    <cellStyle name="Notiz 3 6 4 4" xfId="22382"/>
    <cellStyle name="Notiz 3 6 4 5" xfId="29047"/>
    <cellStyle name="Notiz 3 6 4 6" xfId="35717"/>
    <cellStyle name="Notiz 3 6 4 7" xfId="42533"/>
    <cellStyle name="Notiz 3 6 4 8" xfId="49056"/>
    <cellStyle name="Notiz 3 6 5" xfId="2138"/>
    <cellStyle name="Notiz 3 6 5 2" xfId="9248"/>
    <cellStyle name="Notiz 3 6 5 3" xfId="15541"/>
    <cellStyle name="Notiz 3 6 5 4" xfId="22480"/>
    <cellStyle name="Notiz 3 6 5 5" xfId="29145"/>
    <cellStyle name="Notiz 3 6 5 6" xfId="35815"/>
    <cellStyle name="Notiz 3 6 5 7" xfId="42631"/>
    <cellStyle name="Notiz 3 6 5 8" xfId="49154"/>
    <cellStyle name="Notiz 3 6 6" xfId="1897"/>
    <cellStyle name="Notiz 3 6 6 2" xfId="9007"/>
    <cellStyle name="Notiz 3 6 6 3" xfId="15300"/>
    <cellStyle name="Notiz 3 6 6 4" xfId="22239"/>
    <cellStyle name="Notiz 3 6 6 5" xfId="28904"/>
    <cellStyle name="Notiz 3 6 6 6" xfId="35574"/>
    <cellStyle name="Notiz 3 6 6 7" xfId="42390"/>
    <cellStyle name="Notiz 3 6 6 8" xfId="48913"/>
    <cellStyle name="Notiz 3 6 7" xfId="859"/>
    <cellStyle name="Notiz 3 6 7 2" xfId="7976"/>
    <cellStyle name="Notiz 3 6 7 3" xfId="7547"/>
    <cellStyle name="Notiz 3 6 7 4" xfId="21236"/>
    <cellStyle name="Notiz 3 6 7 5" xfId="27867"/>
    <cellStyle name="Notiz 3 6 7 6" xfId="34541"/>
    <cellStyle name="Notiz 3 6 7 7" xfId="41471"/>
    <cellStyle name="Notiz 3 6 7 8" xfId="20915"/>
    <cellStyle name="Notiz 3 6 8" xfId="4201"/>
    <cellStyle name="Notiz 3 6 8 2" xfId="11311"/>
    <cellStyle name="Notiz 3 6 8 3" xfId="17604"/>
    <cellStyle name="Notiz 3 6 8 4" xfId="24543"/>
    <cellStyle name="Notiz 3 6 8 5" xfId="31208"/>
    <cellStyle name="Notiz 3 6 8 6" xfId="37878"/>
    <cellStyle name="Notiz 3 6 8 7" xfId="44694"/>
    <cellStyle name="Notiz 3 6 8 8" xfId="51217"/>
    <cellStyle name="Notiz 3 6 9" xfId="1941"/>
    <cellStyle name="Notiz 3 6 9 2" xfId="9051"/>
    <cellStyle name="Notiz 3 6 9 3" xfId="15344"/>
    <cellStyle name="Notiz 3 6 9 4" xfId="22283"/>
    <cellStyle name="Notiz 3 6 9 5" xfId="28948"/>
    <cellStyle name="Notiz 3 6 9 6" xfId="35618"/>
    <cellStyle name="Notiz 3 6 9 7" xfId="42434"/>
    <cellStyle name="Notiz 3 6 9 8" xfId="48957"/>
    <cellStyle name="Notiz 3 7" xfId="247"/>
    <cellStyle name="Notiz 3 7 10" xfId="5705"/>
    <cellStyle name="Notiz 3 7 10 2" xfId="12815"/>
    <cellStyle name="Notiz 3 7 10 3" xfId="19108"/>
    <cellStyle name="Notiz 3 7 10 4" xfId="26047"/>
    <cellStyle name="Notiz 3 7 10 5" xfId="32712"/>
    <cellStyle name="Notiz 3 7 10 6" xfId="39382"/>
    <cellStyle name="Notiz 3 7 10 7" xfId="46198"/>
    <cellStyle name="Notiz 3 7 10 8" xfId="52721"/>
    <cellStyle name="Notiz 3 7 11" xfId="6570"/>
    <cellStyle name="Notiz 3 7 11 2" xfId="13680"/>
    <cellStyle name="Notiz 3 7 11 3" xfId="19973"/>
    <cellStyle name="Notiz 3 7 11 4" xfId="26912"/>
    <cellStyle name="Notiz 3 7 11 5" xfId="33577"/>
    <cellStyle name="Notiz 3 7 11 6" xfId="40247"/>
    <cellStyle name="Notiz 3 7 11 7" xfId="47063"/>
    <cellStyle name="Notiz 3 7 11 8" xfId="53586"/>
    <cellStyle name="Notiz 3 7 12" xfId="1264"/>
    <cellStyle name="Notiz 3 7 12 2" xfId="8374"/>
    <cellStyle name="Notiz 3 7 12 3" xfId="14667"/>
    <cellStyle name="Notiz 3 7 12 4" xfId="21606"/>
    <cellStyle name="Notiz 3 7 12 5" xfId="28271"/>
    <cellStyle name="Notiz 3 7 12 6" xfId="34941"/>
    <cellStyle name="Notiz 3 7 12 7" xfId="41760"/>
    <cellStyle name="Notiz 3 7 12 8" xfId="48283"/>
    <cellStyle name="Notiz 3 7 13" xfId="466"/>
    <cellStyle name="Notiz 3 7 14" xfId="7709"/>
    <cellStyle name="Notiz 3 7 15" xfId="8204"/>
    <cellStyle name="Notiz 3 7 16" xfId="41713"/>
    <cellStyle name="Notiz 3 7 2" xfId="569"/>
    <cellStyle name="Notiz 3 7 2 10" xfId="7327"/>
    <cellStyle name="Notiz 3 7 2 10 2" xfId="14437"/>
    <cellStyle name="Notiz 3 7 2 10 3" xfId="20730"/>
    <cellStyle name="Notiz 3 7 2 10 4" xfId="27669"/>
    <cellStyle name="Notiz 3 7 2 10 5" xfId="34334"/>
    <cellStyle name="Notiz 3 7 2 10 6" xfId="41004"/>
    <cellStyle name="Notiz 3 7 2 10 7" xfId="47820"/>
    <cellStyle name="Notiz 3 7 2 10 8" xfId="54343"/>
    <cellStyle name="Notiz 3 7 2 11" xfId="1322"/>
    <cellStyle name="Notiz 3 7 2 11 2" xfId="8432"/>
    <cellStyle name="Notiz 3 7 2 11 3" xfId="14725"/>
    <cellStyle name="Notiz 3 7 2 11 4" xfId="21664"/>
    <cellStyle name="Notiz 3 7 2 11 5" xfId="28329"/>
    <cellStyle name="Notiz 3 7 2 11 6" xfId="34999"/>
    <cellStyle name="Notiz 3 7 2 11 7" xfId="41815"/>
    <cellStyle name="Notiz 3 7 2 11 8" xfId="48338"/>
    <cellStyle name="Notiz 3 7 2 12" xfId="8229"/>
    <cellStyle name="Notiz 3 7 2 13" xfId="20948"/>
    <cellStyle name="Notiz 3 7 2 14" xfId="8289"/>
    <cellStyle name="Notiz 3 7 2 15" xfId="41198"/>
    <cellStyle name="Notiz 3 7 2 16" xfId="41631"/>
    <cellStyle name="Notiz 3 7 2 2" xfId="882"/>
    <cellStyle name="Notiz 3 7 2 2 10" xfId="1557"/>
    <cellStyle name="Notiz 3 7 2 2 10 2" xfId="8667"/>
    <cellStyle name="Notiz 3 7 2 2 10 3" xfId="14960"/>
    <cellStyle name="Notiz 3 7 2 2 10 4" xfId="21899"/>
    <cellStyle name="Notiz 3 7 2 2 10 5" xfId="28564"/>
    <cellStyle name="Notiz 3 7 2 2 10 6" xfId="35234"/>
    <cellStyle name="Notiz 3 7 2 2 10 7" xfId="42050"/>
    <cellStyle name="Notiz 3 7 2 2 10 8" xfId="48573"/>
    <cellStyle name="Notiz 3 7 2 2 11" xfId="8272"/>
    <cellStyle name="Notiz 3 7 2 2 12" xfId="27889"/>
    <cellStyle name="Notiz 3 7 2 2 13" xfId="34561"/>
    <cellStyle name="Notiz 3 7 2 2 14" xfId="34532"/>
    <cellStyle name="Notiz 3 7 2 2 2" xfId="2428"/>
    <cellStyle name="Notiz 3 7 2 2 2 2" xfId="9538"/>
    <cellStyle name="Notiz 3 7 2 2 2 3" xfId="15831"/>
    <cellStyle name="Notiz 3 7 2 2 2 4" xfId="22770"/>
    <cellStyle name="Notiz 3 7 2 2 2 5" xfId="29435"/>
    <cellStyle name="Notiz 3 7 2 2 2 6" xfId="36105"/>
    <cellStyle name="Notiz 3 7 2 2 2 7" xfId="42921"/>
    <cellStyle name="Notiz 3 7 2 2 2 8" xfId="49444"/>
    <cellStyle name="Notiz 3 7 2 2 3" xfId="3118"/>
    <cellStyle name="Notiz 3 7 2 2 3 2" xfId="10228"/>
    <cellStyle name="Notiz 3 7 2 2 3 3" xfId="16521"/>
    <cellStyle name="Notiz 3 7 2 2 3 4" xfId="23460"/>
    <cellStyle name="Notiz 3 7 2 2 3 5" xfId="30125"/>
    <cellStyle name="Notiz 3 7 2 2 3 6" xfId="36795"/>
    <cellStyle name="Notiz 3 7 2 2 3 7" xfId="43611"/>
    <cellStyle name="Notiz 3 7 2 2 3 8" xfId="50134"/>
    <cellStyle name="Notiz 3 7 2 2 4" xfId="3805"/>
    <cellStyle name="Notiz 3 7 2 2 4 2" xfId="10915"/>
    <cellStyle name="Notiz 3 7 2 2 4 3" xfId="17208"/>
    <cellStyle name="Notiz 3 7 2 2 4 4" xfId="24147"/>
    <cellStyle name="Notiz 3 7 2 2 4 5" xfId="30812"/>
    <cellStyle name="Notiz 3 7 2 2 4 6" xfId="37482"/>
    <cellStyle name="Notiz 3 7 2 2 4 7" xfId="44298"/>
    <cellStyle name="Notiz 3 7 2 2 4 8" xfId="50821"/>
    <cellStyle name="Notiz 3 7 2 2 5" xfId="4492"/>
    <cellStyle name="Notiz 3 7 2 2 5 2" xfId="11602"/>
    <cellStyle name="Notiz 3 7 2 2 5 3" xfId="17895"/>
    <cellStyle name="Notiz 3 7 2 2 5 4" xfId="24834"/>
    <cellStyle name="Notiz 3 7 2 2 5 5" xfId="31499"/>
    <cellStyle name="Notiz 3 7 2 2 5 6" xfId="38169"/>
    <cellStyle name="Notiz 3 7 2 2 5 7" xfId="44985"/>
    <cellStyle name="Notiz 3 7 2 2 5 8" xfId="51508"/>
    <cellStyle name="Notiz 3 7 2 2 6" xfId="5177"/>
    <cellStyle name="Notiz 3 7 2 2 6 2" xfId="12287"/>
    <cellStyle name="Notiz 3 7 2 2 6 3" xfId="18580"/>
    <cellStyle name="Notiz 3 7 2 2 6 4" xfId="25519"/>
    <cellStyle name="Notiz 3 7 2 2 6 5" xfId="32184"/>
    <cellStyle name="Notiz 3 7 2 2 6 6" xfId="38854"/>
    <cellStyle name="Notiz 3 7 2 2 6 7" xfId="45670"/>
    <cellStyle name="Notiz 3 7 2 2 6 8" xfId="52193"/>
    <cellStyle name="Notiz 3 7 2 2 7" xfId="5760"/>
    <cellStyle name="Notiz 3 7 2 2 7 2" xfId="12870"/>
    <cellStyle name="Notiz 3 7 2 2 7 3" xfId="19163"/>
    <cellStyle name="Notiz 3 7 2 2 7 4" xfId="26102"/>
    <cellStyle name="Notiz 3 7 2 2 7 5" xfId="32767"/>
    <cellStyle name="Notiz 3 7 2 2 7 6" xfId="39437"/>
    <cellStyle name="Notiz 3 7 2 2 7 7" xfId="46253"/>
    <cellStyle name="Notiz 3 7 2 2 7 8" xfId="52776"/>
    <cellStyle name="Notiz 3 7 2 2 8" xfId="6218"/>
    <cellStyle name="Notiz 3 7 2 2 8 2" xfId="13328"/>
    <cellStyle name="Notiz 3 7 2 2 8 3" xfId="19621"/>
    <cellStyle name="Notiz 3 7 2 2 8 4" xfId="26560"/>
    <cellStyle name="Notiz 3 7 2 2 8 5" xfId="33225"/>
    <cellStyle name="Notiz 3 7 2 2 8 6" xfId="39895"/>
    <cellStyle name="Notiz 3 7 2 2 8 7" xfId="46711"/>
    <cellStyle name="Notiz 3 7 2 2 8 8" xfId="53234"/>
    <cellStyle name="Notiz 3 7 2 2 9" xfId="6872"/>
    <cellStyle name="Notiz 3 7 2 2 9 2" xfId="13982"/>
    <cellStyle name="Notiz 3 7 2 2 9 3" xfId="20275"/>
    <cellStyle name="Notiz 3 7 2 2 9 4" xfId="27214"/>
    <cellStyle name="Notiz 3 7 2 2 9 5" xfId="33879"/>
    <cellStyle name="Notiz 3 7 2 2 9 6" xfId="40549"/>
    <cellStyle name="Notiz 3 7 2 2 9 7" xfId="47365"/>
    <cellStyle name="Notiz 3 7 2 2 9 8" xfId="53888"/>
    <cellStyle name="Notiz 3 7 2 3" xfId="2193"/>
    <cellStyle name="Notiz 3 7 2 3 2" xfId="9303"/>
    <cellStyle name="Notiz 3 7 2 3 3" xfId="15596"/>
    <cellStyle name="Notiz 3 7 2 3 4" xfId="22535"/>
    <cellStyle name="Notiz 3 7 2 3 5" xfId="29200"/>
    <cellStyle name="Notiz 3 7 2 3 6" xfId="35870"/>
    <cellStyle name="Notiz 3 7 2 3 7" xfId="42686"/>
    <cellStyle name="Notiz 3 7 2 3 8" xfId="49209"/>
    <cellStyle name="Notiz 3 7 2 4" xfId="2883"/>
    <cellStyle name="Notiz 3 7 2 4 2" xfId="9993"/>
    <cellStyle name="Notiz 3 7 2 4 3" xfId="16286"/>
    <cellStyle name="Notiz 3 7 2 4 4" xfId="23225"/>
    <cellStyle name="Notiz 3 7 2 4 5" xfId="29890"/>
    <cellStyle name="Notiz 3 7 2 4 6" xfId="36560"/>
    <cellStyle name="Notiz 3 7 2 4 7" xfId="43376"/>
    <cellStyle name="Notiz 3 7 2 4 8" xfId="49899"/>
    <cellStyle name="Notiz 3 7 2 5" xfId="3570"/>
    <cellStyle name="Notiz 3 7 2 5 2" xfId="10680"/>
    <cellStyle name="Notiz 3 7 2 5 3" xfId="16973"/>
    <cellStyle name="Notiz 3 7 2 5 4" xfId="23912"/>
    <cellStyle name="Notiz 3 7 2 5 5" xfId="30577"/>
    <cellStyle name="Notiz 3 7 2 5 6" xfId="37247"/>
    <cellStyle name="Notiz 3 7 2 5 7" xfId="44063"/>
    <cellStyle name="Notiz 3 7 2 5 8" xfId="50586"/>
    <cellStyle name="Notiz 3 7 2 6" xfId="4257"/>
    <cellStyle name="Notiz 3 7 2 6 2" xfId="11367"/>
    <cellStyle name="Notiz 3 7 2 6 3" xfId="17660"/>
    <cellStyle name="Notiz 3 7 2 6 4" xfId="24599"/>
    <cellStyle name="Notiz 3 7 2 6 5" xfId="31264"/>
    <cellStyle name="Notiz 3 7 2 6 6" xfId="37934"/>
    <cellStyle name="Notiz 3 7 2 6 7" xfId="44750"/>
    <cellStyle name="Notiz 3 7 2 6 8" xfId="51273"/>
    <cellStyle name="Notiz 3 7 2 7" xfId="4942"/>
    <cellStyle name="Notiz 3 7 2 7 2" xfId="12052"/>
    <cellStyle name="Notiz 3 7 2 7 3" xfId="18345"/>
    <cellStyle name="Notiz 3 7 2 7 4" xfId="25284"/>
    <cellStyle name="Notiz 3 7 2 7 5" xfId="31949"/>
    <cellStyle name="Notiz 3 7 2 7 6" xfId="38619"/>
    <cellStyle name="Notiz 3 7 2 7 7" xfId="45435"/>
    <cellStyle name="Notiz 3 7 2 7 8" xfId="51958"/>
    <cellStyle name="Notiz 3 7 2 8" xfId="5578"/>
    <cellStyle name="Notiz 3 7 2 8 2" xfId="12688"/>
    <cellStyle name="Notiz 3 7 2 8 3" xfId="18981"/>
    <cellStyle name="Notiz 3 7 2 8 4" xfId="25920"/>
    <cellStyle name="Notiz 3 7 2 8 5" xfId="32585"/>
    <cellStyle name="Notiz 3 7 2 8 6" xfId="39255"/>
    <cellStyle name="Notiz 3 7 2 8 7" xfId="46071"/>
    <cellStyle name="Notiz 3 7 2 8 8" xfId="52594"/>
    <cellStyle name="Notiz 3 7 2 9" xfId="6637"/>
    <cellStyle name="Notiz 3 7 2 9 2" xfId="13747"/>
    <cellStyle name="Notiz 3 7 2 9 3" xfId="20040"/>
    <cellStyle name="Notiz 3 7 2 9 4" xfId="26979"/>
    <cellStyle name="Notiz 3 7 2 9 5" xfId="33644"/>
    <cellStyle name="Notiz 3 7 2 9 6" xfId="40314"/>
    <cellStyle name="Notiz 3 7 2 9 7" xfId="47130"/>
    <cellStyle name="Notiz 3 7 2 9 8" xfId="53653"/>
    <cellStyle name="Notiz 3 7 3" xfId="807"/>
    <cellStyle name="Notiz 3 7 3 10" xfId="7445"/>
    <cellStyle name="Notiz 3 7 3 10 2" xfId="14555"/>
    <cellStyle name="Notiz 3 7 3 10 3" xfId="20848"/>
    <cellStyle name="Notiz 3 7 3 10 4" xfId="27787"/>
    <cellStyle name="Notiz 3 7 3 10 5" xfId="34452"/>
    <cellStyle name="Notiz 3 7 3 10 6" xfId="41122"/>
    <cellStyle name="Notiz 3 7 3 10 7" xfId="47938"/>
    <cellStyle name="Notiz 3 7 3 10 8" xfId="54461"/>
    <cellStyle name="Notiz 3 7 3 11" xfId="1546"/>
    <cellStyle name="Notiz 3 7 3 11 2" xfId="8656"/>
    <cellStyle name="Notiz 3 7 3 11 3" xfId="14949"/>
    <cellStyle name="Notiz 3 7 3 11 4" xfId="21888"/>
    <cellStyle name="Notiz 3 7 3 11 5" xfId="28553"/>
    <cellStyle name="Notiz 3 7 3 11 6" xfId="35223"/>
    <cellStyle name="Notiz 3 7 3 11 7" xfId="42039"/>
    <cellStyle name="Notiz 3 7 3 11 8" xfId="48562"/>
    <cellStyle name="Notiz 3 7 3 12" xfId="8136"/>
    <cellStyle name="Notiz 3 7 3 13" xfId="21186"/>
    <cellStyle name="Notiz 3 7 3 14" xfId="34495"/>
    <cellStyle name="Notiz 3 7 3 15" xfId="41432"/>
    <cellStyle name="Notiz 3 7 3 16" xfId="320"/>
    <cellStyle name="Notiz 3 7 3 2" xfId="1103"/>
    <cellStyle name="Notiz 3 7 3 2 10" xfId="1776"/>
    <cellStyle name="Notiz 3 7 3 2 10 2" xfId="8886"/>
    <cellStyle name="Notiz 3 7 3 2 10 3" xfId="15179"/>
    <cellStyle name="Notiz 3 7 3 2 10 4" xfId="22118"/>
    <cellStyle name="Notiz 3 7 3 2 10 5" xfId="28783"/>
    <cellStyle name="Notiz 3 7 3 2 10 6" xfId="35453"/>
    <cellStyle name="Notiz 3 7 3 2 10 7" xfId="42269"/>
    <cellStyle name="Notiz 3 7 3 2 10 8" xfId="48792"/>
    <cellStyle name="Notiz 3 7 3 2 11" xfId="339"/>
    <cellStyle name="Notiz 3 7 3 2 12" xfId="28110"/>
    <cellStyle name="Notiz 3 7 3 2 13" xfId="34780"/>
    <cellStyle name="Notiz 3 7 3 2 14" xfId="48122"/>
    <cellStyle name="Notiz 3 7 3 2 2" xfId="2647"/>
    <cellStyle name="Notiz 3 7 3 2 2 2" xfId="9757"/>
    <cellStyle name="Notiz 3 7 3 2 2 3" xfId="16050"/>
    <cellStyle name="Notiz 3 7 3 2 2 4" xfId="22989"/>
    <cellStyle name="Notiz 3 7 3 2 2 5" xfId="29654"/>
    <cellStyle name="Notiz 3 7 3 2 2 6" xfId="36324"/>
    <cellStyle name="Notiz 3 7 3 2 2 7" xfId="43140"/>
    <cellStyle name="Notiz 3 7 3 2 2 8" xfId="49663"/>
    <cellStyle name="Notiz 3 7 3 2 3" xfId="3337"/>
    <cellStyle name="Notiz 3 7 3 2 3 2" xfId="10447"/>
    <cellStyle name="Notiz 3 7 3 2 3 3" xfId="16740"/>
    <cellStyle name="Notiz 3 7 3 2 3 4" xfId="23679"/>
    <cellStyle name="Notiz 3 7 3 2 3 5" xfId="30344"/>
    <cellStyle name="Notiz 3 7 3 2 3 6" xfId="37014"/>
    <cellStyle name="Notiz 3 7 3 2 3 7" xfId="43830"/>
    <cellStyle name="Notiz 3 7 3 2 3 8" xfId="50353"/>
    <cellStyle name="Notiz 3 7 3 2 4" xfId="4024"/>
    <cellStyle name="Notiz 3 7 3 2 4 2" xfId="11134"/>
    <cellStyle name="Notiz 3 7 3 2 4 3" xfId="17427"/>
    <cellStyle name="Notiz 3 7 3 2 4 4" xfId="24366"/>
    <cellStyle name="Notiz 3 7 3 2 4 5" xfId="31031"/>
    <cellStyle name="Notiz 3 7 3 2 4 6" xfId="37701"/>
    <cellStyle name="Notiz 3 7 3 2 4 7" xfId="44517"/>
    <cellStyle name="Notiz 3 7 3 2 4 8" xfId="51040"/>
    <cellStyle name="Notiz 3 7 3 2 5" xfId="4711"/>
    <cellStyle name="Notiz 3 7 3 2 5 2" xfId="11821"/>
    <cellStyle name="Notiz 3 7 3 2 5 3" xfId="18114"/>
    <cellStyle name="Notiz 3 7 3 2 5 4" xfId="25053"/>
    <cellStyle name="Notiz 3 7 3 2 5 5" xfId="31718"/>
    <cellStyle name="Notiz 3 7 3 2 5 6" xfId="38388"/>
    <cellStyle name="Notiz 3 7 3 2 5 7" xfId="45204"/>
    <cellStyle name="Notiz 3 7 3 2 5 8" xfId="51727"/>
    <cellStyle name="Notiz 3 7 3 2 6" xfId="5396"/>
    <cellStyle name="Notiz 3 7 3 2 6 2" xfId="12506"/>
    <cellStyle name="Notiz 3 7 3 2 6 3" xfId="18799"/>
    <cellStyle name="Notiz 3 7 3 2 6 4" xfId="25738"/>
    <cellStyle name="Notiz 3 7 3 2 6 5" xfId="32403"/>
    <cellStyle name="Notiz 3 7 3 2 6 6" xfId="39073"/>
    <cellStyle name="Notiz 3 7 3 2 6 7" xfId="45889"/>
    <cellStyle name="Notiz 3 7 3 2 6 8" xfId="52412"/>
    <cellStyle name="Notiz 3 7 3 2 7" xfId="5979"/>
    <cellStyle name="Notiz 3 7 3 2 7 2" xfId="13089"/>
    <cellStyle name="Notiz 3 7 3 2 7 3" xfId="19382"/>
    <cellStyle name="Notiz 3 7 3 2 7 4" xfId="26321"/>
    <cellStyle name="Notiz 3 7 3 2 7 5" xfId="32986"/>
    <cellStyle name="Notiz 3 7 3 2 7 6" xfId="39656"/>
    <cellStyle name="Notiz 3 7 3 2 7 7" xfId="46472"/>
    <cellStyle name="Notiz 3 7 3 2 7 8" xfId="52995"/>
    <cellStyle name="Notiz 3 7 3 2 8" xfId="6437"/>
    <cellStyle name="Notiz 3 7 3 2 8 2" xfId="13547"/>
    <cellStyle name="Notiz 3 7 3 2 8 3" xfId="19840"/>
    <cellStyle name="Notiz 3 7 3 2 8 4" xfId="26779"/>
    <cellStyle name="Notiz 3 7 3 2 8 5" xfId="33444"/>
    <cellStyle name="Notiz 3 7 3 2 8 6" xfId="40114"/>
    <cellStyle name="Notiz 3 7 3 2 8 7" xfId="46930"/>
    <cellStyle name="Notiz 3 7 3 2 8 8" xfId="53453"/>
    <cellStyle name="Notiz 3 7 3 2 9" xfId="7091"/>
    <cellStyle name="Notiz 3 7 3 2 9 2" xfId="14201"/>
    <cellStyle name="Notiz 3 7 3 2 9 3" xfId="20494"/>
    <cellStyle name="Notiz 3 7 3 2 9 4" xfId="27433"/>
    <cellStyle name="Notiz 3 7 3 2 9 5" xfId="34098"/>
    <cellStyle name="Notiz 3 7 3 2 9 6" xfId="40768"/>
    <cellStyle name="Notiz 3 7 3 2 9 7" xfId="47584"/>
    <cellStyle name="Notiz 3 7 3 2 9 8" xfId="54107"/>
    <cellStyle name="Notiz 3 7 3 3" xfId="2417"/>
    <cellStyle name="Notiz 3 7 3 3 2" xfId="9527"/>
    <cellStyle name="Notiz 3 7 3 3 3" xfId="15820"/>
    <cellStyle name="Notiz 3 7 3 3 4" xfId="22759"/>
    <cellStyle name="Notiz 3 7 3 3 5" xfId="29424"/>
    <cellStyle name="Notiz 3 7 3 3 6" xfId="36094"/>
    <cellStyle name="Notiz 3 7 3 3 7" xfId="42910"/>
    <cellStyle name="Notiz 3 7 3 3 8" xfId="49433"/>
    <cellStyle name="Notiz 3 7 3 4" xfId="3107"/>
    <cellStyle name="Notiz 3 7 3 4 2" xfId="10217"/>
    <cellStyle name="Notiz 3 7 3 4 3" xfId="16510"/>
    <cellStyle name="Notiz 3 7 3 4 4" xfId="23449"/>
    <cellStyle name="Notiz 3 7 3 4 5" xfId="30114"/>
    <cellStyle name="Notiz 3 7 3 4 6" xfId="36784"/>
    <cellStyle name="Notiz 3 7 3 4 7" xfId="43600"/>
    <cellStyle name="Notiz 3 7 3 4 8" xfId="50123"/>
    <cellStyle name="Notiz 3 7 3 5" xfId="3794"/>
    <cellStyle name="Notiz 3 7 3 5 2" xfId="10904"/>
    <cellStyle name="Notiz 3 7 3 5 3" xfId="17197"/>
    <cellStyle name="Notiz 3 7 3 5 4" xfId="24136"/>
    <cellStyle name="Notiz 3 7 3 5 5" xfId="30801"/>
    <cellStyle name="Notiz 3 7 3 5 6" xfId="37471"/>
    <cellStyle name="Notiz 3 7 3 5 7" xfId="44287"/>
    <cellStyle name="Notiz 3 7 3 5 8" xfId="50810"/>
    <cellStyle name="Notiz 3 7 3 6" xfId="4481"/>
    <cellStyle name="Notiz 3 7 3 6 2" xfId="11591"/>
    <cellStyle name="Notiz 3 7 3 6 3" xfId="17884"/>
    <cellStyle name="Notiz 3 7 3 6 4" xfId="24823"/>
    <cellStyle name="Notiz 3 7 3 6 5" xfId="31488"/>
    <cellStyle name="Notiz 3 7 3 6 6" xfId="38158"/>
    <cellStyle name="Notiz 3 7 3 6 7" xfId="44974"/>
    <cellStyle name="Notiz 3 7 3 6 8" xfId="51497"/>
    <cellStyle name="Notiz 3 7 3 7" xfId="5166"/>
    <cellStyle name="Notiz 3 7 3 7 2" xfId="12276"/>
    <cellStyle name="Notiz 3 7 3 7 3" xfId="18569"/>
    <cellStyle name="Notiz 3 7 3 7 4" xfId="25508"/>
    <cellStyle name="Notiz 3 7 3 7 5" xfId="32173"/>
    <cellStyle name="Notiz 3 7 3 7 6" xfId="38843"/>
    <cellStyle name="Notiz 3 7 3 7 7" xfId="45659"/>
    <cellStyle name="Notiz 3 7 3 7 8" xfId="52182"/>
    <cellStyle name="Notiz 3 7 3 8" xfId="6207"/>
    <cellStyle name="Notiz 3 7 3 8 2" xfId="13317"/>
    <cellStyle name="Notiz 3 7 3 8 3" xfId="19610"/>
    <cellStyle name="Notiz 3 7 3 8 4" xfId="26549"/>
    <cellStyle name="Notiz 3 7 3 8 5" xfId="33214"/>
    <cellStyle name="Notiz 3 7 3 8 6" xfId="39884"/>
    <cellStyle name="Notiz 3 7 3 8 7" xfId="46700"/>
    <cellStyle name="Notiz 3 7 3 8 8" xfId="53223"/>
    <cellStyle name="Notiz 3 7 3 9" xfId="6861"/>
    <cellStyle name="Notiz 3 7 3 9 2" xfId="13971"/>
    <cellStyle name="Notiz 3 7 3 9 3" xfId="20264"/>
    <cellStyle name="Notiz 3 7 3 9 4" xfId="27203"/>
    <cellStyle name="Notiz 3 7 3 9 5" xfId="33868"/>
    <cellStyle name="Notiz 3 7 3 9 6" xfId="40538"/>
    <cellStyle name="Notiz 3 7 3 9 7" xfId="47354"/>
    <cellStyle name="Notiz 3 7 3 9 8" xfId="53877"/>
    <cellStyle name="Notiz 3 7 4" xfId="2092"/>
    <cellStyle name="Notiz 3 7 4 2" xfId="9202"/>
    <cellStyle name="Notiz 3 7 4 3" xfId="15495"/>
    <cellStyle name="Notiz 3 7 4 4" xfId="22434"/>
    <cellStyle name="Notiz 3 7 4 5" xfId="29099"/>
    <cellStyle name="Notiz 3 7 4 6" xfId="35769"/>
    <cellStyle name="Notiz 3 7 4 7" xfId="42585"/>
    <cellStyle name="Notiz 3 7 4 8" xfId="49108"/>
    <cellStyle name="Notiz 3 7 5" xfId="2780"/>
    <cellStyle name="Notiz 3 7 5 2" xfId="9890"/>
    <cellStyle name="Notiz 3 7 5 3" xfId="16183"/>
    <cellStyle name="Notiz 3 7 5 4" xfId="23122"/>
    <cellStyle name="Notiz 3 7 5 5" xfId="29787"/>
    <cellStyle name="Notiz 3 7 5 6" xfId="36457"/>
    <cellStyle name="Notiz 3 7 5 7" xfId="43273"/>
    <cellStyle name="Notiz 3 7 5 8" xfId="49796"/>
    <cellStyle name="Notiz 3 7 6" xfId="3468"/>
    <cellStyle name="Notiz 3 7 6 2" xfId="10578"/>
    <cellStyle name="Notiz 3 7 6 3" xfId="16871"/>
    <cellStyle name="Notiz 3 7 6 4" xfId="23810"/>
    <cellStyle name="Notiz 3 7 6 5" xfId="30475"/>
    <cellStyle name="Notiz 3 7 6 6" xfId="37145"/>
    <cellStyle name="Notiz 3 7 6 7" xfId="43961"/>
    <cellStyle name="Notiz 3 7 6 8" xfId="50484"/>
    <cellStyle name="Notiz 3 7 7" xfId="4155"/>
    <cellStyle name="Notiz 3 7 7 2" xfId="11265"/>
    <cellStyle name="Notiz 3 7 7 3" xfId="17558"/>
    <cellStyle name="Notiz 3 7 7 4" xfId="24497"/>
    <cellStyle name="Notiz 3 7 7 5" xfId="31162"/>
    <cellStyle name="Notiz 3 7 7 6" xfId="37832"/>
    <cellStyle name="Notiz 3 7 7 7" xfId="44648"/>
    <cellStyle name="Notiz 3 7 7 8" xfId="51171"/>
    <cellStyle name="Notiz 3 7 8" xfId="4844"/>
    <cellStyle name="Notiz 3 7 8 2" xfId="11954"/>
    <cellStyle name="Notiz 3 7 8 3" xfId="18247"/>
    <cellStyle name="Notiz 3 7 8 4" xfId="25186"/>
    <cellStyle name="Notiz 3 7 8 5" xfId="31851"/>
    <cellStyle name="Notiz 3 7 8 6" xfId="38521"/>
    <cellStyle name="Notiz 3 7 8 7" xfId="45337"/>
    <cellStyle name="Notiz 3 7 8 8" xfId="51860"/>
    <cellStyle name="Notiz 3 7 9" xfId="5527"/>
    <cellStyle name="Notiz 3 7 9 2" xfId="12637"/>
    <cellStyle name="Notiz 3 7 9 3" xfId="18930"/>
    <cellStyle name="Notiz 3 7 9 4" xfId="25869"/>
    <cellStyle name="Notiz 3 7 9 5" xfId="32534"/>
    <cellStyle name="Notiz 3 7 9 6" xfId="39204"/>
    <cellStyle name="Notiz 3 7 9 7" xfId="46020"/>
    <cellStyle name="Notiz 3 7 9 8" xfId="52543"/>
    <cellStyle name="Notiz 3 8" xfId="458"/>
    <cellStyle name="Notiz 3 8 10" xfId="5709"/>
    <cellStyle name="Notiz 3 8 10 2" xfId="12819"/>
    <cellStyle name="Notiz 3 8 10 3" xfId="19112"/>
    <cellStyle name="Notiz 3 8 10 4" xfId="26051"/>
    <cellStyle name="Notiz 3 8 10 5" xfId="32716"/>
    <cellStyle name="Notiz 3 8 10 6" xfId="39386"/>
    <cellStyle name="Notiz 3 8 10 7" xfId="46202"/>
    <cellStyle name="Notiz 3 8 10 8" xfId="52725"/>
    <cellStyle name="Notiz 3 8 11" xfId="6562"/>
    <cellStyle name="Notiz 3 8 11 2" xfId="13672"/>
    <cellStyle name="Notiz 3 8 11 3" xfId="19965"/>
    <cellStyle name="Notiz 3 8 11 4" xfId="26904"/>
    <cellStyle name="Notiz 3 8 11 5" xfId="33569"/>
    <cellStyle name="Notiz 3 8 11 6" xfId="40239"/>
    <cellStyle name="Notiz 3 8 11 7" xfId="47055"/>
    <cellStyle name="Notiz 3 8 11 8" xfId="53578"/>
    <cellStyle name="Notiz 3 8 12" xfId="1256"/>
    <cellStyle name="Notiz 3 8 12 2" xfId="8366"/>
    <cellStyle name="Notiz 3 8 12 3" xfId="14659"/>
    <cellStyle name="Notiz 3 8 12 4" xfId="21598"/>
    <cellStyle name="Notiz 3 8 12 5" xfId="28263"/>
    <cellStyle name="Notiz 3 8 12 6" xfId="34933"/>
    <cellStyle name="Notiz 3 8 12 7" xfId="41752"/>
    <cellStyle name="Notiz 3 8 12 8" xfId="48275"/>
    <cellStyle name="Notiz 3 8 13" xfId="8188"/>
    <cellStyle name="Notiz 3 8 14" xfId="27876"/>
    <cellStyle name="Notiz 3 8 15" xfId="41182"/>
    <cellStyle name="Notiz 3 8 2" xfId="568"/>
    <cellStyle name="Notiz 3 8 2 10" xfId="7316"/>
    <cellStyle name="Notiz 3 8 2 10 2" xfId="14426"/>
    <cellStyle name="Notiz 3 8 2 10 3" xfId="20719"/>
    <cellStyle name="Notiz 3 8 2 10 4" xfId="27658"/>
    <cellStyle name="Notiz 3 8 2 10 5" xfId="34323"/>
    <cellStyle name="Notiz 3 8 2 10 6" xfId="40993"/>
    <cellStyle name="Notiz 3 8 2 10 7" xfId="47809"/>
    <cellStyle name="Notiz 3 8 2 10 8" xfId="54332"/>
    <cellStyle name="Notiz 3 8 2 11" xfId="1321"/>
    <cellStyle name="Notiz 3 8 2 11 2" xfId="8431"/>
    <cellStyle name="Notiz 3 8 2 11 3" xfId="14724"/>
    <cellStyle name="Notiz 3 8 2 11 4" xfId="21663"/>
    <cellStyle name="Notiz 3 8 2 11 5" xfId="28328"/>
    <cellStyle name="Notiz 3 8 2 11 6" xfId="34998"/>
    <cellStyle name="Notiz 3 8 2 11 7" xfId="41814"/>
    <cellStyle name="Notiz 3 8 2 11 8" xfId="48337"/>
    <cellStyle name="Notiz 3 8 2 12" xfId="8032"/>
    <cellStyle name="Notiz 3 8 2 13" xfId="20947"/>
    <cellStyle name="Notiz 3 8 2 14" xfId="21231"/>
    <cellStyle name="Notiz 3 8 2 15" xfId="41197"/>
    <cellStyle name="Notiz 3 8 2 16" xfId="41484"/>
    <cellStyle name="Notiz 3 8 2 2" xfId="881"/>
    <cellStyle name="Notiz 3 8 2 2 10" xfId="1556"/>
    <cellStyle name="Notiz 3 8 2 2 10 2" xfId="8666"/>
    <cellStyle name="Notiz 3 8 2 2 10 3" xfId="14959"/>
    <cellStyle name="Notiz 3 8 2 2 10 4" xfId="21898"/>
    <cellStyle name="Notiz 3 8 2 2 10 5" xfId="28563"/>
    <cellStyle name="Notiz 3 8 2 2 10 6" xfId="35233"/>
    <cellStyle name="Notiz 3 8 2 2 10 7" xfId="42049"/>
    <cellStyle name="Notiz 3 8 2 2 10 8" xfId="48572"/>
    <cellStyle name="Notiz 3 8 2 2 11" xfId="8075"/>
    <cellStyle name="Notiz 3 8 2 2 12" xfId="27888"/>
    <cellStyle name="Notiz 3 8 2 2 13" xfId="34560"/>
    <cellStyle name="Notiz 3 8 2 2 14" xfId="41166"/>
    <cellStyle name="Notiz 3 8 2 2 2" xfId="2427"/>
    <cellStyle name="Notiz 3 8 2 2 2 2" xfId="9537"/>
    <cellStyle name="Notiz 3 8 2 2 2 3" xfId="15830"/>
    <cellStyle name="Notiz 3 8 2 2 2 4" xfId="22769"/>
    <cellStyle name="Notiz 3 8 2 2 2 5" xfId="29434"/>
    <cellStyle name="Notiz 3 8 2 2 2 6" xfId="36104"/>
    <cellStyle name="Notiz 3 8 2 2 2 7" xfId="42920"/>
    <cellStyle name="Notiz 3 8 2 2 2 8" xfId="49443"/>
    <cellStyle name="Notiz 3 8 2 2 3" xfId="3117"/>
    <cellStyle name="Notiz 3 8 2 2 3 2" xfId="10227"/>
    <cellStyle name="Notiz 3 8 2 2 3 3" xfId="16520"/>
    <cellStyle name="Notiz 3 8 2 2 3 4" xfId="23459"/>
    <cellStyle name="Notiz 3 8 2 2 3 5" xfId="30124"/>
    <cellStyle name="Notiz 3 8 2 2 3 6" xfId="36794"/>
    <cellStyle name="Notiz 3 8 2 2 3 7" xfId="43610"/>
    <cellStyle name="Notiz 3 8 2 2 3 8" xfId="50133"/>
    <cellStyle name="Notiz 3 8 2 2 4" xfId="3804"/>
    <cellStyle name="Notiz 3 8 2 2 4 2" xfId="10914"/>
    <cellStyle name="Notiz 3 8 2 2 4 3" xfId="17207"/>
    <cellStyle name="Notiz 3 8 2 2 4 4" xfId="24146"/>
    <cellStyle name="Notiz 3 8 2 2 4 5" xfId="30811"/>
    <cellStyle name="Notiz 3 8 2 2 4 6" xfId="37481"/>
    <cellStyle name="Notiz 3 8 2 2 4 7" xfId="44297"/>
    <cellStyle name="Notiz 3 8 2 2 4 8" xfId="50820"/>
    <cellStyle name="Notiz 3 8 2 2 5" xfId="4491"/>
    <cellStyle name="Notiz 3 8 2 2 5 2" xfId="11601"/>
    <cellStyle name="Notiz 3 8 2 2 5 3" xfId="17894"/>
    <cellStyle name="Notiz 3 8 2 2 5 4" xfId="24833"/>
    <cellStyle name="Notiz 3 8 2 2 5 5" xfId="31498"/>
    <cellStyle name="Notiz 3 8 2 2 5 6" xfId="38168"/>
    <cellStyle name="Notiz 3 8 2 2 5 7" xfId="44984"/>
    <cellStyle name="Notiz 3 8 2 2 5 8" xfId="51507"/>
    <cellStyle name="Notiz 3 8 2 2 6" xfId="5176"/>
    <cellStyle name="Notiz 3 8 2 2 6 2" xfId="12286"/>
    <cellStyle name="Notiz 3 8 2 2 6 3" xfId="18579"/>
    <cellStyle name="Notiz 3 8 2 2 6 4" xfId="25518"/>
    <cellStyle name="Notiz 3 8 2 2 6 5" xfId="32183"/>
    <cellStyle name="Notiz 3 8 2 2 6 6" xfId="38853"/>
    <cellStyle name="Notiz 3 8 2 2 6 7" xfId="45669"/>
    <cellStyle name="Notiz 3 8 2 2 6 8" xfId="52192"/>
    <cellStyle name="Notiz 3 8 2 2 7" xfId="5759"/>
    <cellStyle name="Notiz 3 8 2 2 7 2" xfId="12869"/>
    <cellStyle name="Notiz 3 8 2 2 7 3" xfId="19162"/>
    <cellStyle name="Notiz 3 8 2 2 7 4" xfId="26101"/>
    <cellStyle name="Notiz 3 8 2 2 7 5" xfId="32766"/>
    <cellStyle name="Notiz 3 8 2 2 7 6" xfId="39436"/>
    <cellStyle name="Notiz 3 8 2 2 7 7" xfId="46252"/>
    <cellStyle name="Notiz 3 8 2 2 7 8" xfId="52775"/>
    <cellStyle name="Notiz 3 8 2 2 8" xfId="6217"/>
    <cellStyle name="Notiz 3 8 2 2 8 2" xfId="13327"/>
    <cellStyle name="Notiz 3 8 2 2 8 3" xfId="19620"/>
    <cellStyle name="Notiz 3 8 2 2 8 4" xfId="26559"/>
    <cellStyle name="Notiz 3 8 2 2 8 5" xfId="33224"/>
    <cellStyle name="Notiz 3 8 2 2 8 6" xfId="39894"/>
    <cellStyle name="Notiz 3 8 2 2 8 7" xfId="46710"/>
    <cellStyle name="Notiz 3 8 2 2 8 8" xfId="53233"/>
    <cellStyle name="Notiz 3 8 2 2 9" xfId="6871"/>
    <cellStyle name="Notiz 3 8 2 2 9 2" xfId="13981"/>
    <cellStyle name="Notiz 3 8 2 2 9 3" xfId="20274"/>
    <cellStyle name="Notiz 3 8 2 2 9 4" xfId="27213"/>
    <cellStyle name="Notiz 3 8 2 2 9 5" xfId="33878"/>
    <cellStyle name="Notiz 3 8 2 2 9 6" xfId="40548"/>
    <cellStyle name="Notiz 3 8 2 2 9 7" xfId="47364"/>
    <cellStyle name="Notiz 3 8 2 2 9 8" xfId="53887"/>
    <cellStyle name="Notiz 3 8 2 3" xfId="2192"/>
    <cellStyle name="Notiz 3 8 2 3 2" xfId="9302"/>
    <cellStyle name="Notiz 3 8 2 3 3" xfId="15595"/>
    <cellStyle name="Notiz 3 8 2 3 4" xfId="22534"/>
    <cellStyle name="Notiz 3 8 2 3 5" xfId="29199"/>
    <cellStyle name="Notiz 3 8 2 3 6" xfId="35869"/>
    <cellStyle name="Notiz 3 8 2 3 7" xfId="42685"/>
    <cellStyle name="Notiz 3 8 2 3 8" xfId="49208"/>
    <cellStyle name="Notiz 3 8 2 4" xfId="2882"/>
    <cellStyle name="Notiz 3 8 2 4 2" xfId="9992"/>
    <cellStyle name="Notiz 3 8 2 4 3" xfId="16285"/>
    <cellStyle name="Notiz 3 8 2 4 4" xfId="23224"/>
    <cellStyle name="Notiz 3 8 2 4 5" xfId="29889"/>
    <cellStyle name="Notiz 3 8 2 4 6" xfId="36559"/>
    <cellStyle name="Notiz 3 8 2 4 7" xfId="43375"/>
    <cellStyle name="Notiz 3 8 2 4 8" xfId="49898"/>
    <cellStyle name="Notiz 3 8 2 5" xfId="3569"/>
    <cellStyle name="Notiz 3 8 2 5 2" xfId="10679"/>
    <cellStyle name="Notiz 3 8 2 5 3" xfId="16972"/>
    <cellStyle name="Notiz 3 8 2 5 4" xfId="23911"/>
    <cellStyle name="Notiz 3 8 2 5 5" xfId="30576"/>
    <cellStyle name="Notiz 3 8 2 5 6" xfId="37246"/>
    <cellStyle name="Notiz 3 8 2 5 7" xfId="44062"/>
    <cellStyle name="Notiz 3 8 2 5 8" xfId="50585"/>
    <cellStyle name="Notiz 3 8 2 6" xfId="4256"/>
    <cellStyle name="Notiz 3 8 2 6 2" xfId="11366"/>
    <cellStyle name="Notiz 3 8 2 6 3" xfId="17659"/>
    <cellStyle name="Notiz 3 8 2 6 4" xfId="24598"/>
    <cellStyle name="Notiz 3 8 2 6 5" xfId="31263"/>
    <cellStyle name="Notiz 3 8 2 6 6" xfId="37933"/>
    <cellStyle name="Notiz 3 8 2 6 7" xfId="44749"/>
    <cellStyle name="Notiz 3 8 2 6 8" xfId="51272"/>
    <cellStyle name="Notiz 3 8 2 7" xfId="4941"/>
    <cellStyle name="Notiz 3 8 2 7 2" xfId="12051"/>
    <cellStyle name="Notiz 3 8 2 7 3" xfId="18344"/>
    <cellStyle name="Notiz 3 8 2 7 4" xfId="25283"/>
    <cellStyle name="Notiz 3 8 2 7 5" xfId="31948"/>
    <cellStyle name="Notiz 3 8 2 7 6" xfId="38618"/>
    <cellStyle name="Notiz 3 8 2 7 7" xfId="45434"/>
    <cellStyle name="Notiz 3 8 2 7 8" xfId="51957"/>
    <cellStyle name="Notiz 3 8 2 8" xfId="2146"/>
    <cellStyle name="Notiz 3 8 2 8 2" xfId="9256"/>
    <cellStyle name="Notiz 3 8 2 8 3" xfId="15549"/>
    <cellStyle name="Notiz 3 8 2 8 4" xfId="22488"/>
    <cellStyle name="Notiz 3 8 2 8 5" xfId="29153"/>
    <cellStyle name="Notiz 3 8 2 8 6" xfId="35823"/>
    <cellStyle name="Notiz 3 8 2 8 7" xfId="42639"/>
    <cellStyle name="Notiz 3 8 2 8 8" xfId="49162"/>
    <cellStyle name="Notiz 3 8 2 9" xfId="6636"/>
    <cellStyle name="Notiz 3 8 2 9 2" xfId="13746"/>
    <cellStyle name="Notiz 3 8 2 9 3" xfId="20039"/>
    <cellStyle name="Notiz 3 8 2 9 4" xfId="26978"/>
    <cellStyle name="Notiz 3 8 2 9 5" xfId="33643"/>
    <cellStyle name="Notiz 3 8 2 9 6" xfId="40313"/>
    <cellStyle name="Notiz 3 8 2 9 7" xfId="47129"/>
    <cellStyle name="Notiz 3 8 2 9 8" xfId="53652"/>
    <cellStyle name="Notiz 3 8 3" xfId="808"/>
    <cellStyle name="Notiz 3 8 3 10" xfId="7290"/>
    <cellStyle name="Notiz 3 8 3 10 2" xfId="14400"/>
    <cellStyle name="Notiz 3 8 3 10 3" xfId="20693"/>
    <cellStyle name="Notiz 3 8 3 10 4" xfId="27632"/>
    <cellStyle name="Notiz 3 8 3 10 5" xfId="34297"/>
    <cellStyle name="Notiz 3 8 3 10 6" xfId="40967"/>
    <cellStyle name="Notiz 3 8 3 10 7" xfId="47783"/>
    <cellStyle name="Notiz 3 8 3 10 8" xfId="54306"/>
    <cellStyle name="Notiz 3 8 3 11" xfId="1547"/>
    <cellStyle name="Notiz 3 8 3 11 2" xfId="8657"/>
    <cellStyle name="Notiz 3 8 3 11 3" xfId="14950"/>
    <cellStyle name="Notiz 3 8 3 11 4" xfId="21889"/>
    <cellStyle name="Notiz 3 8 3 11 5" xfId="28554"/>
    <cellStyle name="Notiz 3 8 3 11 6" xfId="35224"/>
    <cellStyle name="Notiz 3 8 3 11 7" xfId="42040"/>
    <cellStyle name="Notiz 3 8 3 11 8" xfId="48563"/>
    <cellStyle name="Notiz 3 8 3 12" xfId="8297"/>
    <cellStyle name="Notiz 3 8 3 13" xfId="21187"/>
    <cellStyle name="Notiz 3 8 3 14" xfId="34496"/>
    <cellStyle name="Notiz 3 8 3 15" xfId="41433"/>
    <cellStyle name="Notiz 3 8 3 16" xfId="21504"/>
    <cellStyle name="Notiz 3 8 3 2" xfId="1104"/>
    <cellStyle name="Notiz 3 8 3 2 10" xfId="1777"/>
    <cellStyle name="Notiz 3 8 3 2 10 2" xfId="8887"/>
    <cellStyle name="Notiz 3 8 3 2 10 3" xfId="15180"/>
    <cellStyle name="Notiz 3 8 3 2 10 4" xfId="22119"/>
    <cellStyle name="Notiz 3 8 3 2 10 5" xfId="28784"/>
    <cellStyle name="Notiz 3 8 3 2 10 6" xfId="35454"/>
    <cellStyle name="Notiz 3 8 3 2 10 7" xfId="42270"/>
    <cellStyle name="Notiz 3 8 3 2 10 8" xfId="48793"/>
    <cellStyle name="Notiz 3 8 3 2 11" xfId="7515"/>
    <cellStyle name="Notiz 3 8 3 2 12" xfId="28111"/>
    <cellStyle name="Notiz 3 8 3 2 13" xfId="34781"/>
    <cellStyle name="Notiz 3 8 3 2 14" xfId="48123"/>
    <cellStyle name="Notiz 3 8 3 2 2" xfId="2648"/>
    <cellStyle name="Notiz 3 8 3 2 2 2" xfId="9758"/>
    <cellStyle name="Notiz 3 8 3 2 2 3" xfId="16051"/>
    <cellStyle name="Notiz 3 8 3 2 2 4" xfId="22990"/>
    <cellStyle name="Notiz 3 8 3 2 2 5" xfId="29655"/>
    <cellStyle name="Notiz 3 8 3 2 2 6" xfId="36325"/>
    <cellStyle name="Notiz 3 8 3 2 2 7" xfId="43141"/>
    <cellStyle name="Notiz 3 8 3 2 2 8" xfId="49664"/>
    <cellStyle name="Notiz 3 8 3 2 3" xfId="3338"/>
    <cellStyle name="Notiz 3 8 3 2 3 2" xfId="10448"/>
    <cellStyle name="Notiz 3 8 3 2 3 3" xfId="16741"/>
    <cellStyle name="Notiz 3 8 3 2 3 4" xfId="23680"/>
    <cellStyle name="Notiz 3 8 3 2 3 5" xfId="30345"/>
    <cellStyle name="Notiz 3 8 3 2 3 6" xfId="37015"/>
    <cellStyle name="Notiz 3 8 3 2 3 7" xfId="43831"/>
    <cellStyle name="Notiz 3 8 3 2 3 8" xfId="50354"/>
    <cellStyle name="Notiz 3 8 3 2 4" xfId="4025"/>
    <cellStyle name="Notiz 3 8 3 2 4 2" xfId="11135"/>
    <cellStyle name="Notiz 3 8 3 2 4 3" xfId="17428"/>
    <cellStyle name="Notiz 3 8 3 2 4 4" xfId="24367"/>
    <cellStyle name="Notiz 3 8 3 2 4 5" xfId="31032"/>
    <cellStyle name="Notiz 3 8 3 2 4 6" xfId="37702"/>
    <cellStyle name="Notiz 3 8 3 2 4 7" xfId="44518"/>
    <cellStyle name="Notiz 3 8 3 2 4 8" xfId="51041"/>
    <cellStyle name="Notiz 3 8 3 2 5" xfId="4712"/>
    <cellStyle name="Notiz 3 8 3 2 5 2" xfId="11822"/>
    <cellStyle name="Notiz 3 8 3 2 5 3" xfId="18115"/>
    <cellStyle name="Notiz 3 8 3 2 5 4" xfId="25054"/>
    <cellStyle name="Notiz 3 8 3 2 5 5" xfId="31719"/>
    <cellStyle name="Notiz 3 8 3 2 5 6" xfId="38389"/>
    <cellStyle name="Notiz 3 8 3 2 5 7" xfId="45205"/>
    <cellStyle name="Notiz 3 8 3 2 5 8" xfId="51728"/>
    <cellStyle name="Notiz 3 8 3 2 6" xfId="5397"/>
    <cellStyle name="Notiz 3 8 3 2 6 2" xfId="12507"/>
    <cellStyle name="Notiz 3 8 3 2 6 3" xfId="18800"/>
    <cellStyle name="Notiz 3 8 3 2 6 4" xfId="25739"/>
    <cellStyle name="Notiz 3 8 3 2 6 5" xfId="32404"/>
    <cellStyle name="Notiz 3 8 3 2 6 6" xfId="39074"/>
    <cellStyle name="Notiz 3 8 3 2 6 7" xfId="45890"/>
    <cellStyle name="Notiz 3 8 3 2 6 8" xfId="52413"/>
    <cellStyle name="Notiz 3 8 3 2 7" xfId="5980"/>
    <cellStyle name="Notiz 3 8 3 2 7 2" xfId="13090"/>
    <cellStyle name="Notiz 3 8 3 2 7 3" xfId="19383"/>
    <cellStyle name="Notiz 3 8 3 2 7 4" xfId="26322"/>
    <cellStyle name="Notiz 3 8 3 2 7 5" xfId="32987"/>
    <cellStyle name="Notiz 3 8 3 2 7 6" xfId="39657"/>
    <cellStyle name="Notiz 3 8 3 2 7 7" xfId="46473"/>
    <cellStyle name="Notiz 3 8 3 2 7 8" xfId="52996"/>
    <cellStyle name="Notiz 3 8 3 2 8" xfId="6438"/>
    <cellStyle name="Notiz 3 8 3 2 8 2" xfId="13548"/>
    <cellStyle name="Notiz 3 8 3 2 8 3" xfId="19841"/>
    <cellStyle name="Notiz 3 8 3 2 8 4" xfId="26780"/>
    <cellStyle name="Notiz 3 8 3 2 8 5" xfId="33445"/>
    <cellStyle name="Notiz 3 8 3 2 8 6" xfId="40115"/>
    <cellStyle name="Notiz 3 8 3 2 8 7" xfId="46931"/>
    <cellStyle name="Notiz 3 8 3 2 8 8" xfId="53454"/>
    <cellStyle name="Notiz 3 8 3 2 9" xfId="7092"/>
    <cellStyle name="Notiz 3 8 3 2 9 2" xfId="14202"/>
    <cellStyle name="Notiz 3 8 3 2 9 3" xfId="20495"/>
    <cellStyle name="Notiz 3 8 3 2 9 4" xfId="27434"/>
    <cellStyle name="Notiz 3 8 3 2 9 5" xfId="34099"/>
    <cellStyle name="Notiz 3 8 3 2 9 6" xfId="40769"/>
    <cellStyle name="Notiz 3 8 3 2 9 7" xfId="47585"/>
    <cellStyle name="Notiz 3 8 3 2 9 8" xfId="54108"/>
    <cellStyle name="Notiz 3 8 3 3" xfId="2418"/>
    <cellStyle name="Notiz 3 8 3 3 2" xfId="9528"/>
    <cellStyle name="Notiz 3 8 3 3 3" xfId="15821"/>
    <cellStyle name="Notiz 3 8 3 3 4" xfId="22760"/>
    <cellStyle name="Notiz 3 8 3 3 5" xfId="29425"/>
    <cellStyle name="Notiz 3 8 3 3 6" xfId="36095"/>
    <cellStyle name="Notiz 3 8 3 3 7" xfId="42911"/>
    <cellStyle name="Notiz 3 8 3 3 8" xfId="49434"/>
    <cellStyle name="Notiz 3 8 3 4" xfId="3108"/>
    <cellStyle name="Notiz 3 8 3 4 2" xfId="10218"/>
    <cellStyle name="Notiz 3 8 3 4 3" xfId="16511"/>
    <cellStyle name="Notiz 3 8 3 4 4" xfId="23450"/>
    <cellStyle name="Notiz 3 8 3 4 5" xfId="30115"/>
    <cellStyle name="Notiz 3 8 3 4 6" xfId="36785"/>
    <cellStyle name="Notiz 3 8 3 4 7" xfId="43601"/>
    <cellStyle name="Notiz 3 8 3 4 8" xfId="50124"/>
    <cellStyle name="Notiz 3 8 3 5" xfId="3795"/>
    <cellStyle name="Notiz 3 8 3 5 2" xfId="10905"/>
    <cellStyle name="Notiz 3 8 3 5 3" xfId="17198"/>
    <cellStyle name="Notiz 3 8 3 5 4" xfId="24137"/>
    <cellStyle name="Notiz 3 8 3 5 5" xfId="30802"/>
    <cellStyle name="Notiz 3 8 3 5 6" xfId="37472"/>
    <cellStyle name="Notiz 3 8 3 5 7" xfId="44288"/>
    <cellStyle name="Notiz 3 8 3 5 8" xfId="50811"/>
    <cellStyle name="Notiz 3 8 3 6" xfId="4482"/>
    <cellStyle name="Notiz 3 8 3 6 2" xfId="11592"/>
    <cellStyle name="Notiz 3 8 3 6 3" xfId="17885"/>
    <cellStyle name="Notiz 3 8 3 6 4" xfId="24824"/>
    <cellStyle name="Notiz 3 8 3 6 5" xfId="31489"/>
    <cellStyle name="Notiz 3 8 3 6 6" xfId="38159"/>
    <cellStyle name="Notiz 3 8 3 6 7" xfId="44975"/>
    <cellStyle name="Notiz 3 8 3 6 8" xfId="51498"/>
    <cellStyle name="Notiz 3 8 3 7" xfId="5167"/>
    <cellStyle name="Notiz 3 8 3 7 2" xfId="12277"/>
    <cellStyle name="Notiz 3 8 3 7 3" xfId="18570"/>
    <cellStyle name="Notiz 3 8 3 7 4" xfId="25509"/>
    <cellStyle name="Notiz 3 8 3 7 5" xfId="32174"/>
    <cellStyle name="Notiz 3 8 3 7 6" xfId="38844"/>
    <cellStyle name="Notiz 3 8 3 7 7" xfId="45660"/>
    <cellStyle name="Notiz 3 8 3 7 8" xfId="52183"/>
    <cellStyle name="Notiz 3 8 3 8" xfId="6208"/>
    <cellStyle name="Notiz 3 8 3 8 2" xfId="13318"/>
    <cellStyle name="Notiz 3 8 3 8 3" xfId="19611"/>
    <cellStyle name="Notiz 3 8 3 8 4" xfId="26550"/>
    <cellStyle name="Notiz 3 8 3 8 5" xfId="33215"/>
    <cellStyle name="Notiz 3 8 3 8 6" xfId="39885"/>
    <cellStyle name="Notiz 3 8 3 8 7" xfId="46701"/>
    <cellStyle name="Notiz 3 8 3 8 8" xfId="53224"/>
    <cellStyle name="Notiz 3 8 3 9" xfId="6862"/>
    <cellStyle name="Notiz 3 8 3 9 2" xfId="13972"/>
    <cellStyle name="Notiz 3 8 3 9 3" xfId="20265"/>
    <cellStyle name="Notiz 3 8 3 9 4" xfId="27204"/>
    <cellStyle name="Notiz 3 8 3 9 5" xfId="33869"/>
    <cellStyle name="Notiz 3 8 3 9 6" xfId="40539"/>
    <cellStyle name="Notiz 3 8 3 9 7" xfId="47355"/>
    <cellStyle name="Notiz 3 8 3 9 8" xfId="53878"/>
    <cellStyle name="Notiz 3 8 4" xfId="2084"/>
    <cellStyle name="Notiz 3 8 4 2" xfId="9194"/>
    <cellStyle name="Notiz 3 8 4 3" xfId="15487"/>
    <cellStyle name="Notiz 3 8 4 4" xfId="22426"/>
    <cellStyle name="Notiz 3 8 4 5" xfId="29091"/>
    <cellStyle name="Notiz 3 8 4 6" xfId="35761"/>
    <cellStyle name="Notiz 3 8 4 7" xfId="42577"/>
    <cellStyle name="Notiz 3 8 4 8" xfId="49100"/>
    <cellStyle name="Notiz 3 8 5" xfId="2772"/>
    <cellStyle name="Notiz 3 8 5 2" xfId="9882"/>
    <cellStyle name="Notiz 3 8 5 3" xfId="16175"/>
    <cellStyle name="Notiz 3 8 5 4" xfId="23114"/>
    <cellStyle name="Notiz 3 8 5 5" xfId="29779"/>
    <cellStyle name="Notiz 3 8 5 6" xfId="36449"/>
    <cellStyle name="Notiz 3 8 5 7" xfId="43265"/>
    <cellStyle name="Notiz 3 8 5 8" xfId="49788"/>
    <cellStyle name="Notiz 3 8 6" xfId="3460"/>
    <cellStyle name="Notiz 3 8 6 2" xfId="10570"/>
    <cellStyle name="Notiz 3 8 6 3" xfId="16863"/>
    <cellStyle name="Notiz 3 8 6 4" xfId="23802"/>
    <cellStyle name="Notiz 3 8 6 5" xfId="30467"/>
    <cellStyle name="Notiz 3 8 6 6" xfId="37137"/>
    <cellStyle name="Notiz 3 8 6 7" xfId="43953"/>
    <cellStyle name="Notiz 3 8 6 8" xfId="50476"/>
    <cellStyle name="Notiz 3 8 7" xfId="4147"/>
    <cellStyle name="Notiz 3 8 7 2" xfId="11257"/>
    <cellStyle name="Notiz 3 8 7 3" xfId="17550"/>
    <cellStyle name="Notiz 3 8 7 4" xfId="24489"/>
    <cellStyle name="Notiz 3 8 7 5" xfId="31154"/>
    <cellStyle name="Notiz 3 8 7 6" xfId="37824"/>
    <cellStyle name="Notiz 3 8 7 7" xfId="44640"/>
    <cellStyle name="Notiz 3 8 7 8" xfId="51163"/>
    <cellStyle name="Notiz 3 8 8" xfId="4836"/>
    <cellStyle name="Notiz 3 8 8 2" xfId="11946"/>
    <cellStyle name="Notiz 3 8 8 3" xfId="18239"/>
    <cellStyle name="Notiz 3 8 8 4" xfId="25178"/>
    <cellStyle name="Notiz 3 8 8 5" xfId="31843"/>
    <cellStyle name="Notiz 3 8 8 6" xfId="38513"/>
    <cellStyle name="Notiz 3 8 8 7" xfId="45329"/>
    <cellStyle name="Notiz 3 8 8 8" xfId="51852"/>
    <cellStyle name="Notiz 3 8 9" xfId="5519"/>
    <cellStyle name="Notiz 3 8 9 2" xfId="12629"/>
    <cellStyle name="Notiz 3 8 9 3" xfId="18922"/>
    <cellStyle name="Notiz 3 8 9 4" xfId="25861"/>
    <cellStyle name="Notiz 3 8 9 5" xfId="32526"/>
    <cellStyle name="Notiz 3 8 9 6" xfId="39196"/>
    <cellStyle name="Notiz 3 8 9 7" xfId="46012"/>
    <cellStyle name="Notiz 3 8 9 8" xfId="52535"/>
    <cellStyle name="Notiz 3 9" xfId="478"/>
    <cellStyle name="Notiz 3 9 10" xfId="5698"/>
    <cellStyle name="Notiz 3 9 10 2" xfId="12808"/>
    <cellStyle name="Notiz 3 9 10 3" xfId="19101"/>
    <cellStyle name="Notiz 3 9 10 4" xfId="26040"/>
    <cellStyle name="Notiz 3 9 10 5" xfId="32705"/>
    <cellStyle name="Notiz 3 9 10 6" xfId="39375"/>
    <cellStyle name="Notiz 3 9 10 7" xfId="46191"/>
    <cellStyle name="Notiz 3 9 10 8" xfId="52714"/>
    <cellStyle name="Notiz 3 9 11" xfId="6582"/>
    <cellStyle name="Notiz 3 9 11 2" xfId="13692"/>
    <cellStyle name="Notiz 3 9 11 3" xfId="19985"/>
    <cellStyle name="Notiz 3 9 11 4" xfId="26924"/>
    <cellStyle name="Notiz 3 9 11 5" xfId="33589"/>
    <cellStyle name="Notiz 3 9 11 6" xfId="40259"/>
    <cellStyle name="Notiz 3 9 11 7" xfId="47075"/>
    <cellStyle name="Notiz 3 9 11 8" xfId="53598"/>
    <cellStyle name="Notiz 3 9 12" xfId="1276"/>
    <cellStyle name="Notiz 3 9 12 2" xfId="8386"/>
    <cellStyle name="Notiz 3 9 12 3" xfId="14679"/>
    <cellStyle name="Notiz 3 9 12 4" xfId="21618"/>
    <cellStyle name="Notiz 3 9 12 5" xfId="28283"/>
    <cellStyle name="Notiz 3 9 12 6" xfId="34953"/>
    <cellStyle name="Notiz 3 9 12 7" xfId="41772"/>
    <cellStyle name="Notiz 3 9 12 8" xfId="48295"/>
    <cellStyle name="Notiz 3 9 13" xfId="8184"/>
    <cellStyle name="Notiz 3 9 14" xfId="21488"/>
    <cellStyle name="Notiz 3 9 15" xfId="41638"/>
    <cellStyle name="Notiz 3 9 2" xfId="567"/>
    <cellStyle name="Notiz 3 9 2 10" xfId="7470"/>
    <cellStyle name="Notiz 3 9 2 10 2" xfId="14580"/>
    <cellStyle name="Notiz 3 9 2 10 3" xfId="20873"/>
    <cellStyle name="Notiz 3 9 2 10 4" xfId="27812"/>
    <cellStyle name="Notiz 3 9 2 10 5" xfId="34477"/>
    <cellStyle name="Notiz 3 9 2 10 6" xfId="41147"/>
    <cellStyle name="Notiz 3 9 2 10 7" xfId="47963"/>
    <cellStyle name="Notiz 3 9 2 10 8" xfId="54486"/>
    <cellStyle name="Notiz 3 9 2 11" xfId="1320"/>
    <cellStyle name="Notiz 3 9 2 11 2" xfId="8430"/>
    <cellStyle name="Notiz 3 9 2 11 3" xfId="14723"/>
    <cellStyle name="Notiz 3 9 2 11 4" xfId="21662"/>
    <cellStyle name="Notiz 3 9 2 11 5" xfId="28327"/>
    <cellStyle name="Notiz 3 9 2 11 6" xfId="34997"/>
    <cellStyle name="Notiz 3 9 2 11 7" xfId="41813"/>
    <cellStyle name="Notiz 3 9 2 11 8" xfId="48336"/>
    <cellStyle name="Notiz 3 9 2 12" xfId="7883"/>
    <cellStyle name="Notiz 3 9 2 13" xfId="20946"/>
    <cellStyle name="Notiz 3 9 2 14" xfId="7567"/>
    <cellStyle name="Notiz 3 9 2 15" xfId="41196"/>
    <cellStyle name="Notiz 3 9 2 16" xfId="21506"/>
    <cellStyle name="Notiz 3 9 2 2" xfId="880"/>
    <cellStyle name="Notiz 3 9 2 2 10" xfId="1555"/>
    <cellStyle name="Notiz 3 9 2 2 10 2" xfId="8665"/>
    <cellStyle name="Notiz 3 9 2 2 10 3" xfId="14958"/>
    <cellStyle name="Notiz 3 9 2 2 10 4" xfId="21897"/>
    <cellStyle name="Notiz 3 9 2 2 10 5" xfId="28562"/>
    <cellStyle name="Notiz 3 9 2 2 10 6" xfId="35232"/>
    <cellStyle name="Notiz 3 9 2 2 10 7" xfId="42048"/>
    <cellStyle name="Notiz 3 9 2 2 10 8" xfId="48571"/>
    <cellStyle name="Notiz 3 9 2 2 11" xfId="7838"/>
    <cellStyle name="Notiz 3 9 2 2 12" xfId="27887"/>
    <cellStyle name="Notiz 3 9 2 2 13" xfId="34559"/>
    <cellStyle name="Notiz 3 9 2 2 14" xfId="41309"/>
    <cellStyle name="Notiz 3 9 2 2 2" xfId="2426"/>
    <cellStyle name="Notiz 3 9 2 2 2 2" xfId="9536"/>
    <cellStyle name="Notiz 3 9 2 2 2 3" xfId="15829"/>
    <cellStyle name="Notiz 3 9 2 2 2 4" xfId="22768"/>
    <cellStyle name="Notiz 3 9 2 2 2 5" xfId="29433"/>
    <cellStyle name="Notiz 3 9 2 2 2 6" xfId="36103"/>
    <cellStyle name="Notiz 3 9 2 2 2 7" xfId="42919"/>
    <cellStyle name="Notiz 3 9 2 2 2 8" xfId="49442"/>
    <cellStyle name="Notiz 3 9 2 2 3" xfId="3116"/>
    <cellStyle name="Notiz 3 9 2 2 3 2" xfId="10226"/>
    <cellStyle name="Notiz 3 9 2 2 3 3" xfId="16519"/>
    <cellStyle name="Notiz 3 9 2 2 3 4" xfId="23458"/>
    <cellStyle name="Notiz 3 9 2 2 3 5" xfId="30123"/>
    <cellStyle name="Notiz 3 9 2 2 3 6" xfId="36793"/>
    <cellStyle name="Notiz 3 9 2 2 3 7" xfId="43609"/>
    <cellStyle name="Notiz 3 9 2 2 3 8" xfId="50132"/>
    <cellStyle name="Notiz 3 9 2 2 4" xfId="3803"/>
    <cellStyle name="Notiz 3 9 2 2 4 2" xfId="10913"/>
    <cellStyle name="Notiz 3 9 2 2 4 3" xfId="17206"/>
    <cellStyle name="Notiz 3 9 2 2 4 4" xfId="24145"/>
    <cellStyle name="Notiz 3 9 2 2 4 5" xfId="30810"/>
    <cellStyle name="Notiz 3 9 2 2 4 6" xfId="37480"/>
    <cellStyle name="Notiz 3 9 2 2 4 7" xfId="44296"/>
    <cellStyle name="Notiz 3 9 2 2 4 8" xfId="50819"/>
    <cellStyle name="Notiz 3 9 2 2 5" xfId="4490"/>
    <cellStyle name="Notiz 3 9 2 2 5 2" xfId="11600"/>
    <cellStyle name="Notiz 3 9 2 2 5 3" xfId="17893"/>
    <cellStyle name="Notiz 3 9 2 2 5 4" xfId="24832"/>
    <cellStyle name="Notiz 3 9 2 2 5 5" xfId="31497"/>
    <cellStyle name="Notiz 3 9 2 2 5 6" xfId="38167"/>
    <cellStyle name="Notiz 3 9 2 2 5 7" xfId="44983"/>
    <cellStyle name="Notiz 3 9 2 2 5 8" xfId="51506"/>
    <cellStyle name="Notiz 3 9 2 2 6" xfId="5175"/>
    <cellStyle name="Notiz 3 9 2 2 6 2" xfId="12285"/>
    <cellStyle name="Notiz 3 9 2 2 6 3" xfId="18578"/>
    <cellStyle name="Notiz 3 9 2 2 6 4" xfId="25517"/>
    <cellStyle name="Notiz 3 9 2 2 6 5" xfId="32182"/>
    <cellStyle name="Notiz 3 9 2 2 6 6" xfId="38852"/>
    <cellStyle name="Notiz 3 9 2 2 6 7" xfId="45668"/>
    <cellStyle name="Notiz 3 9 2 2 6 8" xfId="52191"/>
    <cellStyle name="Notiz 3 9 2 2 7" xfId="5758"/>
    <cellStyle name="Notiz 3 9 2 2 7 2" xfId="12868"/>
    <cellStyle name="Notiz 3 9 2 2 7 3" xfId="19161"/>
    <cellStyle name="Notiz 3 9 2 2 7 4" xfId="26100"/>
    <cellStyle name="Notiz 3 9 2 2 7 5" xfId="32765"/>
    <cellStyle name="Notiz 3 9 2 2 7 6" xfId="39435"/>
    <cellStyle name="Notiz 3 9 2 2 7 7" xfId="46251"/>
    <cellStyle name="Notiz 3 9 2 2 7 8" xfId="52774"/>
    <cellStyle name="Notiz 3 9 2 2 8" xfId="6216"/>
    <cellStyle name="Notiz 3 9 2 2 8 2" xfId="13326"/>
    <cellStyle name="Notiz 3 9 2 2 8 3" xfId="19619"/>
    <cellStyle name="Notiz 3 9 2 2 8 4" xfId="26558"/>
    <cellStyle name="Notiz 3 9 2 2 8 5" xfId="33223"/>
    <cellStyle name="Notiz 3 9 2 2 8 6" xfId="39893"/>
    <cellStyle name="Notiz 3 9 2 2 8 7" xfId="46709"/>
    <cellStyle name="Notiz 3 9 2 2 8 8" xfId="53232"/>
    <cellStyle name="Notiz 3 9 2 2 9" xfId="6870"/>
    <cellStyle name="Notiz 3 9 2 2 9 2" xfId="13980"/>
    <cellStyle name="Notiz 3 9 2 2 9 3" xfId="20273"/>
    <cellStyle name="Notiz 3 9 2 2 9 4" xfId="27212"/>
    <cellStyle name="Notiz 3 9 2 2 9 5" xfId="33877"/>
    <cellStyle name="Notiz 3 9 2 2 9 6" xfId="40547"/>
    <cellStyle name="Notiz 3 9 2 2 9 7" xfId="47363"/>
    <cellStyle name="Notiz 3 9 2 2 9 8" xfId="53886"/>
    <cellStyle name="Notiz 3 9 2 3" xfId="2191"/>
    <cellStyle name="Notiz 3 9 2 3 2" xfId="9301"/>
    <cellStyle name="Notiz 3 9 2 3 3" xfId="15594"/>
    <cellStyle name="Notiz 3 9 2 3 4" xfId="22533"/>
    <cellStyle name="Notiz 3 9 2 3 5" xfId="29198"/>
    <cellStyle name="Notiz 3 9 2 3 6" xfId="35868"/>
    <cellStyle name="Notiz 3 9 2 3 7" xfId="42684"/>
    <cellStyle name="Notiz 3 9 2 3 8" xfId="49207"/>
    <cellStyle name="Notiz 3 9 2 4" xfId="2881"/>
    <cellStyle name="Notiz 3 9 2 4 2" xfId="9991"/>
    <cellStyle name="Notiz 3 9 2 4 3" xfId="16284"/>
    <cellStyle name="Notiz 3 9 2 4 4" xfId="23223"/>
    <cellStyle name="Notiz 3 9 2 4 5" xfId="29888"/>
    <cellStyle name="Notiz 3 9 2 4 6" xfId="36558"/>
    <cellStyle name="Notiz 3 9 2 4 7" xfId="43374"/>
    <cellStyle name="Notiz 3 9 2 4 8" xfId="49897"/>
    <cellStyle name="Notiz 3 9 2 5" xfId="3568"/>
    <cellStyle name="Notiz 3 9 2 5 2" xfId="10678"/>
    <cellStyle name="Notiz 3 9 2 5 3" xfId="16971"/>
    <cellStyle name="Notiz 3 9 2 5 4" xfId="23910"/>
    <cellStyle name="Notiz 3 9 2 5 5" xfId="30575"/>
    <cellStyle name="Notiz 3 9 2 5 6" xfId="37245"/>
    <cellStyle name="Notiz 3 9 2 5 7" xfId="44061"/>
    <cellStyle name="Notiz 3 9 2 5 8" xfId="50584"/>
    <cellStyle name="Notiz 3 9 2 6" xfId="4255"/>
    <cellStyle name="Notiz 3 9 2 6 2" xfId="11365"/>
    <cellStyle name="Notiz 3 9 2 6 3" xfId="17658"/>
    <cellStyle name="Notiz 3 9 2 6 4" xfId="24597"/>
    <cellStyle name="Notiz 3 9 2 6 5" xfId="31262"/>
    <cellStyle name="Notiz 3 9 2 6 6" xfId="37932"/>
    <cellStyle name="Notiz 3 9 2 6 7" xfId="44748"/>
    <cellStyle name="Notiz 3 9 2 6 8" xfId="51271"/>
    <cellStyle name="Notiz 3 9 2 7" xfId="4940"/>
    <cellStyle name="Notiz 3 9 2 7 2" xfId="12050"/>
    <cellStyle name="Notiz 3 9 2 7 3" xfId="18343"/>
    <cellStyle name="Notiz 3 9 2 7 4" xfId="25282"/>
    <cellStyle name="Notiz 3 9 2 7 5" xfId="31947"/>
    <cellStyle name="Notiz 3 9 2 7 6" xfId="38617"/>
    <cellStyle name="Notiz 3 9 2 7 7" xfId="45433"/>
    <cellStyle name="Notiz 3 9 2 7 8" xfId="51956"/>
    <cellStyle name="Notiz 3 9 2 8" xfId="5579"/>
    <cellStyle name="Notiz 3 9 2 8 2" xfId="12689"/>
    <cellStyle name="Notiz 3 9 2 8 3" xfId="18982"/>
    <cellStyle name="Notiz 3 9 2 8 4" xfId="25921"/>
    <cellStyle name="Notiz 3 9 2 8 5" xfId="32586"/>
    <cellStyle name="Notiz 3 9 2 8 6" xfId="39256"/>
    <cellStyle name="Notiz 3 9 2 8 7" xfId="46072"/>
    <cellStyle name="Notiz 3 9 2 8 8" xfId="52595"/>
    <cellStyle name="Notiz 3 9 2 9" xfId="6635"/>
    <cellStyle name="Notiz 3 9 2 9 2" xfId="13745"/>
    <cellStyle name="Notiz 3 9 2 9 3" xfId="20038"/>
    <cellStyle name="Notiz 3 9 2 9 4" xfId="26977"/>
    <cellStyle name="Notiz 3 9 2 9 5" xfId="33642"/>
    <cellStyle name="Notiz 3 9 2 9 6" xfId="40312"/>
    <cellStyle name="Notiz 3 9 2 9 7" xfId="47128"/>
    <cellStyle name="Notiz 3 9 2 9 8" xfId="53651"/>
    <cellStyle name="Notiz 3 9 3" xfId="809"/>
    <cellStyle name="Notiz 3 9 3 10" xfId="7356"/>
    <cellStyle name="Notiz 3 9 3 10 2" xfId="14466"/>
    <cellStyle name="Notiz 3 9 3 10 3" xfId="20759"/>
    <cellStyle name="Notiz 3 9 3 10 4" xfId="27698"/>
    <cellStyle name="Notiz 3 9 3 10 5" xfId="34363"/>
    <cellStyle name="Notiz 3 9 3 10 6" xfId="41033"/>
    <cellStyle name="Notiz 3 9 3 10 7" xfId="47849"/>
    <cellStyle name="Notiz 3 9 3 10 8" xfId="54372"/>
    <cellStyle name="Notiz 3 9 3 11" xfId="1548"/>
    <cellStyle name="Notiz 3 9 3 11 2" xfId="8658"/>
    <cellStyle name="Notiz 3 9 3 11 3" xfId="14951"/>
    <cellStyle name="Notiz 3 9 3 11 4" xfId="21890"/>
    <cellStyle name="Notiz 3 9 3 11 5" xfId="28555"/>
    <cellStyle name="Notiz 3 9 3 11 6" xfId="35225"/>
    <cellStyle name="Notiz 3 9 3 11 7" xfId="42041"/>
    <cellStyle name="Notiz 3 9 3 11 8" xfId="48564"/>
    <cellStyle name="Notiz 3 9 3 12" xfId="7847"/>
    <cellStyle name="Notiz 3 9 3 13" xfId="21188"/>
    <cellStyle name="Notiz 3 9 3 14" xfId="34497"/>
    <cellStyle name="Notiz 3 9 3 15" xfId="41434"/>
    <cellStyle name="Notiz 3 9 3 16" xfId="7740"/>
    <cellStyle name="Notiz 3 9 3 2" xfId="1105"/>
    <cellStyle name="Notiz 3 9 3 2 10" xfId="1778"/>
    <cellStyle name="Notiz 3 9 3 2 10 2" xfId="8888"/>
    <cellStyle name="Notiz 3 9 3 2 10 3" xfId="15181"/>
    <cellStyle name="Notiz 3 9 3 2 10 4" xfId="22120"/>
    <cellStyle name="Notiz 3 9 3 2 10 5" xfId="28785"/>
    <cellStyle name="Notiz 3 9 3 2 10 6" xfId="35455"/>
    <cellStyle name="Notiz 3 9 3 2 10 7" xfId="42271"/>
    <cellStyle name="Notiz 3 9 3 2 10 8" xfId="48794"/>
    <cellStyle name="Notiz 3 9 3 2 11" xfId="259"/>
    <cellStyle name="Notiz 3 9 3 2 12" xfId="28112"/>
    <cellStyle name="Notiz 3 9 3 2 13" xfId="34782"/>
    <cellStyle name="Notiz 3 9 3 2 14" xfId="48124"/>
    <cellStyle name="Notiz 3 9 3 2 2" xfId="2649"/>
    <cellStyle name="Notiz 3 9 3 2 2 2" xfId="9759"/>
    <cellStyle name="Notiz 3 9 3 2 2 3" xfId="16052"/>
    <cellStyle name="Notiz 3 9 3 2 2 4" xfId="22991"/>
    <cellStyle name="Notiz 3 9 3 2 2 5" xfId="29656"/>
    <cellStyle name="Notiz 3 9 3 2 2 6" xfId="36326"/>
    <cellStyle name="Notiz 3 9 3 2 2 7" xfId="43142"/>
    <cellStyle name="Notiz 3 9 3 2 2 8" xfId="49665"/>
    <cellStyle name="Notiz 3 9 3 2 3" xfId="3339"/>
    <cellStyle name="Notiz 3 9 3 2 3 2" xfId="10449"/>
    <cellStyle name="Notiz 3 9 3 2 3 3" xfId="16742"/>
    <cellStyle name="Notiz 3 9 3 2 3 4" xfId="23681"/>
    <cellStyle name="Notiz 3 9 3 2 3 5" xfId="30346"/>
    <cellStyle name="Notiz 3 9 3 2 3 6" xfId="37016"/>
    <cellStyle name="Notiz 3 9 3 2 3 7" xfId="43832"/>
    <cellStyle name="Notiz 3 9 3 2 3 8" xfId="50355"/>
    <cellStyle name="Notiz 3 9 3 2 4" xfId="4026"/>
    <cellStyle name="Notiz 3 9 3 2 4 2" xfId="11136"/>
    <cellStyle name="Notiz 3 9 3 2 4 3" xfId="17429"/>
    <cellStyle name="Notiz 3 9 3 2 4 4" xfId="24368"/>
    <cellStyle name="Notiz 3 9 3 2 4 5" xfId="31033"/>
    <cellStyle name="Notiz 3 9 3 2 4 6" xfId="37703"/>
    <cellStyle name="Notiz 3 9 3 2 4 7" xfId="44519"/>
    <cellStyle name="Notiz 3 9 3 2 4 8" xfId="51042"/>
    <cellStyle name="Notiz 3 9 3 2 5" xfId="4713"/>
    <cellStyle name="Notiz 3 9 3 2 5 2" xfId="11823"/>
    <cellStyle name="Notiz 3 9 3 2 5 3" xfId="18116"/>
    <cellStyle name="Notiz 3 9 3 2 5 4" xfId="25055"/>
    <cellStyle name="Notiz 3 9 3 2 5 5" xfId="31720"/>
    <cellStyle name="Notiz 3 9 3 2 5 6" xfId="38390"/>
    <cellStyle name="Notiz 3 9 3 2 5 7" xfId="45206"/>
    <cellStyle name="Notiz 3 9 3 2 5 8" xfId="51729"/>
    <cellStyle name="Notiz 3 9 3 2 6" xfId="5398"/>
    <cellStyle name="Notiz 3 9 3 2 6 2" xfId="12508"/>
    <cellStyle name="Notiz 3 9 3 2 6 3" xfId="18801"/>
    <cellStyle name="Notiz 3 9 3 2 6 4" xfId="25740"/>
    <cellStyle name="Notiz 3 9 3 2 6 5" xfId="32405"/>
    <cellStyle name="Notiz 3 9 3 2 6 6" xfId="39075"/>
    <cellStyle name="Notiz 3 9 3 2 6 7" xfId="45891"/>
    <cellStyle name="Notiz 3 9 3 2 6 8" xfId="52414"/>
    <cellStyle name="Notiz 3 9 3 2 7" xfId="5981"/>
    <cellStyle name="Notiz 3 9 3 2 7 2" xfId="13091"/>
    <cellStyle name="Notiz 3 9 3 2 7 3" xfId="19384"/>
    <cellStyle name="Notiz 3 9 3 2 7 4" xfId="26323"/>
    <cellStyle name="Notiz 3 9 3 2 7 5" xfId="32988"/>
    <cellStyle name="Notiz 3 9 3 2 7 6" xfId="39658"/>
    <cellStyle name="Notiz 3 9 3 2 7 7" xfId="46474"/>
    <cellStyle name="Notiz 3 9 3 2 7 8" xfId="52997"/>
    <cellStyle name="Notiz 3 9 3 2 8" xfId="6439"/>
    <cellStyle name="Notiz 3 9 3 2 8 2" xfId="13549"/>
    <cellStyle name="Notiz 3 9 3 2 8 3" xfId="19842"/>
    <cellStyle name="Notiz 3 9 3 2 8 4" xfId="26781"/>
    <cellStyle name="Notiz 3 9 3 2 8 5" xfId="33446"/>
    <cellStyle name="Notiz 3 9 3 2 8 6" xfId="40116"/>
    <cellStyle name="Notiz 3 9 3 2 8 7" xfId="46932"/>
    <cellStyle name="Notiz 3 9 3 2 8 8" xfId="53455"/>
    <cellStyle name="Notiz 3 9 3 2 9" xfId="7093"/>
    <cellStyle name="Notiz 3 9 3 2 9 2" xfId="14203"/>
    <cellStyle name="Notiz 3 9 3 2 9 3" xfId="20496"/>
    <cellStyle name="Notiz 3 9 3 2 9 4" xfId="27435"/>
    <cellStyle name="Notiz 3 9 3 2 9 5" xfId="34100"/>
    <cellStyle name="Notiz 3 9 3 2 9 6" xfId="40770"/>
    <cellStyle name="Notiz 3 9 3 2 9 7" xfId="47586"/>
    <cellStyle name="Notiz 3 9 3 2 9 8" xfId="54109"/>
    <cellStyle name="Notiz 3 9 3 3" xfId="2419"/>
    <cellStyle name="Notiz 3 9 3 3 2" xfId="9529"/>
    <cellStyle name="Notiz 3 9 3 3 3" xfId="15822"/>
    <cellStyle name="Notiz 3 9 3 3 4" xfId="22761"/>
    <cellStyle name="Notiz 3 9 3 3 5" xfId="29426"/>
    <cellStyle name="Notiz 3 9 3 3 6" xfId="36096"/>
    <cellStyle name="Notiz 3 9 3 3 7" xfId="42912"/>
    <cellStyle name="Notiz 3 9 3 3 8" xfId="49435"/>
    <cellStyle name="Notiz 3 9 3 4" xfId="3109"/>
    <cellStyle name="Notiz 3 9 3 4 2" xfId="10219"/>
    <cellStyle name="Notiz 3 9 3 4 3" xfId="16512"/>
    <cellStyle name="Notiz 3 9 3 4 4" xfId="23451"/>
    <cellStyle name="Notiz 3 9 3 4 5" xfId="30116"/>
    <cellStyle name="Notiz 3 9 3 4 6" xfId="36786"/>
    <cellStyle name="Notiz 3 9 3 4 7" xfId="43602"/>
    <cellStyle name="Notiz 3 9 3 4 8" xfId="50125"/>
    <cellStyle name="Notiz 3 9 3 5" xfId="3796"/>
    <cellStyle name="Notiz 3 9 3 5 2" xfId="10906"/>
    <cellStyle name="Notiz 3 9 3 5 3" xfId="17199"/>
    <cellStyle name="Notiz 3 9 3 5 4" xfId="24138"/>
    <cellStyle name="Notiz 3 9 3 5 5" xfId="30803"/>
    <cellStyle name="Notiz 3 9 3 5 6" xfId="37473"/>
    <cellStyle name="Notiz 3 9 3 5 7" xfId="44289"/>
    <cellStyle name="Notiz 3 9 3 5 8" xfId="50812"/>
    <cellStyle name="Notiz 3 9 3 6" xfId="4483"/>
    <cellStyle name="Notiz 3 9 3 6 2" xfId="11593"/>
    <cellStyle name="Notiz 3 9 3 6 3" xfId="17886"/>
    <cellStyle name="Notiz 3 9 3 6 4" xfId="24825"/>
    <cellStyle name="Notiz 3 9 3 6 5" xfId="31490"/>
    <cellStyle name="Notiz 3 9 3 6 6" xfId="38160"/>
    <cellStyle name="Notiz 3 9 3 6 7" xfId="44976"/>
    <cellStyle name="Notiz 3 9 3 6 8" xfId="51499"/>
    <cellStyle name="Notiz 3 9 3 7" xfId="5168"/>
    <cellStyle name="Notiz 3 9 3 7 2" xfId="12278"/>
    <cellStyle name="Notiz 3 9 3 7 3" xfId="18571"/>
    <cellStyle name="Notiz 3 9 3 7 4" xfId="25510"/>
    <cellStyle name="Notiz 3 9 3 7 5" xfId="32175"/>
    <cellStyle name="Notiz 3 9 3 7 6" xfId="38845"/>
    <cellStyle name="Notiz 3 9 3 7 7" xfId="45661"/>
    <cellStyle name="Notiz 3 9 3 7 8" xfId="52184"/>
    <cellStyle name="Notiz 3 9 3 8" xfId="6209"/>
    <cellStyle name="Notiz 3 9 3 8 2" xfId="13319"/>
    <cellStyle name="Notiz 3 9 3 8 3" xfId="19612"/>
    <cellStyle name="Notiz 3 9 3 8 4" xfId="26551"/>
    <cellStyle name="Notiz 3 9 3 8 5" xfId="33216"/>
    <cellStyle name="Notiz 3 9 3 8 6" xfId="39886"/>
    <cellStyle name="Notiz 3 9 3 8 7" xfId="46702"/>
    <cellStyle name="Notiz 3 9 3 8 8" xfId="53225"/>
    <cellStyle name="Notiz 3 9 3 9" xfId="6863"/>
    <cellStyle name="Notiz 3 9 3 9 2" xfId="13973"/>
    <cellStyle name="Notiz 3 9 3 9 3" xfId="20266"/>
    <cellStyle name="Notiz 3 9 3 9 4" xfId="27205"/>
    <cellStyle name="Notiz 3 9 3 9 5" xfId="33870"/>
    <cellStyle name="Notiz 3 9 3 9 6" xfId="40540"/>
    <cellStyle name="Notiz 3 9 3 9 7" xfId="47356"/>
    <cellStyle name="Notiz 3 9 3 9 8" xfId="53879"/>
    <cellStyle name="Notiz 3 9 4" xfId="2104"/>
    <cellStyle name="Notiz 3 9 4 2" xfId="9214"/>
    <cellStyle name="Notiz 3 9 4 3" xfId="15507"/>
    <cellStyle name="Notiz 3 9 4 4" xfId="22446"/>
    <cellStyle name="Notiz 3 9 4 5" xfId="29111"/>
    <cellStyle name="Notiz 3 9 4 6" xfId="35781"/>
    <cellStyle name="Notiz 3 9 4 7" xfId="42597"/>
    <cellStyle name="Notiz 3 9 4 8" xfId="49120"/>
    <cellStyle name="Notiz 3 9 5" xfId="2792"/>
    <cellStyle name="Notiz 3 9 5 2" xfId="9902"/>
    <cellStyle name="Notiz 3 9 5 3" xfId="16195"/>
    <cellStyle name="Notiz 3 9 5 4" xfId="23134"/>
    <cellStyle name="Notiz 3 9 5 5" xfId="29799"/>
    <cellStyle name="Notiz 3 9 5 6" xfId="36469"/>
    <cellStyle name="Notiz 3 9 5 7" xfId="43285"/>
    <cellStyle name="Notiz 3 9 5 8" xfId="49808"/>
    <cellStyle name="Notiz 3 9 6" xfId="3480"/>
    <cellStyle name="Notiz 3 9 6 2" xfId="10590"/>
    <cellStyle name="Notiz 3 9 6 3" xfId="16883"/>
    <cellStyle name="Notiz 3 9 6 4" xfId="23822"/>
    <cellStyle name="Notiz 3 9 6 5" xfId="30487"/>
    <cellStyle name="Notiz 3 9 6 6" xfId="37157"/>
    <cellStyle name="Notiz 3 9 6 7" xfId="43973"/>
    <cellStyle name="Notiz 3 9 6 8" xfId="50496"/>
    <cellStyle name="Notiz 3 9 7" xfId="4167"/>
    <cellStyle name="Notiz 3 9 7 2" xfId="11277"/>
    <cellStyle name="Notiz 3 9 7 3" xfId="17570"/>
    <cellStyle name="Notiz 3 9 7 4" xfId="24509"/>
    <cellStyle name="Notiz 3 9 7 5" xfId="31174"/>
    <cellStyle name="Notiz 3 9 7 6" xfId="37844"/>
    <cellStyle name="Notiz 3 9 7 7" xfId="44660"/>
    <cellStyle name="Notiz 3 9 7 8" xfId="51183"/>
    <cellStyle name="Notiz 3 9 8" xfId="4856"/>
    <cellStyle name="Notiz 3 9 8 2" xfId="11966"/>
    <cellStyle name="Notiz 3 9 8 3" xfId="18259"/>
    <cellStyle name="Notiz 3 9 8 4" xfId="25198"/>
    <cellStyle name="Notiz 3 9 8 5" xfId="31863"/>
    <cellStyle name="Notiz 3 9 8 6" xfId="38533"/>
    <cellStyle name="Notiz 3 9 8 7" xfId="45349"/>
    <cellStyle name="Notiz 3 9 8 8" xfId="51872"/>
    <cellStyle name="Notiz 3 9 9" xfId="5539"/>
    <cellStyle name="Notiz 3 9 9 2" xfId="12649"/>
    <cellStyle name="Notiz 3 9 9 3" xfId="18942"/>
    <cellStyle name="Notiz 3 9 9 4" xfId="25881"/>
    <cellStyle name="Notiz 3 9 9 5" xfId="32546"/>
    <cellStyle name="Notiz 3 9 9 6" xfId="39216"/>
    <cellStyle name="Notiz 3 9 9 7" xfId="46032"/>
    <cellStyle name="Notiz 3 9 9 8" xfId="52555"/>
    <cellStyle name="Prozent" xfId="2" builtinId="5"/>
    <cellStyle name="Prozent 2" xfId="38"/>
    <cellStyle name="Prozent 2 2" xfId="178"/>
    <cellStyle name="Prozent 2 3" xfId="177"/>
    <cellStyle name="Prozent 3" xfId="88"/>
    <cellStyle name="Prozent 3 2" xfId="179"/>
    <cellStyle name="Prozent 3 2 2" xfId="397"/>
    <cellStyle name="Schlecht" xfId="111" builtinId="27" customBuiltin="1"/>
    <cellStyle name="Schlecht 2" xfId="39"/>
    <cellStyle name="Schlecht 2 2" xfId="536"/>
    <cellStyle name="Schlecht 2 3" xfId="867"/>
    <cellStyle name="Standard" xfId="0" builtinId="0"/>
    <cellStyle name="Standard 10" xfId="848"/>
    <cellStyle name="Standard 11" xfId="54492"/>
    <cellStyle name="Standard 14" xfId="54493"/>
    <cellStyle name="Standard 2" xfId="40"/>
    <cellStyle name="Standard 2 2" xfId="150"/>
    <cellStyle name="Standard 2 2 2" xfId="182"/>
    <cellStyle name="Standard 2 2 2 2" xfId="183"/>
    <cellStyle name="Standard 2 2 2 3" xfId="546"/>
    <cellStyle name="Standard 2 2 3" xfId="181"/>
    <cellStyle name="Standard 2 2 3 2" xfId="842"/>
    <cellStyle name="Standard 2 2 4" xfId="352"/>
    <cellStyle name="Standard 2 3" xfId="151"/>
    <cellStyle name="Standard 2 3 2" xfId="162"/>
    <cellStyle name="Standard 2 3 2 2" xfId="185"/>
    <cellStyle name="Standard 2 3 3" xfId="159"/>
    <cellStyle name="Standard 2 3 3 2" xfId="186"/>
    <cellStyle name="Standard 2 3 4" xfId="187"/>
    <cellStyle name="Standard 2 3 5" xfId="184"/>
    <cellStyle name="Standard 2 3 6" xfId="200"/>
    <cellStyle name="Standard 2 3 7" xfId="544"/>
    <cellStyle name="Standard 2 4" xfId="188"/>
    <cellStyle name="Standard 2 5" xfId="104"/>
    <cellStyle name="Standard 2 5 2" xfId="180"/>
    <cellStyle name="Standard 2 6" xfId="149"/>
    <cellStyle name="Standard 3" xfId="72"/>
    <cellStyle name="Standard 3 2" xfId="87"/>
    <cellStyle name="Standard 3 2 2" xfId="550"/>
    <cellStyle name="Standard 3 2 3" xfId="814"/>
    <cellStyle name="Standard 3 3" xfId="103"/>
    <cellStyle name="Standard 3 3 2" xfId="190"/>
    <cellStyle name="Standard 3 4" xfId="189"/>
    <cellStyle name="Standard 3 5" xfId="152"/>
    <cellStyle name="Standard 4" xfId="153"/>
    <cellStyle name="Standard 4 2" xfId="163"/>
    <cellStyle name="Standard 4 2 2" xfId="192"/>
    <cellStyle name="Standard 4 3" xfId="160"/>
    <cellStyle name="Standard 4 3 2" xfId="193"/>
    <cellStyle name="Standard 4 4" xfId="201"/>
    <cellStyle name="Standard 4 4 2" xfId="858"/>
    <cellStyle name="Standard 4 5" xfId="191"/>
    <cellStyle name="Standard 4 6" xfId="353"/>
    <cellStyle name="Standard 5" xfId="154"/>
    <cellStyle name="Standard 5 2" xfId="164"/>
    <cellStyle name="Standard 5 2 2" xfId="195"/>
    <cellStyle name="Standard 5 3" xfId="157"/>
    <cellStyle name="Standard 5 3 2" xfId="202"/>
    <cellStyle name="Standard 5 4" xfId="194"/>
    <cellStyle name="Standard 6" xfId="155"/>
    <cellStyle name="Standard 6 2" xfId="196"/>
    <cellStyle name="Standard 6 2 2" xfId="554"/>
    <cellStyle name="Standard 6 3" xfId="551"/>
    <cellStyle name="Standard 7" xfId="156"/>
    <cellStyle name="Standard 7 2" xfId="165"/>
    <cellStyle name="Standard 7 3" xfId="166"/>
    <cellStyle name="Standard 7 4" xfId="203"/>
    <cellStyle name="Standard 7 4 2" xfId="205"/>
    <cellStyle name="Standard 8" xfId="161"/>
    <cellStyle name="Standard 8 2" xfId="197"/>
    <cellStyle name="Standard 9" xfId="158"/>
    <cellStyle name="Standard 9 2" xfId="198"/>
    <cellStyle name="Standard 9 2 2" xfId="1308"/>
    <cellStyle name="Standard 9 3" xfId="555"/>
    <cellStyle name="Standard_6. Regelbarkeit" xfId="208"/>
    <cellStyle name="Standard_Tabelle1" xfId="41"/>
    <cellStyle name="Stil 1" xfId="504"/>
    <cellStyle name="Stil 1 2" xfId="548"/>
    <cellStyle name="Überschrift" xfId="105" builtinId="15" customBuiltin="1"/>
    <cellStyle name="Überschrift 1" xfId="106" builtinId="16" customBuiltin="1"/>
    <cellStyle name="Überschrift 1 2" xfId="42"/>
    <cellStyle name="Überschrift 1 2 2" xfId="537"/>
    <cellStyle name="Überschrift 1 2 3" xfId="866"/>
    <cellStyle name="Überschrift 2" xfId="107" builtinId="17" customBuiltin="1"/>
    <cellStyle name="Überschrift 2 2" xfId="43"/>
    <cellStyle name="Überschrift 2 2 2" xfId="538"/>
    <cellStyle name="Überschrift 2 2 3" xfId="834"/>
    <cellStyle name="Überschrift 3" xfId="108" builtinId="18" customBuiltin="1"/>
    <cellStyle name="Überschrift 3 2" xfId="44"/>
    <cellStyle name="Überschrift 3 2 2" xfId="539"/>
    <cellStyle name="Überschrift 3 2 3" xfId="865"/>
    <cellStyle name="Überschrift 4" xfId="109" builtinId="19" customBuiltin="1"/>
    <cellStyle name="Überschrift 4 2" xfId="45"/>
    <cellStyle name="Überschrift 4 2 2" xfId="540"/>
    <cellStyle name="Überschrift 4 2 3" xfId="835"/>
    <cellStyle name="Überschrift 5" xfId="46"/>
    <cellStyle name="Verknüpfte Zelle" xfId="116" builtinId="24" customBuiltin="1"/>
    <cellStyle name="Verknüpfte Zelle 2" xfId="47"/>
    <cellStyle name="Verknüpfte Zelle 2 2" xfId="541"/>
    <cellStyle name="Verknüpfte Zelle 2 3" xfId="821"/>
    <cellStyle name="Warnender Text" xfId="118" builtinId="11" customBuiltin="1"/>
    <cellStyle name="Warnender Text 2" xfId="48"/>
    <cellStyle name="Warnender Text 2 2" xfId="542"/>
    <cellStyle name="Warnender Text 2 3" xfId="822"/>
    <cellStyle name="Zelle überprüfen" xfId="117" builtinId="23" customBuiltin="1"/>
    <cellStyle name="Zelle überprüfen 2" xfId="49"/>
    <cellStyle name="Zelle überprüfen 2 2" xfId="543"/>
    <cellStyle name="Zelle überprüfen 2 3" xfId="823"/>
  </cellStyles>
  <dxfs count="0"/>
  <tableStyles count="0" defaultTableStyle="TableStyleMedium2" defaultPivotStyle="PivotStyleMedium9"/>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1.xml.rels><?xml version="1.0" encoding="UTF-8" standalone="yes"?>
<Relationships xmlns="http://schemas.openxmlformats.org/package/2006/relationships"><Relationship Id="rId2" Type="http://schemas.openxmlformats.org/officeDocument/2006/relationships/chartUserShapes" Target="../drawings/drawing25.xml"/><Relationship Id="rId1" Type="http://schemas.openxmlformats.org/officeDocument/2006/relationships/themeOverride" Target="../theme/themeOverride9.xml"/></Relationships>
</file>

<file path=xl/charts/_rels/chart12.xml.rels><?xml version="1.0" encoding="UTF-8" standalone="yes"?>
<Relationships xmlns="http://schemas.openxmlformats.org/package/2006/relationships"><Relationship Id="rId2" Type="http://schemas.openxmlformats.org/officeDocument/2006/relationships/chartUserShapes" Target="../drawings/drawing26.xml"/><Relationship Id="rId1" Type="http://schemas.openxmlformats.org/officeDocument/2006/relationships/themeOverride" Target="../theme/themeOverride10.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4.xml.rels><?xml version="1.0" encoding="UTF-8" standalone="yes"?>
<Relationships xmlns="http://schemas.openxmlformats.org/package/2006/relationships"><Relationship Id="rId2" Type="http://schemas.openxmlformats.org/officeDocument/2006/relationships/chartUserShapes" Target="../drawings/drawing30.xml"/><Relationship Id="rId1" Type="http://schemas.openxmlformats.org/officeDocument/2006/relationships/themeOverride" Target="../theme/themeOverride11.xml"/></Relationships>
</file>

<file path=xl/charts/_rels/chart15.xml.rels><?xml version="1.0" encoding="UTF-8" standalone="yes"?>
<Relationships xmlns="http://schemas.openxmlformats.org/package/2006/relationships"><Relationship Id="rId2" Type="http://schemas.openxmlformats.org/officeDocument/2006/relationships/chartUserShapes" Target="../drawings/drawing31.xml"/><Relationship Id="rId1" Type="http://schemas.openxmlformats.org/officeDocument/2006/relationships/themeOverride" Target="../theme/themeOverride12.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33.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34.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6.xml"/></Relationships>
</file>

<file path=xl/charts/_rels/chart19.xml.rels><?xml version="1.0" encoding="UTF-8" standalone="yes"?>
<Relationships xmlns="http://schemas.openxmlformats.org/package/2006/relationships"><Relationship Id="rId2" Type="http://schemas.openxmlformats.org/officeDocument/2006/relationships/chartUserShapes" Target="../drawings/drawing37.xml"/><Relationship Id="rId1" Type="http://schemas.openxmlformats.org/officeDocument/2006/relationships/themeOverride" Target="../theme/themeOverride13.xml"/></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6.xml"/><Relationship Id="rId1" Type="http://schemas.openxmlformats.org/officeDocument/2006/relationships/themeOverride" Target="../theme/themeOverride1.xml"/></Relationships>
</file>

<file path=xl/charts/_rels/chart20.xml.rels><?xml version="1.0" encoding="UTF-8" standalone="yes"?>
<Relationships xmlns="http://schemas.openxmlformats.org/package/2006/relationships"><Relationship Id="rId2" Type="http://schemas.openxmlformats.org/officeDocument/2006/relationships/chartUserShapes" Target="../drawings/drawing38.xml"/><Relationship Id="rId1" Type="http://schemas.openxmlformats.org/officeDocument/2006/relationships/themeOverride" Target="../theme/themeOverride14.xml"/></Relationships>
</file>

<file path=xl/charts/_rels/chart21.xml.rels><?xml version="1.0" encoding="UTF-8" standalone="yes"?>
<Relationships xmlns="http://schemas.openxmlformats.org/package/2006/relationships"><Relationship Id="rId1" Type="http://schemas.openxmlformats.org/officeDocument/2006/relationships/chartUserShapes" Target="../drawings/drawing40.xml"/></Relationships>
</file>

<file path=xl/charts/_rels/chart22.xml.rels><?xml version="1.0" encoding="UTF-8" standalone="yes"?>
<Relationships xmlns="http://schemas.openxmlformats.org/package/2006/relationships"><Relationship Id="rId2" Type="http://schemas.openxmlformats.org/officeDocument/2006/relationships/chartUserShapes" Target="../drawings/drawing41.xml"/><Relationship Id="rId1" Type="http://schemas.openxmlformats.org/officeDocument/2006/relationships/themeOverride" Target="../theme/themeOverride15.xml"/></Relationships>
</file>

<file path=xl/charts/_rels/chart23.xml.rels><?xml version="1.0" encoding="UTF-8" standalone="yes"?>
<Relationships xmlns="http://schemas.openxmlformats.org/package/2006/relationships"><Relationship Id="rId2" Type="http://schemas.openxmlformats.org/officeDocument/2006/relationships/chartUserShapes" Target="../drawings/drawing42.xml"/><Relationship Id="rId1" Type="http://schemas.openxmlformats.org/officeDocument/2006/relationships/themeOverride" Target="../theme/themeOverride16.xml"/></Relationships>
</file>

<file path=xl/charts/_rels/chart24.xml.rels><?xml version="1.0" encoding="UTF-8" standalone="yes"?>
<Relationships xmlns="http://schemas.openxmlformats.org/package/2006/relationships"><Relationship Id="rId1" Type="http://schemas.openxmlformats.org/officeDocument/2006/relationships/chartUserShapes" Target="../drawings/drawing44.xml"/></Relationships>
</file>

<file path=xl/charts/_rels/chart25.xml.rels><?xml version="1.0" encoding="UTF-8" standalone="yes"?>
<Relationships xmlns="http://schemas.openxmlformats.org/package/2006/relationships"><Relationship Id="rId2" Type="http://schemas.openxmlformats.org/officeDocument/2006/relationships/chartUserShapes" Target="../drawings/drawing45.xml"/><Relationship Id="rId1" Type="http://schemas.openxmlformats.org/officeDocument/2006/relationships/themeOverride" Target="../theme/themeOverride17.xml"/></Relationships>
</file>

<file path=xl/charts/_rels/chart26.xml.rels><?xml version="1.0" encoding="UTF-8" standalone="yes"?>
<Relationships xmlns="http://schemas.openxmlformats.org/package/2006/relationships"><Relationship Id="rId2" Type="http://schemas.openxmlformats.org/officeDocument/2006/relationships/chartUserShapes" Target="../drawings/drawing46.xml"/><Relationship Id="rId1" Type="http://schemas.openxmlformats.org/officeDocument/2006/relationships/themeOverride" Target="../theme/themeOverride18.xml"/></Relationships>
</file>

<file path=xl/charts/_rels/chart27.xml.rels><?xml version="1.0" encoding="UTF-8" standalone="yes"?>
<Relationships xmlns="http://schemas.openxmlformats.org/package/2006/relationships"><Relationship Id="rId1" Type="http://schemas.openxmlformats.org/officeDocument/2006/relationships/chartUserShapes" Target="../drawings/drawing54.xml"/></Relationships>
</file>

<file path=xl/charts/_rels/chart28.xml.rels><?xml version="1.0" encoding="UTF-8" standalone="yes"?>
<Relationships xmlns="http://schemas.openxmlformats.org/package/2006/relationships"><Relationship Id="rId2" Type="http://schemas.openxmlformats.org/officeDocument/2006/relationships/chartUserShapes" Target="../drawings/drawing58.xml"/><Relationship Id="rId1" Type="http://schemas.openxmlformats.org/officeDocument/2006/relationships/themeOverride" Target="../theme/themeOverride19.xml"/></Relationships>
</file>

<file path=xl/charts/_rels/chart29.xml.rels><?xml version="1.0" encoding="UTF-8" standalone="yes"?>
<Relationships xmlns="http://schemas.openxmlformats.org/package/2006/relationships"><Relationship Id="rId2" Type="http://schemas.openxmlformats.org/officeDocument/2006/relationships/chartUserShapes" Target="../drawings/drawing61.xml"/><Relationship Id="rId1" Type="http://schemas.openxmlformats.org/officeDocument/2006/relationships/themeOverride" Target="../theme/themeOverride20.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7.xml"/><Relationship Id="rId1" Type="http://schemas.openxmlformats.org/officeDocument/2006/relationships/themeOverride" Target="../theme/themeOverride2.xml"/></Relationships>
</file>

<file path=xl/charts/_rels/chart4.xml.rels><?xml version="1.0" encoding="UTF-8" standalone="yes"?>
<Relationships xmlns="http://schemas.openxmlformats.org/package/2006/relationships"><Relationship Id="rId2" Type="http://schemas.openxmlformats.org/officeDocument/2006/relationships/chartUserShapes" Target="../drawings/drawing10.xml"/><Relationship Id="rId1" Type="http://schemas.openxmlformats.org/officeDocument/2006/relationships/themeOverride" Target="../theme/themeOverride3.xml"/></Relationships>
</file>

<file path=xl/charts/_rels/chart5.xml.rels><?xml version="1.0" encoding="UTF-8" standalone="yes"?>
<Relationships xmlns="http://schemas.openxmlformats.org/package/2006/relationships"><Relationship Id="rId2" Type="http://schemas.openxmlformats.org/officeDocument/2006/relationships/chartUserShapes" Target="../drawings/drawing13.xml"/><Relationship Id="rId1" Type="http://schemas.openxmlformats.org/officeDocument/2006/relationships/themeOverride" Target="../theme/themeOverride4.xml"/></Relationships>
</file>

<file path=xl/charts/_rels/chart6.xml.rels><?xml version="1.0" encoding="UTF-8" standalone="yes"?>
<Relationships xmlns="http://schemas.openxmlformats.org/package/2006/relationships"><Relationship Id="rId2" Type="http://schemas.openxmlformats.org/officeDocument/2006/relationships/chartUserShapes" Target="../drawings/drawing15.xml"/><Relationship Id="rId1" Type="http://schemas.openxmlformats.org/officeDocument/2006/relationships/themeOverride" Target="../theme/themeOverride5.xml"/></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17.xml"/><Relationship Id="rId1" Type="http://schemas.openxmlformats.org/officeDocument/2006/relationships/themeOverride" Target="../theme/themeOverride6.xml"/></Relationships>
</file>

<file path=xl/charts/_rels/chart8.xml.rels><?xml version="1.0" encoding="UTF-8" standalone="yes"?>
<Relationships xmlns="http://schemas.openxmlformats.org/package/2006/relationships"><Relationship Id="rId2" Type="http://schemas.openxmlformats.org/officeDocument/2006/relationships/chartUserShapes" Target="../drawings/drawing19.xml"/><Relationship Id="rId1" Type="http://schemas.openxmlformats.org/officeDocument/2006/relationships/themeOverride" Target="../theme/themeOverride7.xml"/></Relationships>
</file>

<file path=xl/charts/_rels/chart9.xml.rels><?xml version="1.0" encoding="UTF-8" standalone="yes"?>
<Relationships xmlns="http://schemas.openxmlformats.org/package/2006/relationships"><Relationship Id="rId2" Type="http://schemas.openxmlformats.org/officeDocument/2006/relationships/chartUserShapes" Target="../drawings/drawing22.xml"/><Relationship Id="rId1" Type="http://schemas.openxmlformats.org/officeDocument/2006/relationships/themeOverride" Target="../theme/themeOverride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200"/>
            </a:pPr>
            <a:r>
              <a:rPr lang="de-DE" sz="1200"/>
              <a:t>Installierte</a:t>
            </a:r>
            <a:r>
              <a:rPr lang="de-DE" sz="1200" baseline="0"/>
              <a:t> Leistung</a:t>
            </a:r>
            <a:r>
              <a:rPr lang="de-DE" sz="1200"/>
              <a:t> zum 31.12.2015 </a:t>
            </a:r>
          </a:p>
          <a:p>
            <a:pPr algn="l">
              <a:defRPr sz="1200"/>
            </a:pPr>
            <a:r>
              <a:rPr lang="de-DE" sz="1200" b="0"/>
              <a:t>in MW</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6103076972813092"/>
          <c:y val="0.15658418300495933"/>
          <c:w val="0.61185878154360251"/>
          <c:h val="0.79897156747830911"/>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'2.2 Übersicht BL'!$A$27:$A$43</c:f>
              <c:strCache>
                <c:ptCount val="17"/>
                <c:pt idx="0">
                  <c:v>Berlin</c:v>
                </c:pt>
                <c:pt idx="1">
                  <c:v>Hamburg</c:v>
                </c:pt>
                <c:pt idx="2">
                  <c:v>Bremen</c:v>
                </c:pt>
                <c:pt idx="3">
                  <c:v>Saarland</c:v>
                </c:pt>
                <c:pt idx="4">
                  <c:v>Thüringen</c:v>
                </c:pt>
                <c:pt idx="5">
                  <c:v>Ausschließliche Wirtschaftszone</c:v>
                </c:pt>
                <c:pt idx="6">
                  <c:v>Sachsen</c:v>
                </c:pt>
                <c:pt idx="7">
                  <c:v>Hessen</c:v>
                </c:pt>
                <c:pt idx="8">
                  <c:v>Mecklenburg-Vorpommern</c:v>
                </c:pt>
                <c:pt idx="9">
                  <c:v>Rheinland-Pfalz</c:v>
                </c:pt>
                <c:pt idx="10">
                  <c:v>Sachsen-Anhalt</c:v>
                </c:pt>
                <c:pt idx="11">
                  <c:v>Baden-Württemberg</c:v>
                </c:pt>
                <c:pt idx="12">
                  <c:v>Schleswig-Holstein</c:v>
                </c:pt>
                <c:pt idx="13">
                  <c:v>Brandenburg</c:v>
                </c:pt>
                <c:pt idx="14">
                  <c:v>Nordrhein-Westfalen</c:v>
                </c:pt>
                <c:pt idx="15">
                  <c:v>Niedersachsen</c:v>
                </c:pt>
                <c:pt idx="16">
                  <c:v>Bayern</c:v>
                </c:pt>
              </c:strCache>
            </c:strRef>
          </c:cat>
          <c:val>
            <c:numRef>
              <c:f>'2.2 Übersicht BL'!$B$27:$B$43</c:f>
              <c:numCache>
                <c:formatCode>#,##0</c:formatCode>
                <c:ptCount val="17"/>
                <c:pt idx="0">
                  <c:v>136.762</c:v>
                </c:pt>
                <c:pt idx="1">
                  <c:v>145.13</c:v>
                </c:pt>
                <c:pt idx="2">
                  <c:v>234.25900000000001</c:v>
                </c:pt>
                <c:pt idx="3">
                  <c:v>800.87900000000002</c:v>
                </c:pt>
                <c:pt idx="4">
                  <c:v>2767.3019999999997</c:v>
                </c:pt>
                <c:pt idx="5">
                  <c:v>3201.172</c:v>
                </c:pt>
                <c:pt idx="6">
                  <c:v>3221.7550000000001</c:v>
                </c:pt>
                <c:pt idx="7">
                  <c:v>3460.7709999999997</c:v>
                </c:pt>
                <c:pt idx="8">
                  <c:v>4653.9390000000003</c:v>
                </c:pt>
                <c:pt idx="9">
                  <c:v>5077.2629999999999</c:v>
                </c:pt>
                <c:pt idx="10">
                  <c:v>6947.5929999999989</c:v>
                </c:pt>
                <c:pt idx="11">
                  <c:v>6988.2900000000009</c:v>
                </c:pt>
                <c:pt idx="12">
                  <c:v>7675.4620000000004</c:v>
                </c:pt>
                <c:pt idx="13">
                  <c:v>9239.6500000000015</c:v>
                </c:pt>
                <c:pt idx="14">
                  <c:v>9499.974000000002</c:v>
                </c:pt>
                <c:pt idx="15">
                  <c:v>13659.565000000001</c:v>
                </c:pt>
                <c:pt idx="16">
                  <c:v>15285.066999999994</c:v>
                </c:pt>
              </c:numCache>
            </c:numRef>
          </c:val>
        </c:ser>
        <c:dLbls>
          <c:showLegendKey val="0"/>
          <c:showVal val="0"/>
          <c:showCatName val="0"/>
          <c:showSerName val="0"/>
          <c:showPercent val="0"/>
          <c:showBubbleSize val="0"/>
        </c:dLbls>
        <c:gapWidth val="150"/>
        <c:axId val="57472896"/>
        <c:axId val="57474432"/>
      </c:barChart>
      <c:catAx>
        <c:axId val="57472896"/>
        <c:scaling>
          <c:orientation val="minMax"/>
        </c:scaling>
        <c:delete val="0"/>
        <c:axPos val="l"/>
        <c:majorTickMark val="out"/>
        <c:minorTickMark val="none"/>
        <c:tickLblPos val="nextTo"/>
        <c:crossAx val="57474432"/>
        <c:crosses val="autoZero"/>
        <c:auto val="1"/>
        <c:lblAlgn val="ctr"/>
        <c:lblOffset val="100"/>
        <c:noMultiLvlLbl val="0"/>
      </c:catAx>
      <c:valAx>
        <c:axId val="57474432"/>
        <c:scaling>
          <c:orientation val="minMax"/>
        </c:scaling>
        <c:delete val="1"/>
        <c:axPos val="b"/>
        <c:numFmt formatCode="#,##0" sourceLinked="1"/>
        <c:majorTickMark val="out"/>
        <c:minorTickMark val="none"/>
        <c:tickLblPos val="nextTo"/>
        <c:crossAx val="57472896"/>
        <c:crosses val="autoZero"/>
        <c:crossBetween val="between"/>
      </c:valAx>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200"/>
            </a:pPr>
            <a:r>
              <a:rPr lang="de-DE" sz="1200"/>
              <a:t>Windenergie</a:t>
            </a:r>
            <a:r>
              <a:rPr lang="de-DE" sz="1200" baseline="0"/>
              <a:t> </a:t>
            </a:r>
            <a:r>
              <a:rPr lang="de-DE" sz="1200"/>
              <a:t>an Land: Netto-Zubau 2015</a:t>
            </a:r>
          </a:p>
          <a:p>
            <a:pPr algn="l">
              <a:defRPr sz="1200"/>
            </a:pPr>
            <a:r>
              <a:rPr lang="de-DE" sz="1200" b="0"/>
              <a:t>in MW</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327903758800233"/>
          <c:y val="0.15658418300495933"/>
          <c:w val="0.64009924368649262"/>
          <c:h val="0.79897156747830911"/>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'4.1 Wind an Land'!$A$24:$A$39</c:f>
              <c:strCache>
                <c:ptCount val="16"/>
                <c:pt idx="0">
                  <c:v>Berlin</c:v>
                </c:pt>
                <c:pt idx="1">
                  <c:v>Hamburg</c:v>
                </c:pt>
                <c:pt idx="2">
                  <c:v>Bremen</c:v>
                </c:pt>
                <c:pt idx="3">
                  <c:v>Saarland</c:v>
                </c:pt>
                <c:pt idx="4">
                  <c:v>Sachsen</c:v>
                </c:pt>
                <c:pt idx="5">
                  <c:v>Thüringen</c:v>
                </c:pt>
                <c:pt idx="6">
                  <c:v>Baden-Württemberg</c:v>
                </c:pt>
                <c:pt idx="7">
                  <c:v>Hessen</c:v>
                </c:pt>
                <c:pt idx="8">
                  <c:v>Rheinland-Pfalz</c:v>
                </c:pt>
                <c:pt idx="9">
                  <c:v>Mecklenburg-Vorpommern</c:v>
                </c:pt>
                <c:pt idx="10">
                  <c:v>Sachsen-Anhalt</c:v>
                </c:pt>
                <c:pt idx="11">
                  <c:v>Bayern</c:v>
                </c:pt>
                <c:pt idx="12">
                  <c:v>Nordrhein-Westfalen</c:v>
                </c:pt>
                <c:pt idx="13">
                  <c:v>Niedersachsen</c:v>
                </c:pt>
                <c:pt idx="14">
                  <c:v>Brandenburg</c:v>
                </c:pt>
                <c:pt idx="15">
                  <c:v>Schleswig-Holstein</c:v>
                </c:pt>
              </c:strCache>
            </c:strRef>
          </c:cat>
          <c:val>
            <c:numRef>
              <c:f>'4.1 Wind an Land'!$B$24:$B$39</c:f>
              <c:numCache>
                <c:formatCode>#,##0</c:formatCode>
                <c:ptCount val="16"/>
                <c:pt idx="0">
                  <c:v>4.7</c:v>
                </c:pt>
                <c:pt idx="1">
                  <c:v>5.8011999999999988</c:v>
                </c:pt>
                <c:pt idx="2">
                  <c:v>7.9450000000000003</c:v>
                </c:pt>
                <c:pt idx="3">
                  <c:v>64.185000000000002</c:v>
                </c:pt>
                <c:pt idx="4">
                  <c:v>64.371600000000015</c:v>
                </c:pt>
                <c:pt idx="5">
                  <c:v>71.798999999999992</c:v>
                </c:pt>
                <c:pt idx="6">
                  <c:v>146.15</c:v>
                </c:pt>
                <c:pt idx="7">
                  <c:v>200.51349999999999</c:v>
                </c:pt>
                <c:pt idx="8">
                  <c:v>209.67250000000001</c:v>
                </c:pt>
                <c:pt idx="9">
                  <c:v>217.38460000000001</c:v>
                </c:pt>
                <c:pt idx="10">
                  <c:v>266.05</c:v>
                </c:pt>
                <c:pt idx="11">
                  <c:v>362.32805999999999</c:v>
                </c:pt>
                <c:pt idx="12">
                  <c:v>365.02299999999997</c:v>
                </c:pt>
                <c:pt idx="13">
                  <c:v>370.09060000000005</c:v>
                </c:pt>
                <c:pt idx="14">
                  <c:v>420.74709999999999</c:v>
                </c:pt>
                <c:pt idx="15">
                  <c:v>844.34529999999995</c:v>
                </c:pt>
              </c:numCache>
            </c:numRef>
          </c:val>
        </c:ser>
        <c:dLbls>
          <c:showLegendKey val="0"/>
          <c:showVal val="0"/>
          <c:showCatName val="0"/>
          <c:showSerName val="0"/>
          <c:showPercent val="0"/>
          <c:showBubbleSize val="0"/>
        </c:dLbls>
        <c:gapWidth val="150"/>
        <c:axId val="60856576"/>
        <c:axId val="61345792"/>
      </c:barChart>
      <c:catAx>
        <c:axId val="60856576"/>
        <c:scaling>
          <c:orientation val="minMax"/>
        </c:scaling>
        <c:delete val="0"/>
        <c:axPos val="l"/>
        <c:majorTickMark val="out"/>
        <c:minorTickMark val="none"/>
        <c:tickLblPos val="nextTo"/>
        <c:crossAx val="61345792"/>
        <c:crosses val="autoZero"/>
        <c:auto val="1"/>
        <c:lblAlgn val="ctr"/>
        <c:lblOffset val="100"/>
        <c:noMultiLvlLbl val="0"/>
      </c:catAx>
      <c:valAx>
        <c:axId val="61345792"/>
        <c:scaling>
          <c:orientation val="minMax"/>
        </c:scaling>
        <c:delete val="1"/>
        <c:axPos val="b"/>
        <c:numFmt formatCode="#,##0" sourceLinked="1"/>
        <c:majorTickMark val="out"/>
        <c:minorTickMark val="none"/>
        <c:tickLblPos val="nextTo"/>
        <c:crossAx val="60856576"/>
        <c:crosses val="autoZero"/>
        <c:crossBetween val="between"/>
      </c:valAx>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Windenergie an Land: Installierte Leistung</a:t>
            </a:r>
            <a:r>
              <a:rPr lang="de-DE" sz="1200" baseline="0"/>
              <a:t>  zum 31.12.2015</a:t>
            </a:r>
          </a:p>
          <a:p>
            <a:pPr algn="l">
              <a:defRPr sz="1200"/>
            </a:pPr>
            <a:r>
              <a:rPr lang="de-DE" sz="1200" b="0"/>
              <a:t>in MW </a:t>
            </a:r>
          </a:p>
        </c:rich>
      </c:tx>
      <c:layout>
        <c:manualLayout>
          <c:xMode val="edge"/>
          <c:yMode val="edge"/>
          <c:x val="1.3290514099800638E-4"/>
          <c:y val="1.7368645496696099E-2"/>
        </c:manualLayout>
      </c:layout>
      <c:overlay val="1"/>
    </c:title>
    <c:autoTitleDeleted val="0"/>
    <c:plotArea>
      <c:layout>
        <c:manualLayout>
          <c:layoutTarget val="inner"/>
          <c:xMode val="edge"/>
          <c:yMode val="edge"/>
          <c:x val="0.34264667902948631"/>
          <c:y val="0.14614032163803606"/>
          <c:w val="0.63024301678689676"/>
          <c:h val="0.80941542884523243"/>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'4.1 Wind an Land'!$G$24:$G$39</c:f>
              <c:strCache>
                <c:ptCount val="16"/>
                <c:pt idx="0">
                  <c:v>Berlin</c:v>
                </c:pt>
                <c:pt idx="1">
                  <c:v>Hamburg</c:v>
                </c:pt>
                <c:pt idx="2">
                  <c:v>Bremen</c:v>
                </c:pt>
                <c:pt idx="3">
                  <c:v>Saarland</c:v>
                </c:pt>
                <c:pt idx="4">
                  <c:v>Baden-Württemberg</c:v>
                </c:pt>
                <c:pt idx="5">
                  <c:v>Sachsen</c:v>
                </c:pt>
                <c:pt idx="6">
                  <c:v>Hessen</c:v>
                </c:pt>
                <c:pt idx="7">
                  <c:v>Thüringen</c:v>
                </c:pt>
                <c:pt idx="8">
                  <c:v>Bayern</c:v>
                </c:pt>
                <c:pt idx="9">
                  <c:v>Mecklenburg-Vorpommern</c:v>
                </c:pt>
                <c:pt idx="10">
                  <c:v>Rheinland-Pfalz</c:v>
                </c:pt>
                <c:pt idx="11">
                  <c:v>Nordrhein-Westfalen</c:v>
                </c:pt>
                <c:pt idx="12">
                  <c:v>Sachsen-Anhalt</c:v>
                </c:pt>
                <c:pt idx="13">
                  <c:v>Schleswig-Holstein</c:v>
                </c:pt>
                <c:pt idx="14">
                  <c:v>Brandenburg</c:v>
                </c:pt>
                <c:pt idx="15">
                  <c:v>Niedersachsen</c:v>
                </c:pt>
              </c:strCache>
            </c:strRef>
          </c:cat>
          <c:val>
            <c:numRef>
              <c:f>'4.1 Wind an Land'!$H$24:$H$39</c:f>
              <c:numCache>
                <c:formatCode>#,##0</c:formatCode>
                <c:ptCount val="16"/>
                <c:pt idx="0">
                  <c:v>9</c:v>
                </c:pt>
                <c:pt idx="1">
                  <c:v>63.146999999999998</c:v>
                </c:pt>
                <c:pt idx="2">
                  <c:v>173.964</c:v>
                </c:pt>
                <c:pt idx="3">
                  <c:v>297.73700000000002</c:v>
                </c:pt>
                <c:pt idx="4">
                  <c:v>734.83100000000002</c:v>
                </c:pt>
                <c:pt idx="5">
                  <c:v>1160.9760000000001</c:v>
                </c:pt>
                <c:pt idx="6">
                  <c:v>1280.3679999999999</c:v>
                </c:pt>
                <c:pt idx="7">
                  <c:v>1296.6569999999999</c:v>
                </c:pt>
                <c:pt idx="8">
                  <c:v>1821.383</c:v>
                </c:pt>
                <c:pt idx="9">
                  <c:v>2843.11</c:v>
                </c:pt>
                <c:pt idx="10">
                  <c:v>2908.21</c:v>
                </c:pt>
                <c:pt idx="11">
                  <c:v>4045.8960000000002</c:v>
                </c:pt>
                <c:pt idx="12">
                  <c:v>4589.9049999999997</c:v>
                </c:pt>
                <c:pt idx="13">
                  <c:v>5728.067</c:v>
                </c:pt>
                <c:pt idx="14">
                  <c:v>5831.1670000000004</c:v>
                </c:pt>
                <c:pt idx="15">
                  <c:v>8457.1890000000003</c:v>
                </c:pt>
              </c:numCache>
            </c:numRef>
          </c:val>
        </c:ser>
        <c:dLbls>
          <c:showLegendKey val="0"/>
          <c:showVal val="0"/>
          <c:showCatName val="0"/>
          <c:showSerName val="0"/>
          <c:showPercent val="0"/>
          <c:showBubbleSize val="0"/>
        </c:dLbls>
        <c:gapWidth val="150"/>
        <c:axId val="61399424"/>
        <c:axId val="61400960"/>
      </c:barChart>
      <c:catAx>
        <c:axId val="61399424"/>
        <c:scaling>
          <c:orientation val="minMax"/>
        </c:scaling>
        <c:delete val="0"/>
        <c:axPos val="l"/>
        <c:majorTickMark val="out"/>
        <c:minorTickMark val="none"/>
        <c:tickLblPos val="nextTo"/>
        <c:crossAx val="61400960"/>
        <c:crosses val="autoZero"/>
        <c:auto val="1"/>
        <c:lblAlgn val="ctr"/>
        <c:lblOffset val="100"/>
        <c:noMultiLvlLbl val="0"/>
      </c:catAx>
      <c:valAx>
        <c:axId val="61400960"/>
        <c:scaling>
          <c:orientation val="minMax"/>
        </c:scaling>
        <c:delete val="1"/>
        <c:axPos val="b"/>
        <c:numFmt formatCode="#,##0" sourceLinked="1"/>
        <c:majorTickMark val="out"/>
        <c:minorTickMark val="none"/>
        <c:tickLblPos val="nextTo"/>
        <c:crossAx val="61399424"/>
        <c:crosses val="autoZero"/>
        <c:crossBetween val="between"/>
      </c:valAx>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c:printSettings>
  <c:userShapes r:id="rId2"/>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Windenergie an Land: Eingespeiste</a:t>
            </a:r>
            <a:r>
              <a:rPr lang="de-DE" sz="1200" baseline="0"/>
              <a:t> Jahresarbeit 2015</a:t>
            </a:r>
          </a:p>
          <a:p>
            <a:pPr algn="l">
              <a:defRPr sz="1200"/>
            </a:pPr>
            <a:r>
              <a:rPr lang="de-DE" sz="1200" b="0"/>
              <a:t>in GWh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5983248024501013"/>
          <c:y val="0.14614032163803606"/>
          <c:w val="0.61305732082770414"/>
          <c:h val="0.80941542884523243"/>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'4.1 Wind an Land'!$L$24:$L$39</c:f>
              <c:strCache>
                <c:ptCount val="16"/>
                <c:pt idx="0">
                  <c:v>Berlin</c:v>
                </c:pt>
                <c:pt idx="1">
                  <c:v>Hamburg</c:v>
                </c:pt>
                <c:pt idx="2">
                  <c:v>Bremen</c:v>
                </c:pt>
                <c:pt idx="3">
                  <c:v>Saarland</c:v>
                </c:pt>
                <c:pt idx="4">
                  <c:v>Baden-Württemberg</c:v>
                </c:pt>
                <c:pt idx="5">
                  <c:v>Sachsen</c:v>
                </c:pt>
                <c:pt idx="6">
                  <c:v>Hessen</c:v>
                </c:pt>
                <c:pt idx="7">
                  <c:v>Thüringen</c:v>
                </c:pt>
                <c:pt idx="8">
                  <c:v>Bayern</c:v>
                </c:pt>
                <c:pt idx="9">
                  <c:v>Rheinland-Pfalz</c:v>
                </c:pt>
                <c:pt idx="10">
                  <c:v>Mecklenburg-Vorpommern</c:v>
                </c:pt>
                <c:pt idx="11">
                  <c:v>Nordrhein-Westfalen</c:v>
                </c:pt>
                <c:pt idx="12">
                  <c:v>Sachsen-Anhalt</c:v>
                </c:pt>
                <c:pt idx="13">
                  <c:v>Schleswig-Holstein</c:v>
                </c:pt>
                <c:pt idx="14">
                  <c:v>Brandenburg</c:v>
                </c:pt>
                <c:pt idx="15">
                  <c:v>Niedersachsen</c:v>
                </c:pt>
              </c:strCache>
            </c:strRef>
          </c:cat>
          <c:val>
            <c:numRef>
              <c:f>'4.1 Wind an Land'!$M$24:$M$39</c:f>
              <c:numCache>
                <c:formatCode>#,##0</c:formatCode>
                <c:ptCount val="16"/>
                <c:pt idx="0">
                  <c:v>12.014855000000001</c:v>
                </c:pt>
                <c:pt idx="1">
                  <c:v>107.32798199999999</c:v>
                </c:pt>
                <c:pt idx="2">
                  <c:v>361.54556199999996</c:v>
                </c:pt>
                <c:pt idx="3">
                  <c:v>487.02700900000002</c:v>
                </c:pt>
                <c:pt idx="4" formatCode="#,##0.0">
                  <c:v>843.48039900000003</c:v>
                </c:pt>
                <c:pt idx="5">
                  <c:v>1939.2393209999998</c:v>
                </c:pt>
                <c:pt idx="6">
                  <c:v>2105.9910460000001</c:v>
                </c:pt>
                <c:pt idx="7">
                  <c:v>2183.251221</c:v>
                </c:pt>
                <c:pt idx="8">
                  <c:v>2771.8036690000004</c:v>
                </c:pt>
                <c:pt idx="9">
                  <c:v>5041.8688629999997</c:v>
                </c:pt>
                <c:pt idx="10">
                  <c:v>5407.8773069999997</c:v>
                </c:pt>
                <c:pt idx="11">
                  <c:v>6908.2385990000002</c:v>
                </c:pt>
                <c:pt idx="12">
                  <c:v>7846.3843879999995</c:v>
                </c:pt>
                <c:pt idx="13">
                  <c:v>9632.496427</c:v>
                </c:pt>
                <c:pt idx="14">
                  <c:v>9764.9583060000004</c:v>
                </c:pt>
                <c:pt idx="15">
                  <c:v>15508.507831999999</c:v>
                </c:pt>
              </c:numCache>
            </c:numRef>
          </c:val>
        </c:ser>
        <c:dLbls>
          <c:showLegendKey val="0"/>
          <c:showVal val="0"/>
          <c:showCatName val="0"/>
          <c:showSerName val="0"/>
          <c:showPercent val="0"/>
          <c:showBubbleSize val="0"/>
        </c:dLbls>
        <c:gapWidth val="150"/>
        <c:axId val="61421824"/>
        <c:axId val="61440000"/>
      </c:barChart>
      <c:catAx>
        <c:axId val="61421824"/>
        <c:scaling>
          <c:orientation val="minMax"/>
        </c:scaling>
        <c:delete val="0"/>
        <c:axPos val="l"/>
        <c:majorTickMark val="out"/>
        <c:minorTickMark val="none"/>
        <c:tickLblPos val="nextTo"/>
        <c:crossAx val="61440000"/>
        <c:crosses val="autoZero"/>
        <c:auto val="1"/>
        <c:lblAlgn val="ctr"/>
        <c:lblOffset val="100"/>
        <c:noMultiLvlLbl val="0"/>
      </c:catAx>
      <c:valAx>
        <c:axId val="61440000"/>
        <c:scaling>
          <c:orientation val="minMax"/>
        </c:scaling>
        <c:delete val="1"/>
        <c:axPos val="b"/>
        <c:numFmt formatCode="#,##0" sourceLinked="1"/>
        <c:majorTickMark val="out"/>
        <c:minorTickMark val="none"/>
        <c:tickLblPos val="nextTo"/>
        <c:crossAx val="61421824"/>
        <c:crosses val="autoZero"/>
        <c:crossBetween val="between"/>
      </c:valAx>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c:printSettings>
  <c:userShapes r:id="rId2"/>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200"/>
            </a:pPr>
            <a:r>
              <a:rPr lang="de-DE" sz="1200"/>
              <a:t>Solare</a:t>
            </a:r>
            <a:r>
              <a:rPr lang="de-DE" sz="1200" baseline="0"/>
              <a:t> Strahlungsenergie</a:t>
            </a:r>
            <a:r>
              <a:rPr lang="de-DE" sz="1200"/>
              <a:t>: Installierte</a:t>
            </a:r>
            <a:r>
              <a:rPr lang="de-DE" sz="1200" baseline="0"/>
              <a:t> Leistung</a:t>
            </a:r>
            <a:r>
              <a:rPr lang="de-DE" sz="1200"/>
              <a:t> zum 31.12.2015</a:t>
            </a:r>
          </a:p>
          <a:p>
            <a:pPr algn="l">
              <a:defRPr sz="1200"/>
            </a:pPr>
            <a:r>
              <a:rPr lang="de-DE" sz="1200" b="0"/>
              <a:t>in MW</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1305359473319072"/>
          <c:y val="0.12525252525252525"/>
          <c:w val="0.6027126879703627"/>
          <c:h val="0.83030303030303032"/>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'4.3 Solar'!$A$24:$A$39</c:f>
              <c:strCache>
                <c:ptCount val="16"/>
                <c:pt idx="0">
                  <c:v>Hamburg</c:v>
                </c:pt>
                <c:pt idx="1">
                  <c:v>Bremen</c:v>
                </c:pt>
                <c:pt idx="2">
                  <c:v>Berlin</c:v>
                </c:pt>
                <c:pt idx="3">
                  <c:v>Saarland</c:v>
                </c:pt>
                <c:pt idx="4">
                  <c:v>Thüringen</c:v>
                </c:pt>
                <c:pt idx="5">
                  <c:v>Mecklenburg-Vorpommern</c:v>
                </c:pt>
                <c:pt idx="6">
                  <c:v>Schleswig-Holstein</c:v>
                </c:pt>
                <c:pt idx="7">
                  <c:v>Sachsen</c:v>
                </c:pt>
                <c:pt idx="8">
                  <c:v>Hessen</c:v>
                </c:pt>
                <c:pt idx="9">
                  <c:v>Sachsen-Anhalt</c:v>
                </c:pt>
                <c:pt idx="10">
                  <c:v>Rheinland-Pfalz</c:v>
                </c:pt>
                <c:pt idx="11">
                  <c:v>Brandenburg</c:v>
                </c:pt>
                <c:pt idx="12">
                  <c:v>Niedersachsen</c:v>
                </c:pt>
                <c:pt idx="13">
                  <c:v>Nordrhein-Westfalen</c:v>
                </c:pt>
                <c:pt idx="14">
                  <c:v>Baden-Württemberg</c:v>
                </c:pt>
                <c:pt idx="15">
                  <c:v>Bayern</c:v>
                </c:pt>
              </c:strCache>
            </c:strRef>
          </c:cat>
          <c:val>
            <c:numRef>
              <c:f>'4.3 Solar'!$B$24:$B$39</c:f>
              <c:numCache>
                <c:formatCode>#,##0</c:formatCode>
                <c:ptCount val="16"/>
                <c:pt idx="0">
                  <c:v>37.64</c:v>
                </c:pt>
                <c:pt idx="1">
                  <c:v>40.81</c:v>
                </c:pt>
                <c:pt idx="2">
                  <c:v>84.567999999999998</c:v>
                </c:pt>
                <c:pt idx="3">
                  <c:v>418.05599999999998</c:v>
                </c:pt>
                <c:pt idx="4">
                  <c:v>1183.213</c:v>
                </c:pt>
                <c:pt idx="5">
                  <c:v>1395.181</c:v>
                </c:pt>
                <c:pt idx="6">
                  <c:v>1518.671</c:v>
                </c:pt>
                <c:pt idx="7">
                  <c:v>1547.395</c:v>
                </c:pt>
                <c:pt idx="8">
                  <c:v>1838.684</c:v>
                </c:pt>
                <c:pt idx="9">
                  <c:v>1897.346</c:v>
                </c:pt>
                <c:pt idx="10">
                  <c:v>1952.2360000000001</c:v>
                </c:pt>
                <c:pt idx="11">
                  <c:v>2947.8620000000001</c:v>
                </c:pt>
                <c:pt idx="12">
                  <c:v>3584.5340000000001</c:v>
                </c:pt>
                <c:pt idx="13">
                  <c:v>4363.3940000000002</c:v>
                </c:pt>
                <c:pt idx="14">
                  <c:v>5160.3540000000003</c:v>
                </c:pt>
                <c:pt idx="15">
                  <c:v>11362.371999999994</c:v>
                </c:pt>
              </c:numCache>
            </c:numRef>
          </c:val>
        </c:ser>
        <c:dLbls>
          <c:showLegendKey val="0"/>
          <c:showVal val="0"/>
          <c:showCatName val="0"/>
          <c:showSerName val="0"/>
          <c:showPercent val="0"/>
          <c:showBubbleSize val="0"/>
        </c:dLbls>
        <c:gapWidth val="150"/>
        <c:axId val="61065088"/>
        <c:axId val="61066624"/>
      </c:barChart>
      <c:catAx>
        <c:axId val="61065088"/>
        <c:scaling>
          <c:orientation val="minMax"/>
        </c:scaling>
        <c:delete val="0"/>
        <c:axPos val="l"/>
        <c:majorTickMark val="out"/>
        <c:minorTickMark val="none"/>
        <c:tickLblPos val="nextTo"/>
        <c:crossAx val="61066624"/>
        <c:crosses val="autoZero"/>
        <c:auto val="1"/>
        <c:lblAlgn val="ctr"/>
        <c:lblOffset val="100"/>
        <c:noMultiLvlLbl val="0"/>
      </c:catAx>
      <c:valAx>
        <c:axId val="61066624"/>
        <c:scaling>
          <c:orientation val="minMax"/>
        </c:scaling>
        <c:delete val="1"/>
        <c:axPos val="b"/>
        <c:numFmt formatCode="#,##0" sourceLinked="1"/>
        <c:majorTickMark val="out"/>
        <c:minorTickMark val="none"/>
        <c:tickLblPos val="nextTo"/>
        <c:crossAx val="61065088"/>
        <c:crosses val="autoZero"/>
        <c:crossBetween val="between"/>
      </c:valAx>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Solare Strahlungsenergie: Netto-Zubau</a:t>
            </a:r>
            <a:r>
              <a:rPr lang="de-DE" sz="1200" baseline="0"/>
              <a:t> 2015 </a:t>
            </a:r>
          </a:p>
          <a:p>
            <a:pPr algn="l">
              <a:defRPr sz="1200"/>
            </a:pPr>
            <a:r>
              <a:rPr lang="de-DE" sz="1200" b="0"/>
              <a:t>in MW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5774639901855843"/>
          <c:y val="0.12649722618623793"/>
          <c:w val="0.61514333054736869"/>
          <c:h val="0.82905842909298344"/>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'4.3 Solar'!$G$24:$G$39</c:f>
              <c:strCache>
                <c:ptCount val="16"/>
                <c:pt idx="0">
                  <c:v>Hamburg</c:v>
                </c:pt>
                <c:pt idx="1">
                  <c:v>Bremen</c:v>
                </c:pt>
                <c:pt idx="2">
                  <c:v>Berlin</c:v>
                </c:pt>
                <c:pt idx="3">
                  <c:v>Saarland</c:v>
                </c:pt>
                <c:pt idx="4">
                  <c:v>Schleswig-Holstein</c:v>
                </c:pt>
                <c:pt idx="5">
                  <c:v>Sachsen</c:v>
                </c:pt>
                <c:pt idx="6">
                  <c:v>Hessen</c:v>
                </c:pt>
                <c:pt idx="7">
                  <c:v>Rheinland-Pfalz</c:v>
                </c:pt>
                <c:pt idx="8">
                  <c:v>Thüringen</c:v>
                </c:pt>
                <c:pt idx="9">
                  <c:v>Niedersachsen</c:v>
                </c:pt>
                <c:pt idx="10">
                  <c:v>Mecklenburg-Vorpommern</c:v>
                </c:pt>
                <c:pt idx="11">
                  <c:v>Nordrhein-Westfalen</c:v>
                </c:pt>
                <c:pt idx="12">
                  <c:v>Brandenburg</c:v>
                </c:pt>
                <c:pt idx="13">
                  <c:v>Baden-Württemberg</c:v>
                </c:pt>
                <c:pt idx="14">
                  <c:v>Sachsen-Anhalt</c:v>
                </c:pt>
                <c:pt idx="15">
                  <c:v>Bayern</c:v>
                </c:pt>
              </c:strCache>
            </c:strRef>
          </c:cat>
          <c:val>
            <c:numRef>
              <c:f>'4.3 Solar'!$H$24:$H$39</c:f>
              <c:numCache>
                <c:formatCode>#,##0</c:formatCode>
                <c:ptCount val="16"/>
                <c:pt idx="0">
                  <c:v>1.1200979999999996</c:v>
                </c:pt>
                <c:pt idx="1">
                  <c:v>1.7323449999999998</c:v>
                </c:pt>
                <c:pt idx="2">
                  <c:v>5.9043599999999978</c:v>
                </c:pt>
                <c:pt idx="3">
                  <c:v>9.8231230000000025</c:v>
                </c:pt>
                <c:pt idx="4">
                  <c:v>26.933492000000026</c:v>
                </c:pt>
                <c:pt idx="5">
                  <c:v>50.232054000000005</c:v>
                </c:pt>
                <c:pt idx="6">
                  <c:v>58.135144999999994</c:v>
                </c:pt>
                <c:pt idx="7">
                  <c:v>85.592540999999926</c:v>
                </c:pt>
                <c:pt idx="8">
                  <c:v>87.459576000000112</c:v>
                </c:pt>
                <c:pt idx="9">
                  <c:v>94.418244999999658</c:v>
                </c:pt>
                <c:pt idx="10">
                  <c:v>104.73399800000003</c:v>
                </c:pt>
                <c:pt idx="11">
                  <c:v>135.91610500000073</c:v>
                </c:pt>
                <c:pt idx="12">
                  <c:v>147.12924300000003</c:v>
                </c:pt>
                <c:pt idx="13">
                  <c:v>161.02327600000046</c:v>
                </c:pt>
                <c:pt idx="14">
                  <c:v>171.64918399999999</c:v>
                </c:pt>
                <c:pt idx="15">
                  <c:v>290.77622000000048</c:v>
                </c:pt>
              </c:numCache>
            </c:numRef>
          </c:val>
        </c:ser>
        <c:dLbls>
          <c:showLegendKey val="0"/>
          <c:showVal val="0"/>
          <c:showCatName val="0"/>
          <c:showSerName val="0"/>
          <c:showPercent val="0"/>
          <c:showBubbleSize val="0"/>
        </c:dLbls>
        <c:gapWidth val="150"/>
        <c:axId val="60735488"/>
        <c:axId val="60737024"/>
      </c:barChart>
      <c:catAx>
        <c:axId val="60735488"/>
        <c:scaling>
          <c:orientation val="minMax"/>
        </c:scaling>
        <c:delete val="0"/>
        <c:axPos val="l"/>
        <c:majorTickMark val="out"/>
        <c:minorTickMark val="none"/>
        <c:tickLblPos val="nextTo"/>
        <c:crossAx val="60737024"/>
        <c:crosses val="autoZero"/>
        <c:auto val="1"/>
        <c:lblAlgn val="ctr"/>
        <c:lblOffset val="100"/>
        <c:noMultiLvlLbl val="0"/>
      </c:catAx>
      <c:valAx>
        <c:axId val="60737024"/>
        <c:scaling>
          <c:orientation val="minMax"/>
        </c:scaling>
        <c:delete val="1"/>
        <c:axPos val="b"/>
        <c:numFmt formatCode="#,##0" sourceLinked="1"/>
        <c:majorTickMark val="out"/>
        <c:minorTickMark val="none"/>
        <c:tickLblPos val="nextTo"/>
        <c:crossAx val="60735488"/>
        <c:crosses val="autoZero"/>
        <c:crossBetween val="between"/>
      </c:valAx>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c:printSettings>
  <c:userShapes r:id="rId2"/>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Solare Strahlungsenergie</a:t>
            </a:r>
            <a:r>
              <a:rPr lang="de-DE" sz="1200" baseline="0"/>
              <a:t> </a:t>
            </a:r>
            <a:r>
              <a:rPr lang="de-DE" sz="1200"/>
              <a:t>: Eingespeiste</a:t>
            </a:r>
            <a:r>
              <a:rPr lang="de-DE" sz="1200" baseline="0"/>
              <a:t> Jahresarbeit 2015 </a:t>
            </a:r>
          </a:p>
          <a:p>
            <a:pPr algn="l">
              <a:defRPr sz="1200"/>
            </a:pPr>
            <a:r>
              <a:rPr lang="de-DE" sz="1200" b="0"/>
              <a:t>in GWh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376993125397218"/>
          <c:y val="0.15310289588265158"/>
          <c:w val="0.63519039787309395"/>
          <c:h val="0.80245285460061688"/>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'4.3 Solar'!$L$24:$L$39</c:f>
              <c:strCache>
                <c:ptCount val="16"/>
                <c:pt idx="0">
                  <c:v>Hamburg</c:v>
                </c:pt>
                <c:pt idx="1">
                  <c:v>Bremen</c:v>
                </c:pt>
                <c:pt idx="2">
                  <c:v>Berlin</c:v>
                </c:pt>
                <c:pt idx="3">
                  <c:v>Saarland</c:v>
                </c:pt>
                <c:pt idx="4">
                  <c:v>Thüringen</c:v>
                </c:pt>
                <c:pt idx="5">
                  <c:v>Mecklenburg-Vorpommern</c:v>
                </c:pt>
                <c:pt idx="6">
                  <c:v>Schleswig-Holstein</c:v>
                </c:pt>
                <c:pt idx="7">
                  <c:v>Sachsen</c:v>
                </c:pt>
                <c:pt idx="8">
                  <c:v>Hessen</c:v>
                </c:pt>
                <c:pt idx="9">
                  <c:v>Rheinland-Pfalz</c:v>
                </c:pt>
                <c:pt idx="10">
                  <c:v>Sachsen-Anhalt</c:v>
                </c:pt>
                <c:pt idx="11">
                  <c:v>Brandenburg</c:v>
                </c:pt>
                <c:pt idx="12">
                  <c:v>Niedersachsen</c:v>
                </c:pt>
                <c:pt idx="13">
                  <c:v>Nordrhein-Westfalen</c:v>
                </c:pt>
                <c:pt idx="14">
                  <c:v>Baden-Württemberg</c:v>
                </c:pt>
                <c:pt idx="15">
                  <c:v>Bayern</c:v>
                </c:pt>
              </c:strCache>
            </c:strRef>
          </c:cat>
          <c:val>
            <c:numRef>
              <c:f>'4.3 Solar'!$M$24:$M$39</c:f>
              <c:numCache>
                <c:formatCode>#,##0</c:formatCode>
                <c:ptCount val="16"/>
                <c:pt idx="0">
                  <c:v>25.863955000000001</c:v>
                </c:pt>
                <c:pt idx="1">
                  <c:v>27.882255999999998</c:v>
                </c:pt>
                <c:pt idx="2">
                  <c:v>61.626937999999996</c:v>
                </c:pt>
                <c:pt idx="3">
                  <c:v>364.76452599999999</c:v>
                </c:pt>
                <c:pt idx="4">
                  <c:v>1054.6850830000001</c:v>
                </c:pt>
                <c:pt idx="5">
                  <c:v>1199.9818300000002</c:v>
                </c:pt>
                <c:pt idx="6">
                  <c:v>1240.6030049999999</c:v>
                </c:pt>
                <c:pt idx="7">
                  <c:v>1539.1456800000001</c:v>
                </c:pt>
                <c:pt idx="8">
                  <c:v>1566.541262</c:v>
                </c:pt>
                <c:pt idx="9">
                  <c:v>1679.4349790000001</c:v>
                </c:pt>
                <c:pt idx="10">
                  <c:v>1787.599324</c:v>
                </c:pt>
                <c:pt idx="11">
                  <c:v>2879.2363160000004</c:v>
                </c:pt>
                <c:pt idx="12">
                  <c:v>2881.8814430000002</c:v>
                </c:pt>
                <c:pt idx="13">
                  <c:v>3545.5722209999999</c:v>
                </c:pt>
                <c:pt idx="14">
                  <c:v>4755.2757840000004</c:v>
                </c:pt>
                <c:pt idx="15">
                  <c:v>10601.606847000001</c:v>
                </c:pt>
              </c:numCache>
            </c:numRef>
          </c:val>
        </c:ser>
        <c:dLbls>
          <c:showLegendKey val="0"/>
          <c:showVal val="0"/>
          <c:showCatName val="0"/>
          <c:showSerName val="0"/>
          <c:showPercent val="0"/>
          <c:showBubbleSize val="0"/>
        </c:dLbls>
        <c:gapWidth val="150"/>
        <c:axId val="61212544"/>
        <c:axId val="61214080"/>
      </c:barChart>
      <c:catAx>
        <c:axId val="61212544"/>
        <c:scaling>
          <c:orientation val="minMax"/>
        </c:scaling>
        <c:delete val="0"/>
        <c:axPos val="l"/>
        <c:majorTickMark val="out"/>
        <c:minorTickMark val="none"/>
        <c:tickLblPos val="nextTo"/>
        <c:crossAx val="61214080"/>
        <c:crosses val="autoZero"/>
        <c:auto val="1"/>
        <c:lblAlgn val="ctr"/>
        <c:lblOffset val="100"/>
        <c:noMultiLvlLbl val="0"/>
      </c:catAx>
      <c:valAx>
        <c:axId val="61214080"/>
        <c:scaling>
          <c:orientation val="minMax"/>
        </c:scaling>
        <c:delete val="1"/>
        <c:axPos val="b"/>
        <c:numFmt formatCode="#,##0" sourceLinked="1"/>
        <c:majorTickMark val="out"/>
        <c:minorTickMark val="none"/>
        <c:tickLblPos val="nextTo"/>
        <c:crossAx val="61212544"/>
        <c:crosses val="autoZero"/>
        <c:crossBetween val="between"/>
      </c:valAx>
      <c:spPr>
        <a:solidFill>
          <a:sysClr val="window" lastClr="FFFFFF"/>
        </a:solidFill>
      </c:spPr>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c:printSettings>
  <c:userShapes r:id="rId2"/>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200"/>
            </a:pPr>
            <a:r>
              <a:rPr lang="de-DE" sz="1200"/>
              <a:t>Solare</a:t>
            </a:r>
            <a:r>
              <a:rPr lang="de-DE" sz="1200" baseline="0"/>
              <a:t> Strahlungsenergie auf Gebäuden</a:t>
            </a:r>
            <a:r>
              <a:rPr lang="de-DE" sz="1200"/>
              <a:t>: </a:t>
            </a:r>
          </a:p>
          <a:p>
            <a:pPr algn="l">
              <a:defRPr sz="1200"/>
            </a:pPr>
            <a:r>
              <a:rPr lang="de-DE" sz="1200"/>
              <a:t>Installierte</a:t>
            </a:r>
            <a:r>
              <a:rPr lang="de-DE" sz="1200" baseline="0"/>
              <a:t> Leistung </a:t>
            </a:r>
            <a:r>
              <a:rPr lang="de-DE" sz="1200"/>
              <a:t>und </a:t>
            </a:r>
            <a:r>
              <a:rPr lang="de-DE" sz="1200" baseline="0"/>
              <a:t>eingespeiste Jahresarbeit 2015   </a:t>
            </a:r>
            <a:endParaRPr lang="de-DE" sz="1200"/>
          </a:p>
        </c:rich>
      </c:tx>
      <c:layout>
        <c:manualLayout>
          <c:xMode val="edge"/>
          <c:yMode val="edge"/>
          <c:x val="1.6081847770428349E-2"/>
          <c:y val="1.4637795275590551E-2"/>
        </c:manualLayout>
      </c:layout>
      <c:overlay val="1"/>
    </c:title>
    <c:autoTitleDeleted val="0"/>
    <c:plotArea>
      <c:layout>
        <c:manualLayout>
          <c:layoutTarget val="inner"/>
          <c:xMode val="edge"/>
          <c:yMode val="edge"/>
          <c:x val="0.30267345369707571"/>
          <c:y val="0.11470061199875381"/>
          <c:w val="0.64103555237413501"/>
          <c:h val="0.84677232236179401"/>
        </c:manualLayout>
      </c:layout>
      <c:barChart>
        <c:barDir val="bar"/>
        <c:grouping val="clustered"/>
        <c:varyColors val="0"/>
        <c:ser>
          <c:idx val="0"/>
          <c:order val="0"/>
          <c:tx>
            <c:v>Installierte Leistung in MW</c:v>
          </c:tx>
          <c:invertIfNegative val="0"/>
          <c:dLbls>
            <c:showLegendKey val="0"/>
            <c:showVal val="1"/>
            <c:showCatName val="0"/>
            <c:showSerName val="0"/>
            <c:showPercent val="0"/>
            <c:showBubbleSize val="0"/>
            <c:showLeaderLines val="0"/>
          </c:dLbls>
          <c:cat>
            <c:strRef>
              <c:f>'4.4 Solar Kategorien'!$A$25:$A$39</c:f>
              <c:strCache>
                <c:ptCount val="15"/>
                <c:pt idx="0">
                  <c:v>Bremen</c:v>
                </c:pt>
                <c:pt idx="1">
                  <c:v>Berlin</c:v>
                </c:pt>
                <c:pt idx="2">
                  <c:v>Saarland</c:v>
                </c:pt>
                <c:pt idx="3">
                  <c:v>Mecklenburg-Vorpommern</c:v>
                </c:pt>
                <c:pt idx="4">
                  <c:v>Thüringen</c:v>
                </c:pt>
                <c:pt idx="5">
                  <c:v>Sachsen-Anhalt</c:v>
                </c:pt>
                <c:pt idx="6">
                  <c:v>Brandenburg</c:v>
                </c:pt>
                <c:pt idx="7">
                  <c:v>Sachsen </c:v>
                </c:pt>
                <c:pt idx="8">
                  <c:v>Schleswig-Holstein</c:v>
                </c:pt>
                <c:pt idx="9">
                  <c:v>Rheinland-Pfalz</c:v>
                </c:pt>
                <c:pt idx="10">
                  <c:v>Hessen</c:v>
                </c:pt>
                <c:pt idx="11">
                  <c:v>Niedersachsen</c:v>
                </c:pt>
                <c:pt idx="12">
                  <c:v>Nordrhein-Westfalen</c:v>
                </c:pt>
                <c:pt idx="13">
                  <c:v>Baden-Württemberg</c:v>
                </c:pt>
                <c:pt idx="14">
                  <c:v>Bayern</c:v>
                </c:pt>
              </c:strCache>
            </c:strRef>
          </c:cat>
          <c:val>
            <c:numRef>
              <c:f>'4.4 Solar Kategorien'!$B$25:$B$39</c:f>
              <c:numCache>
                <c:formatCode>#,##0</c:formatCode>
                <c:ptCount val="15"/>
                <c:pt idx="0">
                  <c:v>39.695999999999998</c:v>
                </c:pt>
                <c:pt idx="1">
                  <c:v>82.742999999999995</c:v>
                </c:pt>
                <c:pt idx="2">
                  <c:v>296.39</c:v>
                </c:pt>
                <c:pt idx="3">
                  <c:v>501.68799999999999</c:v>
                </c:pt>
                <c:pt idx="4">
                  <c:v>584.71900000000005</c:v>
                </c:pt>
                <c:pt idx="5">
                  <c:v>680.63699999999994</c:v>
                </c:pt>
                <c:pt idx="6">
                  <c:v>723.30399999999997</c:v>
                </c:pt>
                <c:pt idx="7">
                  <c:v>733.24</c:v>
                </c:pt>
                <c:pt idx="8">
                  <c:v>1086.1559999999999</c:v>
                </c:pt>
                <c:pt idx="9">
                  <c:v>1488.0920000000001</c:v>
                </c:pt>
                <c:pt idx="10">
                  <c:v>1524.5239999999999</c:v>
                </c:pt>
                <c:pt idx="11">
                  <c:v>3024.0129999999999</c:v>
                </c:pt>
                <c:pt idx="12">
                  <c:v>4056.8440000000001</c:v>
                </c:pt>
                <c:pt idx="13">
                  <c:v>4640.2110000000002</c:v>
                </c:pt>
                <c:pt idx="14">
                  <c:v>8545.4369999999999</c:v>
                </c:pt>
              </c:numCache>
            </c:numRef>
          </c:val>
        </c:ser>
        <c:ser>
          <c:idx val="1"/>
          <c:order val="1"/>
          <c:tx>
            <c:v>Eingespeiste Jahresarbeit in GWh</c:v>
          </c:tx>
          <c:spPr>
            <a:solidFill>
              <a:schemeClr val="tx2">
                <a:lumMod val="40000"/>
                <a:lumOff val="60000"/>
              </a:schemeClr>
            </a:solidFill>
          </c:spPr>
          <c:invertIfNegative val="0"/>
          <c:dLbls>
            <c:showLegendKey val="0"/>
            <c:showVal val="1"/>
            <c:showCatName val="0"/>
            <c:showSerName val="0"/>
            <c:showPercent val="0"/>
            <c:showBubbleSize val="0"/>
            <c:showLeaderLines val="0"/>
          </c:dLbls>
          <c:cat>
            <c:strRef>
              <c:f>'4.4 Solar Kategorien'!$A$25:$A$39</c:f>
              <c:strCache>
                <c:ptCount val="15"/>
                <c:pt idx="0">
                  <c:v>Bremen</c:v>
                </c:pt>
                <c:pt idx="1">
                  <c:v>Berlin</c:v>
                </c:pt>
                <c:pt idx="2">
                  <c:v>Saarland</c:v>
                </c:pt>
                <c:pt idx="3">
                  <c:v>Mecklenburg-Vorpommern</c:v>
                </c:pt>
                <c:pt idx="4">
                  <c:v>Thüringen</c:v>
                </c:pt>
                <c:pt idx="5">
                  <c:v>Sachsen-Anhalt</c:v>
                </c:pt>
                <c:pt idx="6">
                  <c:v>Brandenburg</c:v>
                </c:pt>
                <c:pt idx="7">
                  <c:v>Sachsen </c:v>
                </c:pt>
                <c:pt idx="8">
                  <c:v>Schleswig-Holstein</c:v>
                </c:pt>
                <c:pt idx="9">
                  <c:v>Rheinland-Pfalz</c:v>
                </c:pt>
                <c:pt idx="10">
                  <c:v>Hessen</c:v>
                </c:pt>
                <c:pt idx="11">
                  <c:v>Niedersachsen</c:v>
                </c:pt>
                <c:pt idx="12">
                  <c:v>Nordrhein-Westfalen</c:v>
                </c:pt>
                <c:pt idx="13">
                  <c:v>Baden-Württemberg</c:v>
                </c:pt>
                <c:pt idx="14">
                  <c:v>Bayern</c:v>
                </c:pt>
              </c:strCache>
            </c:strRef>
          </c:cat>
          <c:val>
            <c:numRef>
              <c:f>'4.4 Solar Kategorien'!$C$25:$C$39</c:f>
              <c:numCache>
                <c:formatCode>#,##0</c:formatCode>
                <c:ptCount val="15"/>
                <c:pt idx="0">
                  <c:v>26.504173000000002</c:v>
                </c:pt>
                <c:pt idx="1">
                  <c:v>59.497838000000002</c:v>
                </c:pt>
                <c:pt idx="2">
                  <c:v>242.93895000000001</c:v>
                </c:pt>
                <c:pt idx="3">
                  <c:v>398.513667</c:v>
                </c:pt>
                <c:pt idx="4">
                  <c:v>488.99481700000001</c:v>
                </c:pt>
                <c:pt idx="5">
                  <c:v>591.71122800000001</c:v>
                </c:pt>
                <c:pt idx="6">
                  <c:v>615.433853</c:v>
                </c:pt>
                <c:pt idx="7">
                  <c:v>660.99363300000005</c:v>
                </c:pt>
                <c:pt idx="8">
                  <c:v>896.61596799999995</c:v>
                </c:pt>
                <c:pt idx="9">
                  <c:v>1241.078141</c:v>
                </c:pt>
                <c:pt idx="10">
                  <c:v>1275.7260690000001</c:v>
                </c:pt>
                <c:pt idx="11">
                  <c:v>2382.6367230000001</c:v>
                </c:pt>
                <c:pt idx="12">
                  <c:v>3270.0473710000001</c:v>
                </c:pt>
                <c:pt idx="13">
                  <c:v>4215.8824599999998</c:v>
                </c:pt>
                <c:pt idx="14">
                  <c:v>7696.5285450000001</c:v>
                </c:pt>
              </c:numCache>
            </c:numRef>
          </c:val>
        </c:ser>
        <c:dLbls>
          <c:showLegendKey val="0"/>
          <c:showVal val="0"/>
          <c:showCatName val="0"/>
          <c:showSerName val="0"/>
          <c:showPercent val="0"/>
          <c:showBubbleSize val="0"/>
        </c:dLbls>
        <c:gapWidth val="60"/>
        <c:overlap val="-50"/>
        <c:axId val="61912960"/>
        <c:axId val="61914496"/>
      </c:barChart>
      <c:catAx>
        <c:axId val="61912960"/>
        <c:scaling>
          <c:orientation val="minMax"/>
        </c:scaling>
        <c:delete val="0"/>
        <c:axPos val="l"/>
        <c:majorTickMark val="out"/>
        <c:minorTickMark val="none"/>
        <c:tickLblPos val="nextTo"/>
        <c:crossAx val="61914496"/>
        <c:crosses val="autoZero"/>
        <c:auto val="1"/>
        <c:lblAlgn val="ctr"/>
        <c:lblOffset val="100"/>
        <c:noMultiLvlLbl val="0"/>
      </c:catAx>
      <c:valAx>
        <c:axId val="61914496"/>
        <c:scaling>
          <c:orientation val="minMax"/>
        </c:scaling>
        <c:delete val="1"/>
        <c:axPos val="b"/>
        <c:numFmt formatCode="#,##0" sourceLinked="1"/>
        <c:majorTickMark val="out"/>
        <c:minorTickMark val="none"/>
        <c:tickLblPos val="nextTo"/>
        <c:crossAx val="61912960"/>
        <c:crosses val="autoZero"/>
        <c:crossBetween val="between"/>
      </c:valAx>
    </c:plotArea>
    <c:legend>
      <c:legendPos val="r"/>
      <c:layout>
        <c:manualLayout>
          <c:xMode val="edge"/>
          <c:yMode val="edge"/>
          <c:x val="0.49652231489953147"/>
          <c:y val="0.51855751182422105"/>
          <c:w val="0.48145189789467058"/>
          <c:h val="0.12856539826200181"/>
        </c:manualLayout>
      </c:layout>
      <c:overlay val="1"/>
      <c:spPr>
        <a:noFill/>
        <a:ln>
          <a:noFill/>
        </a:ln>
        <a:effectLst/>
      </c:spPr>
      <c:txPr>
        <a:bodyPr/>
        <a:lstStyle/>
        <a:p>
          <a:pPr>
            <a:defRPr lang="en-GB" sz="11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orientation="landscape"/>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200"/>
            </a:pPr>
            <a:r>
              <a:rPr lang="de-DE" sz="1200"/>
              <a:t>Solare</a:t>
            </a:r>
            <a:r>
              <a:rPr lang="de-DE" sz="1200" baseline="0"/>
              <a:t> Strahlungsenergie bei Freiflächenanlagen</a:t>
            </a:r>
            <a:r>
              <a:rPr lang="de-DE" sz="1200"/>
              <a:t>                                     Installierte</a:t>
            </a:r>
            <a:r>
              <a:rPr lang="de-DE" sz="1200" baseline="0"/>
              <a:t> Leistung </a:t>
            </a:r>
            <a:r>
              <a:rPr lang="de-DE" sz="1200"/>
              <a:t>und </a:t>
            </a:r>
            <a:r>
              <a:rPr lang="de-DE" sz="1200" baseline="0"/>
              <a:t>eingespeiste Jahresarbeit 2015</a:t>
            </a:r>
            <a:endParaRPr lang="de-DE" sz="1200"/>
          </a:p>
        </c:rich>
      </c:tx>
      <c:layout>
        <c:manualLayout>
          <c:xMode val="edge"/>
          <c:yMode val="edge"/>
          <c:x val="2.2908097670785613E-2"/>
          <c:y val="2.0887722733846554E-2"/>
        </c:manualLayout>
      </c:layout>
      <c:overlay val="1"/>
    </c:title>
    <c:autoTitleDeleted val="0"/>
    <c:plotArea>
      <c:layout>
        <c:manualLayout>
          <c:layoutTarget val="inner"/>
          <c:xMode val="edge"/>
          <c:yMode val="edge"/>
          <c:x val="0.30267345369707571"/>
          <c:y val="0.11470061199875381"/>
          <c:w val="0.64103555237413501"/>
          <c:h val="0.84677232236179401"/>
        </c:manualLayout>
      </c:layout>
      <c:barChart>
        <c:barDir val="bar"/>
        <c:grouping val="clustered"/>
        <c:varyColors val="0"/>
        <c:ser>
          <c:idx val="0"/>
          <c:order val="0"/>
          <c:tx>
            <c:v>Installierte Leistung in MW</c:v>
          </c:tx>
          <c:invertIfNegative val="0"/>
          <c:dLbls>
            <c:showLegendKey val="0"/>
            <c:showVal val="1"/>
            <c:showCatName val="0"/>
            <c:showSerName val="0"/>
            <c:showPercent val="0"/>
            <c:showBubbleSize val="0"/>
            <c:showLeaderLines val="0"/>
          </c:dLbls>
          <c:cat>
            <c:strRef>
              <c:f>'4.4 Solar Kategorien'!$G$25:$G$40</c:f>
              <c:strCache>
                <c:ptCount val="16"/>
                <c:pt idx="0">
                  <c:v>Bremen</c:v>
                </c:pt>
                <c:pt idx="1">
                  <c:v>Hamburg</c:v>
                </c:pt>
                <c:pt idx="2">
                  <c:v>Berlin</c:v>
                </c:pt>
                <c:pt idx="3">
                  <c:v>Saarland</c:v>
                </c:pt>
                <c:pt idx="4">
                  <c:v>Nordrhein-Westfalen</c:v>
                </c:pt>
                <c:pt idx="5">
                  <c:v>Hessen</c:v>
                </c:pt>
                <c:pt idx="6">
                  <c:v>Baden-Württemberg</c:v>
                </c:pt>
                <c:pt idx="7">
                  <c:v>Schleswig-Holstein</c:v>
                </c:pt>
                <c:pt idx="8">
                  <c:v>Rheinland-Pfalz</c:v>
                </c:pt>
                <c:pt idx="9">
                  <c:v>Niedersachsen</c:v>
                </c:pt>
                <c:pt idx="10">
                  <c:v>Thüringen</c:v>
                </c:pt>
                <c:pt idx="11">
                  <c:v>Sachsen </c:v>
                </c:pt>
                <c:pt idx="12">
                  <c:v>Mecklenburg-Vorpommern</c:v>
                </c:pt>
                <c:pt idx="13">
                  <c:v>Sachsen-Anhalt</c:v>
                </c:pt>
                <c:pt idx="14">
                  <c:v>Brandenburg</c:v>
                </c:pt>
                <c:pt idx="15">
                  <c:v>Bayern</c:v>
                </c:pt>
              </c:strCache>
            </c:strRef>
          </c:cat>
          <c:val>
            <c:numRef>
              <c:f>'4.4 Solar Kategorien'!$H$25:$H$40</c:f>
              <c:numCache>
                <c:formatCode>#,##0</c:formatCode>
                <c:ptCount val="16"/>
                <c:pt idx="0">
                  <c:v>0.316</c:v>
                </c:pt>
                <c:pt idx="1">
                  <c:v>0.38800000000000001</c:v>
                </c:pt>
                <c:pt idx="2">
                  <c:v>1.5469999999999999</c:v>
                </c:pt>
                <c:pt idx="3">
                  <c:v>102.90900000000001</c:v>
                </c:pt>
                <c:pt idx="4">
                  <c:v>235.57400000000001</c:v>
                </c:pt>
                <c:pt idx="5">
                  <c:v>274.69400000000002</c:v>
                </c:pt>
                <c:pt idx="6">
                  <c:v>413.53300000000002</c:v>
                </c:pt>
                <c:pt idx="7">
                  <c:v>427.83600000000001</c:v>
                </c:pt>
                <c:pt idx="8">
                  <c:v>432.24099999999999</c:v>
                </c:pt>
                <c:pt idx="9">
                  <c:v>533.92200000000003</c:v>
                </c:pt>
                <c:pt idx="10">
                  <c:v>582.76499999999999</c:v>
                </c:pt>
                <c:pt idx="11">
                  <c:v>789.00599999999997</c:v>
                </c:pt>
                <c:pt idx="12">
                  <c:v>882.33699999999999</c:v>
                </c:pt>
                <c:pt idx="13">
                  <c:v>1163.5070000000001</c:v>
                </c:pt>
                <c:pt idx="14">
                  <c:v>2188.3229999999999</c:v>
                </c:pt>
                <c:pt idx="15">
                  <c:v>2584.509</c:v>
                </c:pt>
              </c:numCache>
            </c:numRef>
          </c:val>
        </c:ser>
        <c:ser>
          <c:idx val="1"/>
          <c:order val="1"/>
          <c:tx>
            <c:v>Eingespeiste Jahresarbeit in GWh</c:v>
          </c:tx>
          <c:spPr>
            <a:solidFill>
              <a:schemeClr val="tx2">
                <a:lumMod val="40000"/>
                <a:lumOff val="60000"/>
              </a:schemeClr>
            </a:solidFill>
          </c:spPr>
          <c:invertIfNegative val="0"/>
          <c:dLbls>
            <c:showLegendKey val="0"/>
            <c:showVal val="1"/>
            <c:showCatName val="0"/>
            <c:showSerName val="0"/>
            <c:showPercent val="0"/>
            <c:showBubbleSize val="0"/>
            <c:showLeaderLines val="0"/>
          </c:dLbls>
          <c:cat>
            <c:strRef>
              <c:f>'4.4 Solar Kategorien'!$G$25:$G$40</c:f>
              <c:strCache>
                <c:ptCount val="16"/>
                <c:pt idx="0">
                  <c:v>Bremen</c:v>
                </c:pt>
                <c:pt idx="1">
                  <c:v>Hamburg</c:v>
                </c:pt>
                <c:pt idx="2">
                  <c:v>Berlin</c:v>
                </c:pt>
                <c:pt idx="3">
                  <c:v>Saarland</c:v>
                </c:pt>
                <c:pt idx="4">
                  <c:v>Nordrhein-Westfalen</c:v>
                </c:pt>
                <c:pt idx="5">
                  <c:v>Hessen</c:v>
                </c:pt>
                <c:pt idx="6">
                  <c:v>Baden-Württemberg</c:v>
                </c:pt>
                <c:pt idx="7">
                  <c:v>Schleswig-Holstein</c:v>
                </c:pt>
                <c:pt idx="8">
                  <c:v>Rheinland-Pfalz</c:v>
                </c:pt>
                <c:pt idx="9">
                  <c:v>Niedersachsen</c:v>
                </c:pt>
                <c:pt idx="10">
                  <c:v>Thüringen</c:v>
                </c:pt>
                <c:pt idx="11">
                  <c:v>Sachsen </c:v>
                </c:pt>
                <c:pt idx="12">
                  <c:v>Mecklenburg-Vorpommern</c:v>
                </c:pt>
                <c:pt idx="13">
                  <c:v>Sachsen-Anhalt</c:v>
                </c:pt>
                <c:pt idx="14">
                  <c:v>Brandenburg</c:v>
                </c:pt>
                <c:pt idx="15">
                  <c:v>Bayern</c:v>
                </c:pt>
              </c:strCache>
            </c:strRef>
          </c:cat>
          <c:val>
            <c:numRef>
              <c:f>'4.4 Solar Kategorien'!$I$25:$I$40</c:f>
              <c:numCache>
                <c:formatCode>#,##0</c:formatCode>
                <c:ptCount val="16"/>
                <c:pt idx="0">
                  <c:v>0.82109200000000004</c:v>
                </c:pt>
                <c:pt idx="1">
                  <c:v>0.92338200000000004</c:v>
                </c:pt>
                <c:pt idx="2">
                  <c:v>2.037992</c:v>
                </c:pt>
                <c:pt idx="3">
                  <c:v>102.642391</c:v>
                </c:pt>
                <c:pt idx="4">
                  <c:v>230.01878199999999</c:v>
                </c:pt>
                <c:pt idx="5">
                  <c:v>275.272514</c:v>
                </c:pt>
                <c:pt idx="6">
                  <c:v>444.73687100000001</c:v>
                </c:pt>
                <c:pt idx="7">
                  <c:v>340.52403800000002</c:v>
                </c:pt>
                <c:pt idx="8">
                  <c:v>411.15186499999999</c:v>
                </c:pt>
                <c:pt idx="9">
                  <c:v>482.177212</c:v>
                </c:pt>
                <c:pt idx="10">
                  <c:v>562.80936599999995</c:v>
                </c:pt>
                <c:pt idx="11">
                  <c:v>863.55652399999997</c:v>
                </c:pt>
                <c:pt idx="12">
                  <c:v>797.91019600000004</c:v>
                </c:pt>
                <c:pt idx="13">
                  <c:v>1194.110124</c:v>
                </c:pt>
                <c:pt idx="14">
                  <c:v>2256.4043689999999</c:v>
                </c:pt>
                <c:pt idx="15">
                  <c:v>2735.6006790000001</c:v>
                </c:pt>
              </c:numCache>
            </c:numRef>
          </c:val>
        </c:ser>
        <c:dLbls>
          <c:showLegendKey val="0"/>
          <c:showVal val="0"/>
          <c:showCatName val="0"/>
          <c:showSerName val="0"/>
          <c:showPercent val="0"/>
          <c:showBubbleSize val="0"/>
        </c:dLbls>
        <c:gapWidth val="60"/>
        <c:overlap val="-50"/>
        <c:axId val="62084608"/>
        <c:axId val="62086144"/>
      </c:barChart>
      <c:catAx>
        <c:axId val="62084608"/>
        <c:scaling>
          <c:orientation val="minMax"/>
        </c:scaling>
        <c:delete val="0"/>
        <c:axPos val="l"/>
        <c:majorTickMark val="out"/>
        <c:minorTickMark val="none"/>
        <c:tickLblPos val="nextTo"/>
        <c:crossAx val="62086144"/>
        <c:crosses val="autoZero"/>
        <c:auto val="1"/>
        <c:lblAlgn val="ctr"/>
        <c:lblOffset val="100"/>
        <c:noMultiLvlLbl val="0"/>
      </c:catAx>
      <c:valAx>
        <c:axId val="62086144"/>
        <c:scaling>
          <c:orientation val="minMax"/>
        </c:scaling>
        <c:delete val="1"/>
        <c:axPos val="b"/>
        <c:numFmt formatCode="#,##0" sourceLinked="1"/>
        <c:majorTickMark val="out"/>
        <c:minorTickMark val="none"/>
        <c:tickLblPos val="nextTo"/>
        <c:crossAx val="62084608"/>
        <c:crosses val="autoZero"/>
        <c:crossBetween val="between"/>
      </c:valAx>
    </c:plotArea>
    <c:legend>
      <c:legendPos val="r"/>
      <c:layout>
        <c:manualLayout>
          <c:xMode val="edge"/>
          <c:yMode val="edge"/>
          <c:x val="0.54889419125639594"/>
          <c:y val="0.51855751182422105"/>
          <c:w val="0.39947842378288573"/>
          <c:h val="0.12856539826200181"/>
        </c:manualLayout>
      </c:layout>
      <c:overlay val="1"/>
    </c:legend>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200"/>
            </a:pPr>
            <a:r>
              <a:rPr lang="de-DE" sz="1200"/>
              <a:t>Biomasse: Installierte</a:t>
            </a:r>
            <a:r>
              <a:rPr lang="de-DE" sz="1200" baseline="0"/>
              <a:t> Leistung</a:t>
            </a:r>
            <a:r>
              <a:rPr lang="de-DE" sz="1200"/>
              <a:t> zum 31.12.2015</a:t>
            </a:r>
          </a:p>
          <a:p>
            <a:pPr algn="l">
              <a:defRPr sz="1200"/>
            </a:pPr>
            <a:r>
              <a:rPr lang="de-DE" sz="1200" b="0"/>
              <a:t>in MW</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1305359473319072"/>
          <c:y val="0.12525252525252525"/>
          <c:w val="0.65983611567962508"/>
          <c:h val="0.83030303030303032"/>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'4.5 Biomasse'!$A$24:$A$39</c:f>
              <c:strCache>
                <c:ptCount val="16"/>
                <c:pt idx="0">
                  <c:v>Bremen</c:v>
                </c:pt>
                <c:pt idx="1">
                  <c:v>Saarland</c:v>
                </c:pt>
                <c:pt idx="2">
                  <c:v>Berlin</c:v>
                </c:pt>
                <c:pt idx="3">
                  <c:v>Hamburg</c:v>
                </c:pt>
                <c:pt idx="4">
                  <c:v>Rheinland-Pfalz</c:v>
                </c:pt>
                <c:pt idx="5">
                  <c:v>Hessen</c:v>
                </c:pt>
                <c:pt idx="6">
                  <c:v>Thüringen</c:v>
                </c:pt>
                <c:pt idx="7">
                  <c:v>Sachsen</c:v>
                </c:pt>
                <c:pt idx="8">
                  <c:v>Mecklenburg-Vorpommern</c:v>
                </c:pt>
                <c:pt idx="9">
                  <c:v>Schleswig-Holstein</c:v>
                </c:pt>
                <c:pt idx="10">
                  <c:v>Sachsen-Anhalt</c:v>
                </c:pt>
                <c:pt idx="11">
                  <c:v>Brandenburg</c:v>
                </c:pt>
                <c:pt idx="12">
                  <c:v>Baden-Württemberg</c:v>
                </c:pt>
                <c:pt idx="13">
                  <c:v>Nordrhein-Westfalen</c:v>
                </c:pt>
                <c:pt idx="14">
                  <c:v>Niedersachsen</c:v>
                </c:pt>
                <c:pt idx="15">
                  <c:v>Bayern</c:v>
                </c:pt>
              </c:strCache>
            </c:strRef>
          </c:cat>
          <c:val>
            <c:numRef>
              <c:f>'4.5 Biomasse'!$B$24:$B$39</c:f>
              <c:numCache>
                <c:formatCode>#,##0</c:formatCode>
                <c:ptCount val="16"/>
                <c:pt idx="0">
                  <c:v>7.4850000000000003</c:v>
                </c:pt>
                <c:pt idx="1">
                  <c:v>19.12</c:v>
                </c:pt>
                <c:pt idx="2">
                  <c:v>43.194000000000003</c:v>
                </c:pt>
                <c:pt idx="3">
                  <c:v>44.082999999999998</c:v>
                </c:pt>
                <c:pt idx="4">
                  <c:v>168.286</c:v>
                </c:pt>
                <c:pt idx="5">
                  <c:v>242.642</c:v>
                </c:pt>
                <c:pt idx="6">
                  <c:v>249.99700000000001</c:v>
                </c:pt>
                <c:pt idx="7">
                  <c:v>291.49299999999999</c:v>
                </c:pt>
                <c:pt idx="8">
                  <c:v>352.76</c:v>
                </c:pt>
                <c:pt idx="9">
                  <c:v>411.19099999999997</c:v>
                </c:pt>
                <c:pt idx="10">
                  <c:v>418.012</c:v>
                </c:pt>
                <c:pt idx="11">
                  <c:v>424.01400000000001</c:v>
                </c:pt>
                <c:pt idx="12">
                  <c:v>691.75599999999997</c:v>
                </c:pt>
                <c:pt idx="13">
                  <c:v>741.37099999999998</c:v>
                </c:pt>
                <c:pt idx="14">
                  <c:v>1355.7909999999999</c:v>
                </c:pt>
                <c:pt idx="15">
                  <c:v>1438.86</c:v>
                </c:pt>
              </c:numCache>
            </c:numRef>
          </c:val>
        </c:ser>
        <c:dLbls>
          <c:showLegendKey val="0"/>
          <c:showVal val="0"/>
          <c:showCatName val="0"/>
          <c:showSerName val="0"/>
          <c:showPercent val="0"/>
          <c:showBubbleSize val="0"/>
        </c:dLbls>
        <c:gapWidth val="150"/>
        <c:axId val="62206720"/>
        <c:axId val="62208256"/>
      </c:barChart>
      <c:catAx>
        <c:axId val="62206720"/>
        <c:scaling>
          <c:orientation val="minMax"/>
        </c:scaling>
        <c:delete val="0"/>
        <c:axPos val="l"/>
        <c:majorTickMark val="out"/>
        <c:minorTickMark val="none"/>
        <c:tickLblPos val="nextTo"/>
        <c:crossAx val="62208256"/>
        <c:crosses val="autoZero"/>
        <c:auto val="1"/>
        <c:lblAlgn val="ctr"/>
        <c:lblOffset val="100"/>
        <c:noMultiLvlLbl val="0"/>
      </c:catAx>
      <c:valAx>
        <c:axId val="62208256"/>
        <c:scaling>
          <c:orientation val="minMax"/>
        </c:scaling>
        <c:delete val="1"/>
        <c:axPos val="b"/>
        <c:numFmt formatCode="#,##0" sourceLinked="1"/>
        <c:majorTickMark val="out"/>
        <c:minorTickMark val="none"/>
        <c:tickLblPos val="nextTo"/>
        <c:crossAx val="62206720"/>
        <c:crosses val="autoZero"/>
        <c:crossBetween val="between"/>
      </c:valAx>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orientation="portrait"/>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Biomasse: Netto-Zubau</a:t>
            </a:r>
            <a:r>
              <a:rPr lang="de-DE" sz="1200" baseline="0"/>
              <a:t> 2015 </a:t>
            </a:r>
          </a:p>
          <a:p>
            <a:pPr algn="l">
              <a:defRPr sz="1200"/>
            </a:pPr>
            <a:r>
              <a:rPr lang="de-DE" sz="1200" b="0"/>
              <a:t>in MW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22395553496989348"/>
          <c:y val="0.16422835238559161"/>
          <c:w val="0.77767785217056085"/>
          <c:h val="0.78182752691542834"/>
        </c:manualLayout>
      </c:layout>
      <c:barChart>
        <c:barDir val="bar"/>
        <c:grouping val="clustered"/>
        <c:varyColors val="0"/>
        <c:ser>
          <c:idx val="0"/>
          <c:order val="0"/>
          <c:invertIfNegative val="0"/>
          <c:dLbls>
            <c:dLbl>
              <c:idx val="0"/>
              <c:layout>
                <c:manualLayout>
                  <c:x val="-6.5932762906606282E-2"/>
                  <c:y val="1.003833520105999E-3"/>
                </c:manualLayout>
              </c:layout>
              <c:tx>
                <c:rich>
                  <a:bodyPr/>
                  <a:lstStyle/>
                  <a:p>
                    <a:pPr>
                      <a:defRPr sz="1100"/>
                    </a:pPr>
                    <a:r>
                      <a:rPr lang="en-US" sz="1100"/>
                      <a:t>- 0,2</a:t>
                    </a:r>
                  </a:p>
                </c:rich>
              </c:tx>
              <c:numFmt formatCode="#,##0.0" sourceLinked="0"/>
              <c:spPr/>
              <c:showLegendKey val="0"/>
              <c:showVal val="1"/>
              <c:showCatName val="0"/>
              <c:showSerName val="0"/>
              <c:showPercent val="0"/>
              <c:showBubbleSize val="0"/>
            </c:dLbl>
            <c:showLegendKey val="0"/>
            <c:showVal val="1"/>
            <c:showCatName val="0"/>
            <c:showSerName val="0"/>
            <c:showPercent val="0"/>
            <c:showBubbleSize val="0"/>
            <c:showLeaderLines val="0"/>
          </c:dLbls>
          <c:cat>
            <c:strRef>
              <c:f>'4.5 Biomasse'!$G$24:$G$39</c:f>
              <c:strCache>
                <c:ptCount val="16"/>
                <c:pt idx="0">
                  <c:v>Brandenburg</c:v>
                </c:pt>
                <c:pt idx="1">
                  <c:v>Berlin</c:v>
                </c:pt>
                <c:pt idx="2">
                  <c:v>Hamburg</c:v>
                </c:pt>
                <c:pt idx="3">
                  <c:v>Bremen</c:v>
                </c:pt>
                <c:pt idx="4">
                  <c:v>Saarland</c:v>
                </c:pt>
                <c:pt idx="5">
                  <c:v>Thüringen</c:v>
                </c:pt>
                <c:pt idx="6">
                  <c:v>Mecklenburg-Vorpommern</c:v>
                </c:pt>
                <c:pt idx="7">
                  <c:v>Sachsen</c:v>
                </c:pt>
                <c:pt idx="8">
                  <c:v>Rheinland-Pfalz</c:v>
                </c:pt>
                <c:pt idx="9">
                  <c:v>Sachsen-Anhalt</c:v>
                </c:pt>
                <c:pt idx="10">
                  <c:v>Hessen</c:v>
                </c:pt>
                <c:pt idx="11">
                  <c:v>Nordrhein-Westfalen</c:v>
                </c:pt>
                <c:pt idx="12">
                  <c:v>Schleswig-Holstein</c:v>
                </c:pt>
                <c:pt idx="13">
                  <c:v>Baden-Württemberg</c:v>
                </c:pt>
                <c:pt idx="14">
                  <c:v>Niedersachsen</c:v>
                </c:pt>
                <c:pt idx="15">
                  <c:v>Bayern</c:v>
                </c:pt>
              </c:strCache>
            </c:strRef>
          </c:cat>
          <c:val>
            <c:numRef>
              <c:f>'4.5 Biomasse'!$H$24:$H$39</c:f>
              <c:numCache>
                <c:formatCode>#,##0.0</c:formatCode>
                <c:ptCount val="16"/>
                <c:pt idx="0">
                  <c:v>-0.23099999999999454</c:v>
                </c:pt>
                <c:pt idx="1">
                  <c:v>0</c:v>
                </c:pt>
                <c:pt idx="2">
                  <c:v>0</c:v>
                </c:pt>
                <c:pt idx="3">
                  <c:v>4.9999999999998934E-3</c:v>
                </c:pt>
                <c:pt idx="4">
                  <c:v>1.9999999999999574E-2</c:v>
                </c:pt>
                <c:pt idx="5">
                  <c:v>6.2000000000011823E-2</c:v>
                </c:pt>
                <c:pt idx="6">
                  <c:v>0.992999999999995</c:v>
                </c:pt>
                <c:pt idx="7">
                  <c:v>1.1209999999999809</c:v>
                </c:pt>
                <c:pt idx="8">
                  <c:v>1.6370000000000005</c:v>
                </c:pt>
                <c:pt idx="9">
                  <c:v>1.7669999999999959</c:v>
                </c:pt>
                <c:pt idx="10">
                  <c:v>4.5089999999999861</c:v>
                </c:pt>
                <c:pt idx="11">
                  <c:v>5.4789999999999281</c:v>
                </c:pt>
                <c:pt idx="12">
                  <c:v>9.8519999999999754</c:v>
                </c:pt>
                <c:pt idx="13">
                  <c:v>12.865000000000009</c:v>
                </c:pt>
                <c:pt idx="14">
                  <c:v>30.192999999999984</c:v>
                </c:pt>
                <c:pt idx="15">
                  <c:v>32.557999999999993</c:v>
                </c:pt>
              </c:numCache>
            </c:numRef>
          </c:val>
        </c:ser>
        <c:dLbls>
          <c:showLegendKey val="0"/>
          <c:showVal val="0"/>
          <c:showCatName val="0"/>
          <c:showSerName val="0"/>
          <c:showPercent val="0"/>
          <c:showBubbleSize val="0"/>
        </c:dLbls>
        <c:gapWidth val="150"/>
        <c:axId val="62229504"/>
        <c:axId val="62137088"/>
      </c:barChart>
      <c:catAx>
        <c:axId val="62229504"/>
        <c:scaling>
          <c:orientation val="minMax"/>
        </c:scaling>
        <c:delete val="0"/>
        <c:axPos val="l"/>
        <c:majorTickMark val="out"/>
        <c:minorTickMark val="none"/>
        <c:tickLblPos val="nextTo"/>
        <c:txPr>
          <a:bodyPr/>
          <a:lstStyle/>
          <a:p>
            <a:pPr>
              <a:defRPr sz="1100"/>
            </a:pPr>
            <a:endParaRPr lang="en-US"/>
          </a:p>
        </c:txPr>
        <c:crossAx val="62137088"/>
        <c:crosses val="autoZero"/>
        <c:auto val="1"/>
        <c:lblAlgn val="ctr"/>
        <c:lblOffset val="100"/>
        <c:noMultiLvlLbl val="0"/>
      </c:catAx>
      <c:valAx>
        <c:axId val="62137088"/>
        <c:scaling>
          <c:orientation val="minMax"/>
        </c:scaling>
        <c:delete val="1"/>
        <c:axPos val="b"/>
        <c:numFmt formatCode="#,##0.0" sourceLinked="1"/>
        <c:majorTickMark val="out"/>
        <c:minorTickMark val="none"/>
        <c:tickLblPos val="nextTo"/>
        <c:crossAx val="62229504"/>
        <c:crosses val="autoZero"/>
        <c:crossBetween val="between"/>
      </c:valAx>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c:printSettings>
  <c:userShapes r:id="rId2"/>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Netto-Zubau</a:t>
            </a:r>
            <a:r>
              <a:rPr lang="de-DE" sz="1200" baseline="0"/>
              <a:t> 2015</a:t>
            </a:r>
          </a:p>
          <a:p>
            <a:pPr algn="l">
              <a:defRPr sz="1200"/>
            </a:pPr>
            <a:r>
              <a:rPr lang="de-DE" sz="1200" b="0"/>
              <a:t>in MW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4264667902948631"/>
          <c:y val="0.14614032163803606"/>
          <c:w val="0.63024301678689676"/>
          <c:h val="0.80941542884523243"/>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'2.2 Übersicht BL'!$G$27:$G$43</c:f>
              <c:strCache>
                <c:ptCount val="17"/>
                <c:pt idx="0">
                  <c:v>Hamburg</c:v>
                </c:pt>
                <c:pt idx="1">
                  <c:v>Bremen</c:v>
                </c:pt>
                <c:pt idx="2">
                  <c:v>Berlin</c:v>
                </c:pt>
                <c:pt idx="3">
                  <c:v>Saarland</c:v>
                </c:pt>
                <c:pt idx="4">
                  <c:v>Sachsen</c:v>
                </c:pt>
                <c:pt idx="5">
                  <c:v>Thüringen</c:v>
                </c:pt>
                <c:pt idx="6">
                  <c:v>Hessen</c:v>
                </c:pt>
                <c:pt idx="7">
                  <c:v>Rheinland-Pfalz</c:v>
                </c:pt>
                <c:pt idx="8">
                  <c:v>Baden-Württemberg</c:v>
                </c:pt>
                <c:pt idx="9">
                  <c:v>Mecklenburg-Vorpommern</c:v>
                </c:pt>
                <c:pt idx="10">
                  <c:v>Sachsen-Anhalt</c:v>
                </c:pt>
                <c:pt idx="11">
                  <c:v>Niedersachsen</c:v>
                </c:pt>
                <c:pt idx="12">
                  <c:v>Nordrhein-Westfalen</c:v>
                </c:pt>
                <c:pt idx="13">
                  <c:v>Brandenburg</c:v>
                </c:pt>
                <c:pt idx="14">
                  <c:v>Bayern</c:v>
                </c:pt>
                <c:pt idx="15">
                  <c:v>Schleswig-Holstein</c:v>
                </c:pt>
                <c:pt idx="16">
                  <c:v>Ausschließliche Wirtschaftszone</c:v>
                </c:pt>
              </c:strCache>
            </c:strRef>
          </c:cat>
          <c:val>
            <c:numRef>
              <c:f>'2.2 Übersicht BL'!$H$27:$H$43</c:f>
              <c:numCache>
                <c:formatCode>#,##0</c:formatCode>
                <c:ptCount val="17"/>
                <c:pt idx="0">
                  <c:v>6.9212979999999984</c:v>
                </c:pt>
                <c:pt idx="1">
                  <c:v>9.6828450000000004</c:v>
                </c:pt>
                <c:pt idx="2">
                  <c:v>10.604359999999998</c:v>
                </c:pt>
                <c:pt idx="3">
                  <c:v>74.028122999999994</c:v>
                </c:pt>
                <c:pt idx="4">
                  <c:v>116.09265400000002</c:v>
                </c:pt>
                <c:pt idx="5">
                  <c:v>159.7545760000001</c:v>
                </c:pt>
                <c:pt idx="6">
                  <c:v>262.306645</c:v>
                </c:pt>
                <c:pt idx="7">
                  <c:v>297.39329099999998</c:v>
                </c:pt>
                <c:pt idx="8">
                  <c:v>322.27367600000048</c:v>
                </c:pt>
                <c:pt idx="9">
                  <c:v>323.27724800000004</c:v>
                </c:pt>
                <c:pt idx="10">
                  <c:v>439.406634</c:v>
                </c:pt>
                <c:pt idx="11">
                  <c:v>499.86854499999976</c:v>
                </c:pt>
                <c:pt idx="12">
                  <c:v>502.76205500000071</c:v>
                </c:pt>
                <c:pt idx="13">
                  <c:v>568.01704300000006</c:v>
                </c:pt>
                <c:pt idx="14">
                  <c:v>689.69573000000048</c:v>
                </c:pt>
                <c:pt idx="15">
                  <c:v>881.15979199999992</c:v>
                </c:pt>
                <c:pt idx="16">
                  <c:v>2429.2719999999999</c:v>
                </c:pt>
              </c:numCache>
            </c:numRef>
          </c:val>
        </c:ser>
        <c:dLbls>
          <c:showLegendKey val="0"/>
          <c:showVal val="0"/>
          <c:showCatName val="0"/>
          <c:showSerName val="0"/>
          <c:showPercent val="0"/>
          <c:showBubbleSize val="0"/>
        </c:dLbls>
        <c:gapWidth val="150"/>
        <c:axId val="57602048"/>
        <c:axId val="57603584"/>
      </c:barChart>
      <c:catAx>
        <c:axId val="57602048"/>
        <c:scaling>
          <c:orientation val="minMax"/>
        </c:scaling>
        <c:delete val="0"/>
        <c:axPos val="l"/>
        <c:majorTickMark val="out"/>
        <c:minorTickMark val="none"/>
        <c:tickLblPos val="nextTo"/>
        <c:crossAx val="57603584"/>
        <c:crosses val="autoZero"/>
        <c:auto val="1"/>
        <c:lblAlgn val="ctr"/>
        <c:lblOffset val="100"/>
        <c:noMultiLvlLbl val="0"/>
      </c:catAx>
      <c:valAx>
        <c:axId val="57603584"/>
        <c:scaling>
          <c:orientation val="minMax"/>
        </c:scaling>
        <c:delete val="1"/>
        <c:axPos val="b"/>
        <c:numFmt formatCode="#,##0" sourceLinked="1"/>
        <c:majorTickMark val="out"/>
        <c:minorTickMark val="none"/>
        <c:tickLblPos val="nextTo"/>
        <c:crossAx val="57602048"/>
        <c:crosses val="autoZero"/>
        <c:crossBetween val="between"/>
      </c:valAx>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c:printSettings>
  <c:userShapes r:id="rId2"/>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Biomasse: Eingespeiste</a:t>
            </a:r>
            <a:r>
              <a:rPr lang="de-DE" sz="1200" baseline="0"/>
              <a:t> Jahresarbeit 2015 </a:t>
            </a:r>
          </a:p>
          <a:p>
            <a:pPr algn="l">
              <a:defRPr sz="1200"/>
            </a:pPr>
            <a:r>
              <a:rPr lang="de-DE" sz="1200" b="0"/>
              <a:t>in GWh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376993125397218"/>
          <c:y val="0.15310289588265158"/>
          <c:w val="0.63519039787309395"/>
          <c:h val="0.80245285460061688"/>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'4.5 Biomasse'!$L$24:$L$39</c:f>
              <c:strCache>
                <c:ptCount val="16"/>
                <c:pt idx="0">
                  <c:v>Bremen</c:v>
                </c:pt>
                <c:pt idx="1">
                  <c:v>Saarland</c:v>
                </c:pt>
                <c:pt idx="2">
                  <c:v>Hamburg</c:v>
                </c:pt>
                <c:pt idx="3">
                  <c:v>Berlin</c:v>
                </c:pt>
                <c:pt idx="4">
                  <c:v>Rheinland-Pfalz</c:v>
                </c:pt>
                <c:pt idx="5">
                  <c:v>Hessen</c:v>
                </c:pt>
                <c:pt idx="6">
                  <c:v>Thüringen</c:v>
                </c:pt>
                <c:pt idx="7">
                  <c:v>Sachsen</c:v>
                </c:pt>
                <c:pt idx="8">
                  <c:v>Sachsen-Anhalt</c:v>
                </c:pt>
                <c:pt idx="9">
                  <c:v>Mecklenburg-Vorpommern</c:v>
                </c:pt>
                <c:pt idx="10">
                  <c:v>Schleswig-Holstein</c:v>
                </c:pt>
                <c:pt idx="11">
                  <c:v>Brandenburg</c:v>
                </c:pt>
                <c:pt idx="12">
                  <c:v>Baden-Württemberg</c:v>
                </c:pt>
                <c:pt idx="13">
                  <c:v>Nordrhein-Westfalen</c:v>
                </c:pt>
                <c:pt idx="14">
                  <c:v>Bayern</c:v>
                </c:pt>
                <c:pt idx="15">
                  <c:v>Niedersachsen</c:v>
                </c:pt>
              </c:strCache>
            </c:strRef>
          </c:cat>
          <c:val>
            <c:numRef>
              <c:f>'4.5 Biomasse'!$M$24:$M$39</c:f>
              <c:numCache>
                <c:formatCode>#,##0</c:formatCode>
                <c:ptCount val="16"/>
                <c:pt idx="0">
                  <c:v>46.126979999999996</c:v>
                </c:pt>
                <c:pt idx="1">
                  <c:v>79.208455999999998</c:v>
                </c:pt>
                <c:pt idx="2">
                  <c:v>211.242558</c:v>
                </c:pt>
                <c:pt idx="3">
                  <c:v>249.95360700000001</c:v>
                </c:pt>
                <c:pt idx="4">
                  <c:v>860.99719900000002</c:v>
                </c:pt>
                <c:pt idx="5">
                  <c:v>1302.0467160000001</c:v>
                </c:pt>
                <c:pt idx="6">
                  <c:v>1525.0755760000002</c:v>
                </c:pt>
                <c:pt idx="7">
                  <c:v>1659.340586</c:v>
                </c:pt>
                <c:pt idx="8">
                  <c:v>2234.475692</c:v>
                </c:pt>
                <c:pt idx="9">
                  <c:v>2283.807006</c:v>
                </c:pt>
                <c:pt idx="10">
                  <c:v>2640.92011</c:v>
                </c:pt>
                <c:pt idx="11">
                  <c:v>2687.501401</c:v>
                </c:pt>
                <c:pt idx="12">
                  <c:v>3989.1374460000002</c:v>
                </c:pt>
                <c:pt idx="13">
                  <c:v>4384.2543990000004</c:v>
                </c:pt>
                <c:pt idx="14">
                  <c:v>8027.8103019999999</c:v>
                </c:pt>
                <c:pt idx="15">
                  <c:v>8446.3202199999996</c:v>
                </c:pt>
              </c:numCache>
            </c:numRef>
          </c:val>
        </c:ser>
        <c:dLbls>
          <c:showLegendKey val="0"/>
          <c:showVal val="0"/>
          <c:showCatName val="0"/>
          <c:showSerName val="0"/>
          <c:showPercent val="0"/>
          <c:showBubbleSize val="0"/>
        </c:dLbls>
        <c:gapWidth val="150"/>
        <c:axId val="62166144"/>
        <c:axId val="62167680"/>
      </c:barChart>
      <c:catAx>
        <c:axId val="62166144"/>
        <c:scaling>
          <c:orientation val="minMax"/>
        </c:scaling>
        <c:delete val="0"/>
        <c:axPos val="l"/>
        <c:majorTickMark val="out"/>
        <c:minorTickMark val="none"/>
        <c:tickLblPos val="nextTo"/>
        <c:crossAx val="62167680"/>
        <c:crosses val="autoZero"/>
        <c:auto val="1"/>
        <c:lblAlgn val="ctr"/>
        <c:lblOffset val="100"/>
        <c:noMultiLvlLbl val="0"/>
      </c:catAx>
      <c:valAx>
        <c:axId val="62167680"/>
        <c:scaling>
          <c:orientation val="minMax"/>
        </c:scaling>
        <c:delete val="1"/>
        <c:axPos val="b"/>
        <c:numFmt formatCode="#,##0" sourceLinked="1"/>
        <c:majorTickMark val="out"/>
        <c:minorTickMark val="none"/>
        <c:tickLblPos val="nextTo"/>
        <c:crossAx val="62166144"/>
        <c:crosses val="autoZero"/>
        <c:crossBetween val="between"/>
      </c:valAx>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c:printSettings>
  <c:userShapes r:id="rId2"/>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200"/>
            </a:pPr>
            <a:r>
              <a:rPr lang="de-DE" sz="1200"/>
              <a:t>Wasserkraft: Installierte</a:t>
            </a:r>
            <a:r>
              <a:rPr lang="de-DE" sz="1200" baseline="0"/>
              <a:t> Leistung</a:t>
            </a:r>
            <a:r>
              <a:rPr lang="de-DE" sz="1200"/>
              <a:t> zum 31.12.2015</a:t>
            </a:r>
          </a:p>
          <a:p>
            <a:pPr algn="l">
              <a:defRPr sz="1200"/>
            </a:pPr>
            <a:r>
              <a:rPr lang="de-DE" sz="1200" b="0"/>
              <a:t>in MW</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1305359473319072"/>
          <c:y val="0.12525252525252525"/>
          <c:w val="0.65983611567962508"/>
          <c:h val="0.83030303030303032"/>
        </c:manualLayout>
      </c:layout>
      <c:barChart>
        <c:barDir val="bar"/>
        <c:grouping val="clustered"/>
        <c:varyColors val="0"/>
        <c:ser>
          <c:idx val="0"/>
          <c:order val="0"/>
          <c:invertIfNegative val="0"/>
          <c:dLbls>
            <c:numFmt formatCode="#,##0.0" sourceLinked="0"/>
            <c:showLegendKey val="0"/>
            <c:showVal val="1"/>
            <c:showCatName val="0"/>
            <c:showSerName val="0"/>
            <c:showPercent val="0"/>
            <c:showBubbleSize val="0"/>
            <c:showLeaderLines val="0"/>
          </c:dLbls>
          <c:cat>
            <c:strRef>
              <c:f>'4.6 Wasserkraft'!$A$24:$A$39</c:f>
              <c:strCache>
                <c:ptCount val="16"/>
                <c:pt idx="0">
                  <c:v>Berlin</c:v>
                </c:pt>
                <c:pt idx="1">
                  <c:v>Hamburg</c:v>
                </c:pt>
                <c:pt idx="2">
                  <c:v>Mecklenburg-Vorpommern</c:v>
                </c:pt>
                <c:pt idx="3">
                  <c:v>Brandenburg</c:v>
                </c:pt>
                <c:pt idx="4">
                  <c:v>Schleswig-Holstein</c:v>
                </c:pt>
                <c:pt idx="5">
                  <c:v>Bremen</c:v>
                </c:pt>
                <c:pt idx="6">
                  <c:v>Saarland</c:v>
                </c:pt>
                <c:pt idx="7">
                  <c:v>Sachsen-Anhalt</c:v>
                </c:pt>
                <c:pt idx="8">
                  <c:v>Rheinland-Pfalz</c:v>
                </c:pt>
                <c:pt idx="9">
                  <c:v>Thüringen</c:v>
                </c:pt>
                <c:pt idx="10">
                  <c:v>Niedersachsen</c:v>
                </c:pt>
                <c:pt idx="11">
                  <c:v>Hessen</c:v>
                </c:pt>
                <c:pt idx="12">
                  <c:v>Nordrhein-Westfalen</c:v>
                </c:pt>
                <c:pt idx="13">
                  <c:v>Sachsen</c:v>
                </c:pt>
                <c:pt idx="14">
                  <c:v>Baden-Württemberg</c:v>
                </c:pt>
                <c:pt idx="15">
                  <c:v>Bayern</c:v>
                </c:pt>
              </c:strCache>
            </c:strRef>
          </c:cat>
          <c:val>
            <c:numRef>
              <c:f>'4.6 Wasserkraft'!$B$24:$B$39</c:f>
              <c:numCache>
                <c:formatCode>#,##0</c:formatCode>
                <c:ptCount val="16"/>
                <c:pt idx="0">
                  <c:v>0</c:v>
                </c:pt>
                <c:pt idx="1">
                  <c:v>0.11</c:v>
                </c:pt>
                <c:pt idx="2">
                  <c:v>2.9769999999999999</c:v>
                </c:pt>
                <c:pt idx="3">
                  <c:v>4.657</c:v>
                </c:pt>
                <c:pt idx="4">
                  <c:v>4.7629999999999999</c:v>
                </c:pt>
                <c:pt idx="5">
                  <c:v>10</c:v>
                </c:pt>
                <c:pt idx="6">
                  <c:v>11.166</c:v>
                </c:pt>
                <c:pt idx="7">
                  <c:v>26.085000000000001</c:v>
                </c:pt>
                <c:pt idx="8">
                  <c:v>30.870999999999999</c:v>
                </c:pt>
                <c:pt idx="9">
                  <c:v>31.635000000000002</c:v>
                </c:pt>
                <c:pt idx="10">
                  <c:v>58.662999999999997</c:v>
                </c:pt>
                <c:pt idx="11">
                  <c:v>63.005000000000003</c:v>
                </c:pt>
                <c:pt idx="12">
                  <c:v>116.389</c:v>
                </c:pt>
                <c:pt idx="13">
                  <c:v>210.66800000000001</c:v>
                </c:pt>
                <c:pt idx="14">
                  <c:v>371.315</c:v>
                </c:pt>
                <c:pt idx="15">
                  <c:v>607.16499999999996</c:v>
                </c:pt>
              </c:numCache>
            </c:numRef>
          </c:val>
        </c:ser>
        <c:dLbls>
          <c:showLegendKey val="0"/>
          <c:showVal val="0"/>
          <c:showCatName val="0"/>
          <c:showSerName val="0"/>
          <c:showPercent val="0"/>
          <c:showBubbleSize val="0"/>
        </c:dLbls>
        <c:gapWidth val="150"/>
        <c:axId val="62394368"/>
        <c:axId val="62395904"/>
      </c:barChart>
      <c:catAx>
        <c:axId val="62394368"/>
        <c:scaling>
          <c:orientation val="minMax"/>
        </c:scaling>
        <c:delete val="0"/>
        <c:axPos val="l"/>
        <c:majorTickMark val="out"/>
        <c:minorTickMark val="none"/>
        <c:tickLblPos val="nextTo"/>
        <c:crossAx val="62395904"/>
        <c:crosses val="autoZero"/>
        <c:auto val="1"/>
        <c:lblAlgn val="ctr"/>
        <c:lblOffset val="100"/>
        <c:noMultiLvlLbl val="0"/>
      </c:catAx>
      <c:valAx>
        <c:axId val="62395904"/>
        <c:scaling>
          <c:orientation val="minMax"/>
        </c:scaling>
        <c:delete val="1"/>
        <c:axPos val="b"/>
        <c:numFmt formatCode="#,##0" sourceLinked="1"/>
        <c:majorTickMark val="out"/>
        <c:minorTickMark val="none"/>
        <c:tickLblPos val="nextTo"/>
        <c:crossAx val="62394368"/>
        <c:crosses val="autoZero"/>
        <c:crossBetween val="between"/>
      </c:valAx>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orientation="portrait"/>
  </c:printSettings>
  <c:userShapes r:id="rId1"/>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Wasserkraft: Netto-Zubau</a:t>
            </a:r>
            <a:r>
              <a:rPr lang="de-DE" sz="1200" baseline="0"/>
              <a:t> 2015 </a:t>
            </a:r>
          </a:p>
          <a:p>
            <a:pPr algn="l">
              <a:defRPr sz="1200"/>
            </a:pPr>
            <a:r>
              <a:rPr lang="de-DE" sz="1200" b="0"/>
              <a:t>in MW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29938420231399299"/>
          <c:y val="0.12598743836889201"/>
          <c:w val="0.67350552429948041"/>
          <c:h val="0.81108132695841695"/>
        </c:manualLayout>
      </c:layout>
      <c:barChart>
        <c:barDir val="bar"/>
        <c:grouping val="clustered"/>
        <c:varyColors val="0"/>
        <c:ser>
          <c:idx val="0"/>
          <c:order val="0"/>
          <c:invertIfNegative val="0"/>
          <c:dLbls>
            <c:numFmt formatCode="#,##0.0" sourceLinked="0"/>
            <c:showLegendKey val="0"/>
            <c:showVal val="1"/>
            <c:showCatName val="0"/>
            <c:showSerName val="0"/>
            <c:showPercent val="0"/>
            <c:showBubbleSize val="0"/>
            <c:showLeaderLines val="0"/>
          </c:dLbls>
          <c:cat>
            <c:strRef>
              <c:f>'4.6 Wasserkraft'!$G$24:$G$39</c:f>
              <c:strCache>
                <c:ptCount val="16"/>
                <c:pt idx="0">
                  <c:v>Berlin</c:v>
                </c:pt>
                <c:pt idx="1">
                  <c:v>Brandenburg</c:v>
                </c:pt>
                <c:pt idx="2">
                  <c:v>Bremen</c:v>
                </c:pt>
                <c:pt idx="3">
                  <c:v>Hamburg</c:v>
                </c:pt>
                <c:pt idx="4">
                  <c:v>Saarland</c:v>
                </c:pt>
                <c:pt idx="5">
                  <c:v>Mecklenburg-Vorpommern</c:v>
                </c:pt>
                <c:pt idx="6">
                  <c:v>Sachsen-Anhalt</c:v>
                </c:pt>
                <c:pt idx="7">
                  <c:v>Schleswig-Holstein</c:v>
                </c:pt>
                <c:pt idx="8">
                  <c:v>Niedersachsen</c:v>
                </c:pt>
                <c:pt idx="9">
                  <c:v>Thüringen</c:v>
                </c:pt>
                <c:pt idx="10">
                  <c:v>Hessen</c:v>
                </c:pt>
                <c:pt idx="11">
                  <c:v>Rheinland-Pfalz</c:v>
                </c:pt>
                <c:pt idx="12">
                  <c:v>Nordrhein-Westfalen</c:v>
                </c:pt>
                <c:pt idx="13">
                  <c:v>Sachsen</c:v>
                </c:pt>
                <c:pt idx="14">
                  <c:v>Baden-Württemberg</c:v>
                </c:pt>
                <c:pt idx="15">
                  <c:v>Bayern</c:v>
                </c:pt>
              </c:strCache>
            </c:strRef>
          </c:cat>
          <c:val>
            <c:numRef>
              <c:f>'4.6 Wasserkraft'!$H$24:$H$39</c:f>
              <c:numCache>
                <c:formatCode>#,##0.00</c:formatCode>
                <c:ptCount val="16"/>
                <c:pt idx="0">
                  <c:v>0</c:v>
                </c:pt>
                <c:pt idx="1">
                  <c:v>0</c:v>
                </c:pt>
                <c:pt idx="2">
                  <c:v>0</c:v>
                </c:pt>
                <c:pt idx="3">
                  <c:v>0</c:v>
                </c:pt>
                <c:pt idx="4">
                  <c:v>0</c:v>
                </c:pt>
                <c:pt idx="5">
                  <c:v>2.9999999999996696E-3</c:v>
                </c:pt>
                <c:pt idx="6">
                  <c:v>1.0000000000001563E-2</c:v>
                </c:pt>
                <c:pt idx="7">
                  <c:v>2.8999999999999915E-2</c:v>
                </c:pt>
                <c:pt idx="8">
                  <c:v>0.117999999999995</c:v>
                </c:pt>
                <c:pt idx="9">
                  <c:v>0.17400000000000304</c:v>
                </c:pt>
                <c:pt idx="10">
                  <c:v>0.25900000000000034</c:v>
                </c:pt>
                <c:pt idx="11">
                  <c:v>0.49099999999999966</c:v>
                </c:pt>
                <c:pt idx="12">
                  <c:v>0.62099999999999511</c:v>
                </c:pt>
                <c:pt idx="13">
                  <c:v>0.67900000000000205</c:v>
                </c:pt>
                <c:pt idx="14">
                  <c:v>2.1299999999999955</c:v>
                </c:pt>
                <c:pt idx="15">
                  <c:v>3.9339999999999691</c:v>
                </c:pt>
              </c:numCache>
            </c:numRef>
          </c:val>
        </c:ser>
        <c:dLbls>
          <c:showLegendKey val="0"/>
          <c:showVal val="0"/>
          <c:showCatName val="0"/>
          <c:showSerName val="0"/>
          <c:showPercent val="0"/>
          <c:showBubbleSize val="0"/>
        </c:dLbls>
        <c:gapWidth val="150"/>
        <c:axId val="62437248"/>
        <c:axId val="62438784"/>
      </c:barChart>
      <c:catAx>
        <c:axId val="62437248"/>
        <c:scaling>
          <c:orientation val="minMax"/>
        </c:scaling>
        <c:delete val="0"/>
        <c:axPos val="l"/>
        <c:majorTickMark val="out"/>
        <c:minorTickMark val="none"/>
        <c:tickLblPos val="low"/>
        <c:crossAx val="62438784"/>
        <c:crosses val="autoZero"/>
        <c:auto val="1"/>
        <c:lblAlgn val="ctr"/>
        <c:lblOffset val="100"/>
        <c:noMultiLvlLbl val="0"/>
      </c:catAx>
      <c:valAx>
        <c:axId val="62438784"/>
        <c:scaling>
          <c:orientation val="minMax"/>
        </c:scaling>
        <c:delete val="1"/>
        <c:axPos val="b"/>
        <c:numFmt formatCode="#,##0.00" sourceLinked="1"/>
        <c:majorTickMark val="out"/>
        <c:minorTickMark val="none"/>
        <c:tickLblPos val="nextTo"/>
        <c:crossAx val="62437248"/>
        <c:crosses val="autoZero"/>
        <c:crossBetween val="between"/>
      </c:valAx>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c:printSettings>
  <c:userShapes r:id="rId2"/>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Wasserkraft: Eingespeiste</a:t>
            </a:r>
            <a:r>
              <a:rPr lang="de-DE" sz="1200" baseline="0"/>
              <a:t> Jahresarbeit 2015 </a:t>
            </a:r>
          </a:p>
          <a:p>
            <a:pPr algn="l">
              <a:defRPr sz="1200"/>
            </a:pPr>
            <a:r>
              <a:rPr lang="de-DE" sz="1200" b="0"/>
              <a:t>in GWh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376993125397218"/>
          <c:y val="0.15310289588265158"/>
          <c:w val="0.63519039787309395"/>
          <c:h val="0.80245285460061688"/>
        </c:manualLayout>
      </c:layout>
      <c:barChart>
        <c:barDir val="bar"/>
        <c:grouping val="clustered"/>
        <c:varyColors val="0"/>
        <c:ser>
          <c:idx val="0"/>
          <c:order val="0"/>
          <c:invertIfNegative val="0"/>
          <c:dLbls>
            <c:numFmt formatCode="#,##0.0" sourceLinked="0"/>
            <c:showLegendKey val="0"/>
            <c:showVal val="1"/>
            <c:showCatName val="0"/>
            <c:showSerName val="0"/>
            <c:showPercent val="0"/>
            <c:showBubbleSize val="0"/>
            <c:showLeaderLines val="0"/>
          </c:dLbls>
          <c:cat>
            <c:strRef>
              <c:f>'4.6 Wasserkraft'!$L$24:$L$39</c:f>
              <c:strCache>
                <c:ptCount val="16"/>
                <c:pt idx="0">
                  <c:v>Berlin</c:v>
                </c:pt>
                <c:pt idx="1">
                  <c:v>Hamburg</c:v>
                </c:pt>
                <c:pt idx="2">
                  <c:v>Mecklenburg-Vorpommern</c:v>
                </c:pt>
                <c:pt idx="3">
                  <c:v>Schleswig-Holstein</c:v>
                </c:pt>
                <c:pt idx="4">
                  <c:v>Brandenburg</c:v>
                </c:pt>
                <c:pt idx="5">
                  <c:v>Bremen</c:v>
                </c:pt>
                <c:pt idx="6">
                  <c:v>Saarland</c:v>
                </c:pt>
                <c:pt idx="7">
                  <c:v>Thüringen</c:v>
                </c:pt>
                <c:pt idx="8">
                  <c:v>Sachsen-Anhalt</c:v>
                </c:pt>
                <c:pt idx="9">
                  <c:v>Rheinland-Pfalz</c:v>
                </c:pt>
                <c:pt idx="10">
                  <c:v>Niedersachsen</c:v>
                </c:pt>
                <c:pt idx="11">
                  <c:v>Hessen</c:v>
                </c:pt>
                <c:pt idx="12">
                  <c:v>Sachsen</c:v>
                </c:pt>
                <c:pt idx="13">
                  <c:v>Nordrhein-Westfalen</c:v>
                </c:pt>
                <c:pt idx="14">
                  <c:v>Baden-Württemberg</c:v>
                </c:pt>
                <c:pt idx="15">
                  <c:v>Bayern</c:v>
                </c:pt>
              </c:strCache>
            </c:strRef>
          </c:cat>
          <c:val>
            <c:numRef>
              <c:f>'4.6 Wasserkraft'!$M$24:$M$39</c:f>
              <c:numCache>
                <c:formatCode>#,##0</c:formatCode>
                <c:ptCount val="16"/>
                <c:pt idx="0">
                  <c:v>0</c:v>
                </c:pt>
                <c:pt idx="1">
                  <c:v>0.460337</c:v>
                </c:pt>
                <c:pt idx="2">
                  <c:v>6.6844530000000004</c:v>
                </c:pt>
                <c:pt idx="3">
                  <c:v>7.8601000000000001</c:v>
                </c:pt>
                <c:pt idx="4">
                  <c:v>18.309494000000001</c:v>
                </c:pt>
                <c:pt idx="5">
                  <c:v>32.743490000000001</c:v>
                </c:pt>
                <c:pt idx="6">
                  <c:v>37.048575</c:v>
                </c:pt>
                <c:pt idx="7">
                  <c:v>91.803331999999997</c:v>
                </c:pt>
                <c:pt idx="8">
                  <c:v>101.569343</c:v>
                </c:pt>
                <c:pt idx="9">
                  <c:v>101.634626</c:v>
                </c:pt>
                <c:pt idx="10">
                  <c:v>199.243166</c:v>
                </c:pt>
                <c:pt idx="11">
                  <c:v>209.60173800000001</c:v>
                </c:pt>
                <c:pt idx="12">
                  <c:v>239.536103</c:v>
                </c:pt>
                <c:pt idx="13">
                  <c:v>312.76681999999994</c:v>
                </c:pt>
                <c:pt idx="14">
                  <c:v>1561.090095</c:v>
                </c:pt>
                <c:pt idx="15">
                  <c:v>2426.9847200000004</c:v>
                </c:pt>
              </c:numCache>
            </c:numRef>
          </c:val>
        </c:ser>
        <c:dLbls>
          <c:showLegendKey val="0"/>
          <c:showVal val="0"/>
          <c:showCatName val="0"/>
          <c:showSerName val="0"/>
          <c:showPercent val="0"/>
          <c:showBubbleSize val="0"/>
        </c:dLbls>
        <c:gapWidth val="150"/>
        <c:axId val="62734336"/>
        <c:axId val="62735872"/>
      </c:barChart>
      <c:catAx>
        <c:axId val="62734336"/>
        <c:scaling>
          <c:orientation val="minMax"/>
        </c:scaling>
        <c:delete val="0"/>
        <c:axPos val="l"/>
        <c:majorTickMark val="out"/>
        <c:minorTickMark val="none"/>
        <c:tickLblPos val="nextTo"/>
        <c:crossAx val="62735872"/>
        <c:crosses val="autoZero"/>
        <c:auto val="1"/>
        <c:lblAlgn val="ctr"/>
        <c:lblOffset val="100"/>
        <c:noMultiLvlLbl val="0"/>
      </c:catAx>
      <c:valAx>
        <c:axId val="62735872"/>
        <c:scaling>
          <c:orientation val="minMax"/>
        </c:scaling>
        <c:delete val="1"/>
        <c:axPos val="b"/>
        <c:numFmt formatCode="#,##0" sourceLinked="1"/>
        <c:majorTickMark val="out"/>
        <c:minorTickMark val="none"/>
        <c:tickLblPos val="nextTo"/>
        <c:crossAx val="62734336"/>
        <c:crosses val="autoZero"/>
        <c:crossBetween val="between"/>
      </c:valAx>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c:printSettings>
  <c:userShapes r:id="rId2"/>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200"/>
            </a:pPr>
            <a:r>
              <a:rPr lang="de-DE" sz="1200"/>
              <a:t>Deponie-,</a:t>
            </a:r>
            <a:r>
              <a:rPr lang="de-DE" sz="1200" baseline="0"/>
              <a:t> Klär- &amp; Grubengas</a:t>
            </a:r>
            <a:r>
              <a:rPr lang="de-DE" sz="1200"/>
              <a:t>: Installierte</a:t>
            </a:r>
            <a:r>
              <a:rPr lang="de-DE" sz="1200" baseline="0"/>
              <a:t> Leistung</a:t>
            </a:r>
            <a:r>
              <a:rPr lang="de-DE" sz="1200"/>
              <a:t> zum 31.12.2015</a:t>
            </a:r>
          </a:p>
          <a:p>
            <a:pPr algn="l">
              <a:defRPr sz="1200"/>
            </a:pPr>
            <a:r>
              <a:rPr lang="de-DE" sz="1200" b="0"/>
              <a:t>in MW</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3160786783049906"/>
          <c:y val="0.12525252525252525"/>
          <c:w val="0.60649251061531095"/>
          <c:h val="0.83030303030303032"/>
        </c:manualLayout>
      </c:layout>
      <c:barChart>
        <c:barDir val="bar"/>
        <c:grouping val="clustered"/>
        <c:varyColors val="0"/>
        <c:ser>
          <c:idx val="0"/>
          <c:order val="0"/>
          <c:invertIfNegative val="0"/>
          <c:dLbls>
            <c:dLbl>
              <c:idx val="0"/>
              <c:tx>
                <c:rich>
                  <a:bodyPr/>
                  <a:lstStyle/>
                  <a:p>
                    <a:r>
                      <a:rPr lang="en-US"/>
                      <a:t>0</a:t>
                    </a:r>
                  </a:p>
                </c:rich>
              </c:tx>
              <c:showLegendKey val="0"/>
              <c:showVal val="1"/>
              <c:showCatName val="0"/>
              <c:showSerName val="0"/>
              <c:showPercent val="0"/>
              <c:showBubbleSize val="0"/>
            </c:dLbl>
            <c:showLegendKey val="0"/>
            <c:showVal val="1"/>
            <c:showCatName val="0"/>
            <c:showSerName val="0"/>
            <c:showPercent val="0"/>
            <c:showBubbleSize val="0"/>
            <c:showLeaderLines val="0"/>
          </c:dLbls>
          <c:cat>
            <c:strRef>
              <c:f>'4.7 Gase'!$A$24:$A$39</c:f>
              <c:strCache>
                <c:ptCount val="16"/>
                <c:pt idx="0">
                  <c:v>Berlin</c:v>
                </c:pt>
                <c:pt idx="1">
                  <c:v>Hamburg</c:v>
                </c:pt>
                <c:pt idx="2">
                  <c:v>Bremen</c:v>
                </c:pt>
                <c:pt idx="3">
                  <c:v>Thüringen</c:v>
                </c:pt>
                <c:pt idx="4">
                  <c:v>Rheinland-Pfalz</c:v>
                </c:pt>
                <c:pt idx="5">
                  <c:v>Sachsen</c:v>
                </c:pt>
                <c:pt idx="6">
                  <c:v>Mecklenburg-Vorpommern</c:v>
                </c:pt>
                <c:pt idx="7">
                  <c:v>Schleswig-Holstein</c:v>
                </c:pt>
                <c:pt idx="8">
                  <c:v>Sachsen-Anhalt</c:v>
                </c:pt>
                <c:pt idx="9">
                  <c:v>Niedersachsen</c:v>
                </c:pt>
                <c:pt idx="10">
                  <c:v>Bayern</c:v>
                </c:pt>
                <c:pt idx="11">
                  <c:v>Baden-Württemberg</c:v>
                </c:pt>
                <c:pt idx="12">
                  <c:v>Brandenburg</c:v>
                </c:pt>
                <c:pt idx="13">
                  <c:v>Hessen</c:v>
                </c:pt>
                <c:pt idx="14">
                  <c:v>Saarland</c:v>
                </c:pt>
                <c:pt idx="15">
                  <c:v>Nordrhein-Westfalen</c:v>
                </c:pt>
              </c:strCache>
            </c:strRef>
          </c:cat>
          <c:val>
            <c:numRef>
              <c:f>'4.7 Gase'!$B$24:$B$39</c:f>
              <c:numCache>
                <c:formatCode>#,##0.0</c:formatCode>
                <c:ptCount val="16"/>
                <c:pt idx="0">
                  <c:v>0</c:v>
                </c:pt>
                <c:pt idx="1">
                  <c:v>0.15</c:v>
                </c:pt>
                <c:pt idx="2">
                  <c:v>2</c:v>
                </c:pt>
                <c:pt idx="3">
                  <c:v>5.8</c:v>
                </c:pt>
                <c:pt idx="4">
                  <c:v>9.86</c:v>
                </c:pt>
                <c:pt idx="5">
                  <c:v>11.222999999999999</c:v>
                </c:pt>
                <c:pt idx="6">
                  <c:v>11.391000000000002</c:v>
                </c:pt>
                <c:pt idx="7">
                  <c:v>12.770000000000001</c:v>
                </c:pt>
                <c:pt idx="8">
                  <c:v>16.244999999999997</c:v>
                </c:pt>
                <c:pt idx="9">
                  <c:v>24.768000000000001</c:v>
                </c:pt>
                <c:pt idx="10">
                  <c:v>29.872</c:v>
                </c:pt>
                <c:pt idx="11">
                  <c:v>30.033999999999999</c:v>
                </c:pt>
                <c:pt idx="12">
                  <c:v>31.95</c:v>
                </c:pt>
                <c:pt idx="13">
                  <c:v>36.072000000000003</c:v>
                </c:pt>
                <c:pt idx="14">
                  <c:v>54.8</c:v>
                </c:pt>
                <c:pt idx="15">
                  <c:v>232.92399999999998</c:v>
                </c:pt>
              </c:numCache>
            </c:numRef>
          </c:val>
        </c:ser>
        <c:dLbls>
          <c:showLegendKey val="0"/>
          <c:showVal val="0"/>
          <c:showCatName val="0"/>
          <c:showSerName val="0"/>
          <c:showPercent val="0"/>
          <c:showBubbleSize val="0"/>
        </c:dLbls>
        <c:gapWidth val="150"/>
        <c:axId val="62761600"/>
        <c:axId val="62538112"/>
      </c:barChart>
      <c:catAx>
        <c:axId val="62761600"/>
        <c:scaling>
          <c:orientation val="minMax"/>
        </c:scaling>
        <c:delete val="0"/>
        <c:axPos val="l"/>
        <c:majorTickMark val="out"/>
        <c:minorTickMark val="none"/>
        <c:tickLblPos val="nextTo"/>
        <c:crossAx val="62538112"/>
        <c:crosses val="autoZero"/>
        <c:auto val="1"/>
        <c:lblAlgn val="ctr"/>
        <c:lblOffset val="100"/>
        <c:noMultiLvlLbl val="0"/>
      </c:catAx>
      <c:valAx>
        <c:axId val="62538112"/>
        <c:scaling>
          <c:orientation val="minMax"/>
        </c:scaling>
        <c:delete val="1"/>
        <c:axPos val="b"/>
        <c:numFmt formatCode="#,##0.0" sourceLinked="1"/>
        <c:majorTickMark val="out"/>
        <c:minorTickMark val="none"/>
        <c:tickLblPos val="nextTo"/>
        <c:crossAx val="62761600"/>
        <c:crosses val="autoZero"/>
        <c:crossBetween val="between"/>
      </c:valAx>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c:printSettings>
  <c:userShapes r:id="rId1"/>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Deponie-, Klär- &amp; Grubengas: Zubau</a:t>
            </a:r>
            <a:r>
              <a:rPr lang="de-DE" sz="1200" baseline="0"/>
              <a:t> 2015 </a:t>
            </a:r>
          </a:p>
          <a:p>
            <a:pPr algn="l">
              <a:defRPr sz="1200"/>
            </a:pPr>
            <a:r>
              <a:rPr lang="de-DE" sz="1200" b="0"/>
              <a:t>in MW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2209580754277367"/>
          <c:y val="0.17399061861649812"/>
          <c:w val="0.65079399834378981"/>
          <c:h val="0.78156513186677035"/>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'4.7 Gase'!$G$24:$G$39</c:f>
              <c:strCache>
                <c:ptCount val="16"/>
                <c:pt idx="0">
                  <c:v>Nordrhein-Westfalen</c:v>
                </c:pt>
                <c:pt idx="1">
                  <c:v>Hessen</c:v>
                </c:pt>
                <c:pt idx="2">
                  <c:v>Sachsen</c:v>
                </c:pt>
                <c:pt idx="3">
                  <c:v>Niedersachsen</c:v>
                </c:pt>
                <c:pt idx="4">
                  <c:v>Sachsen-Anhalt</c:v>
                </c:pt>
                <c:pt idx="5">
                  <c:v>Berlin</c:v>
                </c:pt>
                <c:pt idx="6">
                  <c:v>Bremen</c:v>
                </c:pt>
                <c:pt idx="7">
                  <c:v>Hamburg</c:v>
                </c:pt>
                <c:pt idx="8">
                  <c:v>Rheinland-Pfalz</c:v>
                </c:pt>
                <c:pt idx="9">
                  <c:v>Saarland</c:v>
                </c:pt>
                <c:pt idx="10">
                  <c:v>Schleswig-Holstein</c:v>
                </c:pt>
                <c:pt idx="11">
                  <c:v>Bayern</c:v>
                </c:pt>
                <c:pt idx="12">
                  <c:v>Baden-Württemberg</c:v>
                </c:pt>
                <c:pt idx="13">
                  <c:v>Mecklenburg-Vorpommern</c:v>
                </c:pt>
                <c:pt idx="14">
                  <c:v>Thüringen</c:v>
                </c:pt>
                <c:pt idx="15">
                  <c:v>Brandenburg</c:v>
                </c:pt>
              </c:strCache>
            </c:strRef>
          </c:cat>
          <c:val>
            <c:numRef>
              <c:f>'4.7 Gase'!$H$24:$H$39</c:f>
              <c:numCache>
                <c:formatCode>#,##0.0</c:formatCode>
                <c:ptCount val="16"/>
                <c:pt idx="0">
                  <c:v>-4.2769999999999868</c:v>
                </c:pt>
                <c:pt idx="1">
                  <c:v>-1.1099999999999994</c:v>
                </c:pt>
                <c:pt idx="2">
                  <c:v>-0.31099999999999994</c:v>
                </c:pt>
                <c:pt idx="3">
                  <c:v>-0.17099999999999937</c:v>
                </c:pt>
                <c:pt idx="4">
                  <c:v>-7.0000000000000284E-2</c:v>
                </c:pt>
                <c:pt idx="5">
                  <c:v>0</c:v>
                </c:pt>
                <c:pt idx="6">
                  <c:v>0</c:v>
                </c:pt>
                <c:pt idx="7">
                  <c:v>0</c:v>
                </c:pt>
                <c:pt idx="8">
                  <c:v>0</c:v>
                </c:pt>
                <c:pt idx="9">
                  <c:v>0</c:v>
                </c:pt>
                <c:pt idx="10">
                  <c:v>0</c:v>
                </c:pt>
                <c:pt idx="11">
                  <c:v>0.10000000000000142</c:v>
                </c:pt>
                <c:pt idx="12">
                  <c:v>0.10499999999999687</c:v>
                </c:pt>
                <c:pt idx="13">
                  <c:v>0.16300000000000026</c:v>
                </c:pt>
                <c:pt idx="14">
                  <c:v>0.25999999999999979</c:v>
                </c:pt>
                <c:pt idx="15">
                  <c:v>0.37099999999999866</c:v>
                </c:pt>
              </c:numCache>
            </c:numRef>
          </c:val>
        </c:ser>
        <c:dLbls>
          <c:showLegendKey val="0"/>
          <c:showVal val="0"/>
          <c:showCatName val="0"/>
          <c:showSerName val="0"/>
          <c:showPercent val="0"/>
          <c:showBubbleSize val="0"/>
        </c:dLbls>
        <c:gapWidth val="150"/>
        <c:axId val="62657280"/>
        <c:axId val="62658816"/>
      </c:barChart>
      <c:catAx>
        <c:axId val="62657280"/>
        <c:scaling>
          <c:orientation val="minMax"/>
        </c:scaling>
        <c:delete val="0"/>
        <c:axPos val="l"/>
        <c:majorTickMark val="out"/>
        <c:minorTickMark val="none"/>
        <c:tickLblPos val="low"/>
        <c:crossAx val="62658816"/>
        <c:crosses val="autoZero"/>
        <c:auto val="1"/>
        <c:lblAlgn val="ctr"/>
        <c:lblOffset val="100"/>
        <c:noMultiLvlLbl val="0"/>
      </c:catAx>
      <c:valAx>
        <c:axId val="62658816"/>
        <c:scaling>
          <c:orientation val="minMax"/>
        </c:scaling>
        <c:delete val="1"/>
        <c:axPos val="b"/>
        <c:numFmt formatCode="#,##0.0" sourceLinked="1"/>
        <c:majorTickMark val="out"/>
        <c:minorTickMark val="none"/>
        <c:tickLblPos val="nextTo"/>
        <c:crossAx val="62657280"/>
        <c:crosses val="autoZero"/>
        <c:crossBetween val="between"/>
      </c:valAx>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c:printSettings>
  <c:userShapes r:id="rId2"/>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Deponie-,</a:t>
            </a:r>
            <a:r>
              <a:rPr lang="de-DE" sz="1200" baseline="0"/>
              <a:t> Klär- &amp; Grubengas</a:t>
            </a:r>
            <a:r>
              <a:rPr lang="de-DE" sz="1200"/>
              <a:t>: Eingespeiste</a:t>
            </a:r>
            <a:r>
              <a:rPr lang="de-DE" sz="1200" baseline="0"/>
              <a:t> Jahresarbeit 2015 </a:t>
            </a:r>
          </a:p>
          <a:p>
            <a:pPr algn="l">
              <a:defRPr sz="1200"/>
            </a:pPr>
            <a:r>
              <a:rPr lang="de-DE" sz="1200" b="0"/>
              <a:t>in GWh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376993125397218"/>
          <c:y val="0.15310289588265158"/>
          <c:w val="0.6031509647246035"/>
          <c:h val="0.80245285460061688"/>
        </c:manualLayout>
      </c:layout>
      <c:barChart>
        <c:barDir val="bar"/>
        <c:grouping val="clustered"/>
        <c:varyColors val="0"/>
        <c:ser>
          <c:idx val="0"/>
          <c:order val="0"/>
          <c:invertIfNegative val="0"/>
          <c:dLbls>
            <c:dLbl>
              <c:idx val="0"/>
              <c:tx>
                <c:rich>
                  <a:bodyPr/>
                  <a:lstStyle/>
                  <a:p>
                    <a:r>
                      <a:rPr lang="en-US"/>
                      <a:t>0</a:t>
                    </a:r>
                  </a:p>
                </c:rich>
              </c:tx>
              <c:showLegendKey val="0"/>
              <c:showVal val="1"/>
              <c:showCatName val="0"/>
              <c:showSerName val="0"/>
              <c:showPercent val="0"/>
              <c:showBubbleSize val="0"/>
            </c:dLbl>
            <c:showLegendKey val="0"/>
            <c:showVal val="1"/>
            <c:showCatName val="0"/>
            <c:showSerName val="0"/>
            <c:showPercent val="0"/>
            <c:showBubbleSize val="0"/>
            <c:showLeaderLines val="0"/>
          </c:dLbls>
          <c:cat>
            <c:strRef>
              <c:f>'4.7 Gase'!$L$24:$L$39</c:f>
              <c:strCache>
                <c:ptCount val="16"/>
                <c:pt idx="0">
                  <c:v>Berlin</c:v>
                </c:pt>
                <c:pt idx="1">
                  <c:v>Bremen</c:v>
                </c:pt>
                <c:pt idx="2">
                  <c:v>Hamburg</c:v>
                </c:pt>
                <c:pt idx="3">
                  <c:v>Thüringen</c:v>
                </c:pt>
                <c:pt idx="4">
                  <c:v>Schleswig-Holstein</c:v>
                </c:pt>
                <c:pt idx="5">
                  <c:v>Rheinland-Pfalz</c:v>
                </c:pt>
                <c:pt idx="6">
                  <c:v>Mecklenburg-Vorpommern</c:v>
                </c:pt>
                <c:pt idx="7">
                  <c:v>Bayern</c:v>
                </c:pt>
                <c:pt idx="8">
                  <c:v>Sachsen</c:v>
                </c:pt>
                <c:pt idx="9">
                  <c:v>Niedersachsen</c:v>
                </c:pt>
                <c:pt idx="10">
                  <c:v>Baden-Württemberg</c:v>
                </c:pt>
                <c:pt idx="11">
                  <c:v>Hessen</c:v>
                </c:pt>
                <c:pt idx="12">
                  <c:v>Sachsen-Anhalt</c:v>
                </c:pt>
                <c:pt idx="13">
                  <c:v>Brandenburg</c:v>
                </c:pt>
                <c:pt idx="14">
                  <c:v>Saarland</c:v>
                </c:pt>
                <c:pt idx="15">
                  <c:v>Nordrhein-Westfalen</c:v>
                </c:pt>
              </c:strCache>
            </c:strRef>
          </c:cat>
          <c:val>
            <c:numRef>
              <c:f>'4.7 Gase'!$M$24:$M$39</c:f>
              <c:numCache>
                <c:formatCode>#,##0.0</c:formatCode>
                <c:ptCount val="16"/>
                <c:pt idx="0">
                  <c:v>0</c:v>
                </c:pt>
                <c:pt idx="1">
                  <c:v>0.245946</c:v>
                </c:pt>
                <c:pt idx="2">
                  <c:v>0.50139999999999996</c:v>
                </c:pt>
                <c:pt idx="3">
                  <c:v>7.9423110000000001</c:v>
                </c:pt>
                <c:pt idx="4">
                  <c:v>10.249167</c:v>
                </c:pt>
                <c:pt idx="5">
                  <c:v>13.820661000000001</c:v>
                </c:pt>
                <c:pt idx="6">
                  <c:v>21.784428999999999</c:v>
                </c:pt>
                <c:pt idx="7">
                  <c:v>23.801845</c:v>
                </c:pt>
                <c:pt idx="8">
                  <c:v>28.089749999999999</c:v>
                </c:pt>
                <c:pt idx="9">
                  <c:v>32.137422000000001</c:v>
                </c:pt>
                <c:pt idx="10">
                  <c:v>33.001024999999998</c:v>
                </c:pt>
                <c:pt idx="11">
                  <c:v>45.149476</c:v>
                </c:pt>
                <c:pt idx="12">
                  <c:v>46.512329999999999</c:v>
                </c:pt>
                <c:pt idx="13">
                  <c:v>85.702985999999996</c:v>
                </c:pt>
                <c:pt idx="14">
                  <c:v>300.71622300000001</c:v>
                </c:pt>
                <c:pt idx="15">
                  <c:v>787.98730799999998</c:v>
                </c:pt>
              </c:numCache>
            </c:numRef>
          </c:val>
        </c:ser>
        <c:dLbls>
          <c:showLegendKey val="0"/>
          <c:showVal val="0"/>
          <c:showCatName val="0"/>
          <c:showSerName val="0"/>
          <c:showPercent val="0"/>
          <c:showBubbleSize val="0"/>
        </c:dLbls>
        <c:gapWidth val="150"/>
        <c:axId val="62687872"/>
        <c:axId val="62701952"/>
      </c:barChart>
      <c:catAx>
        <c:axId val="62687872"/>
        <c:scaling>
          <c:orientation val="minMax"/>
        </c:scaling>
        <c:delete val="0"/>
        <c:axPos val="l"/>
        <c:majorTickMark val="out"/>
        <c:minorTickMark val="none"/>
        <c:tickLblPos val="nextTo"/>
        <c:crossAx val="62701952"/>
        <c:crosses val="autoZero"/>
        <c:auto val="1"/>
        <c:lblAlgn val="ctr"/>
        <c:lblOffset val="100"/>
        <c:noMultiLvlLbl val="0"/>
      </c:catAx>
      <c:valAx>
        <c:axId val="62701952"/>
        <c:scaling>
          <c:orientation val="minMax"/>
        </c:scaling>
        <c:delete val="1"/>
        <c:axPos val="b"/>
        <c:numFmt formatCode="#,##0.0" sourceLinked="1"/>
        <c:majorTickMark val="out"/>
        <c:minorTickMark val="none"/>
        <c:tickLblPos val="nextTo"/>
        <c:crossAx val="62687872"/>
        <c:crosses val="autoZero"/>
        <c:crossBetween val="between"/>
      </c:valAx>
    </c:plotArea>
    <c:plotVisOnly val="1"/>
    <c:dispBlanksAs val="gap"/>
    <c:showDLblsOverMax val="0"/>
  </c:chart>
  <c:spPr>
    <a:noFill/>
    <a:ln>
      <a:noFill/>
    </a:ln>
  </c:spPr>
  <c:txPr>
    <a:bodyPr/>
    <a:lstStyle/>
    <a:p>
      <a:pPr>
        <a:defRPr sz="1100"/>
      </a:pPr>
      <a:endParaRPr lang="en-US"/>
    </a:p>
  </c:txPr>
  <c:printSettings>
    <c:headerFooter/>
    <c:pageMargins b="0.78740157499999996" l="0.7" r="0.7" t="0.78740157499999996" header="0.3" footer="0.3"/>
    <c:pageSetup orientation="portrait"/>
  </c:printSettings>
  <c:userShapes r:id="rId2"/>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772799712613323E-2"/>
          <c:y val="0.10898651598782459"/>
          <c:w val="0.88815830945392682"/>
          <c:h val="0.60170775069476079"/>
        </c:manualLayout>
      </c:layout>
      <c:barChart>
        <c:barDir val="col"/>
        <c:grouping val="stacked"/>
        <c:varyColors val="0"/>
        <c:ser>
          <c:idx val="0"/>
          <c:order val="0"/>
          <c:tx>
            <c:strRef>
              <c:f>'6.1. Solar Absenkung Förderung '!$C$4</c:f>
              <c:strCache>
                <c:ptCount val="1"/>
                <c:pt idx="0">
                  <c:v>Zubau </c:v>
                </c:pt>
              </c:strCache>
            </c:strRef>
          </c:tx>
          <c:invertIfNegative val="0"/>
          <c:cat>
            <c:strRef>
              <c:f>'6.1. Solar Absenkung Förderung '!$B$5:$B$20</c:f>
              <c:strCache>
                <c:ptCount val="16"/>
                <c:pt idx="0">
                  <c:v>Juli 2012 -September 2012 *4</c:v>
                </c:pt>
                <c:pt idx="1">
                  <c:v>Juli 2012 -Dezember 2012 *4/2</c:v>
                </c:pt>
                <c:pt idx="2">
                  <c:v>Juli 2012 - März 2013 *4/3</c:v>
                </c:pt>
                <c:pt idx="3">
                  <c:v>Juli 2012 - Juni 2013</c:v>
                </c:pt>
                <c:pt idx="4">
                  <c:v>Oktober 2012 - September 2013</c:v>
                </c:pt>
                <c:pt idx="5">
                  <c:v>Januar 2013 - Dezember 2013</c:v>
                </c:pt>
                <c:pt idx="6">
                  <c:v>April 2013 - März 2014</c:v>
                </c:pt>
                <c:pt idx="7">
                  <c:v>September 2013 - August 2014</c:v>
                </c:pt>
                <c:pt idx="8">
                  <c:v>Dezember 2013 - November 2014</c:v>
                </c:pt>
                <c:pt idx="9">
                  <c:v>März 2014 - Februar 2015</c:v>
                </c:pt>
                <c:pt idx="10">
                  <c:v>Juni 2014 - Mai 2015</c:v>
                </c:pt>
                <c:pt idx="11">
                  <c:v>September 2014-August 2015</c:v>
                </c:pt>
                <c:pt idx="12">
                  <c:v>Dezember 2014 - November 2015</c:v>
                </c:pt>
                <c:pt idx="13">
                  <c:v>März 2015 - Februar 2016</c:v>
                </c:pt>
                <c:pt idx="14">
                  <c:v>Juni 2015 - Mai 2016</c:v>
                </c:pt>
                <c:pt idx="15">
                  <c:v>September 2015 - August 2016</c:v>
                </c:pt>
              </c:strCache>
            </c:strRef>
          </c:cat>
          <c:val>
            <c:numRef>
              <c:f>'6.1. Solar Absenkung Förderung '!$C$5:$C$20</c:f>
              <c:numCache>
                <c:formatCode>#,##0</c:formatCode>
                <c:ptCount val="16"/>
                <c:pt idx="0">
                  <c:v>7397</c:v>
                </c:pt>
                <c:pt idx="1">
                  <c:v>6410.2</c:v>
                </c:pt>
                <c:pt idx="2">
                  <c:v>5309.3</c:v>
                </c:pt>
                <c:pt idx="3">
                  <c:v>4990</c:v>
                </c:pt>
                <c:pt idx="4">
                  <c:v>4059</c:v>
                </c:pt>
                <c:pt idx="5">
                  <c:v>3303</c:v>
                </c:pt>
                <c:pt idx="6">
                  <c:v>2984</c:v>
                </c:pt>
                <c:pt idx="7">
                  <c:v>2398</c:v>
                </c:pt>
                <c:pt idx="8">
                  <c:v>1953</c:v>
                </c:pt>
                <c:pt idx="9">
                  <c:v>1811</c:v>
                </c:pt>
                <c:pt idx="10">
                  <c:v>1581</c:v>
                </c:pt>
                <c:pt idx="11">
                  <c:v>1437</c:v>
                </c:pt>
                <c:pt idx="12">
                  <c:v>1419</c:v>
                </c:pt>
                <c:pt idx="13">
                  <c:v>1367</c:v>
                </c:pt>
                <c:pt idx="14">
                  <c:v>1336</c:v>
                </c:pt>
                <c:pt idx="15">
                  <c:v>1096</c:v>
                </c:pt>
              </c:numCache>
            </c:numRef>
          </c:val>
        </c:ser>
        <c:dLbls>
          <c:showLegendKey val="0"/>
          <c:showVal val="0"/>
          <c:showCatName val="0"/>
          <c:showSerName val="0"/>
          <c:showPercent val="0"/>
          <c:showBubbleSize val="0"/>
        </c:dLbls>
        <c:gapWidth val="150"/>
        <c:overlap val="100"/>
        <c:axId val="59300480"/>
        <c:axId val="59306368"/>
      </c:barChart>
      <c:lineChart>
        <c:grouping val="standard"/>
        <c:varyColors val="0"/>
        <c:ser>
          <c:idx val="2"/>
          <c:order val="1"/>
          <c:tx>
            <c:strRef>
              <c:f>'6.1. Solar Absenkung Förderung '!$I$4</c:f>
              <c:strCache>
                <c:ptCount val="1"/>
                <c:pt idx="0">
                  <c:v>Absenkung auf 1,0% ab größer</c:v>
                </c:pt>
              </c:strCache>
            </c:strRef>
          </c:tx>
          <c:spPr>
            <a:ln w="25400">
              <a:solidFill>
                <a:schemeClr val="tx2">
                  <a:lumMod val="75000"/>
                </a:schemeClr>
              </a:solidFill>
              <a:prstDash val="sysDash"/>
            </a:ln>
          </c:spPr>
          <c:marker>
            <c:symbol val="none"/>
          </c:marker>
          <c:cat>
            <c:strRef>
              <c:f>'6.1. Solar Absenkung Förderung '!$B$12:$B$20</c:f>
              <c:strCache>
                <c:ptCount val="9"/>
                <c:pt idx="0">
                  <c:v>September 2013 - August 2014</c:v>
                </c:pt>
                <c:pt idx="1">
                  <c:v>Dezember 2013 - November 2014</c:v>
                </c:pt>
                <c:pt idx="2">
                  <c:v>März 2014 - Februar 2015</c:v>
                </c:pt>
                <c:pt idx="3">
                  <c:v>Juni 2014 - Mai 2015</c:v>
                </c:pt>
                <c:pt idx="4">
                  <c:v>September 2014-August 2015</c:v>
                </c:pt>
                <c:pt idx="5">
                  <c:v>Dezember 2014 - November 2015</c:v>
                </c:pt>
                <c:pt idx="6">
                  <c:v>März 2015 - Februar 2016</c:v>
                </c:pt>
                <c:pt idx="7">
                  <c:v>Juni 2015 - Mai 2016</c:v>
                </c:pt>
                <c:pt idx="8">
                  <c:v>September 2015 - August 2016</c:v>
                </c:pt>
              </c:strCache>
            </c:strRef>
          </c:cat>
          <c:val>
            <c:numRef>
              <c:f>'6.1. Solar Absenkung Förderung '!$I$5:$I$11</c:f>
              <c:numCache>
                <c:formatCode>#,##0</c:formatCode>
                <c:ptCount val="7"/>
                <c:pt idx="0">
                  <c:v>2500</c:v>
                </c:pt>
                <c:pt idx="1">
                  <c:v>2500</c:v>
                </c:pt>
                <c:pt idx="2">
                  <c:v>2500</c:v>
                </c:pt>
                <c:pt idx="3">
                  <c:v>2500</c:v>
                </c:pt>
                <c:pt idx="4">
                  <c:v>2500</c:v>
                </c:pt>
                <c:pt idx="5">
                  <c:v>2500</c:v>
                </c:pt>
                <c:pt idx="6">
                  <c:v>2500</c:v>
                </c:pt>
              </c:numCache>
            </c:numRef>
          </c:val>
          <c:smooth val="0"/>
        </c:ser>
        <c:ser>
          <c:idx val="1"/>
          <c:order val="2"/>
          <c:tx>
            <c:strRef>
              <c:f>'6.1. Solar Absenkung Förderung '!$F$4</c:f>
              <c:strCache>
                <c:ptCount val="1"/>
                <c:pt idx="0">
                  <c:v>Absenkung auf 0,0% ab größer</c:v>
                </c:pt>
              </c:strCache>
            </c:strRef>
          </c:tx>
          <c:spPr>
            <a:ln w="12700">
              <a:solidFill>
                <a:sysClr val="windowText" lastClr="000000"/>
              </a:solidFill>
            </a:ln>
          </c:spPr>
          <c:marker>
            <c:symbol val="none"/>
          </c:marker>
          <c:val>
            <c:numRef>
              <c:f>'6.1. Solar Absenkung Förderung '!$F$5:$F$20</c:f>
              <c:numCache>
                <c:formatCode>General</c:formatCode>
                <c:ptCount val="16"/>
                <c:pt idx="7" formatCode="#,##0">
                  <c:v>1000</c:v>
                </c:pt>
                <c:pt idx="8" formatCode="#,##0">
                  <c:v>1000</c:v>
                </c:pt>
                <c:pt idx="9" formatCode="#,##0">
                  <c:v>1000</c:v>
                </c:pt>
                <c:pt idx="10" formatCode="#,##0">
                  <c:v>1000</c:v>
                </c:pt>
                <c:pt idx="11" formatCode="#,##0">
                  <c:v>1000</c:v>
                </c:pt>
                <c:pt idx="12" formatCode="#,##0">
                  <c:v>1000</c:v>
                </c:pt>
                <c:pt idx="13" formatCode="#,##0">
                  <c:v>1000</c:v>
                </c:pt>
                <c:pt idx="14" formatCode="#,##0">
                  <c:v>1000</c:v>
                </c:pt>
                <c:pt idx="15" formatCode="#,##0">
                  <c:v>1000</c:v>
                </c:pt>
              </c:numCache>
            </c:numRef>
          </c:val>
          <c:smooth val="0"/>
        </c:ser>
        <c:ser>
          <c:idx val="4"/>
          <c:order val="3"/>
          <c:tx>
            <c:strRef>
              <c:f>'6.1. Solar Absenkung Förderung '!$G$4</c:f>
              <c:strCache>
                <c:ptCount val="1"/>
                <c:pt idx="0">
                  <c:v>Absenkung auf 0,25%  ab größer</c:v>
                </c:pt>
              </c:strCache>
            </c:strRef>
          </c:tx>
          <c:spPr>
            <a:ln w="12700">
              <a:solidFill>
                <a:sysClr val="windowText" lastClr="000000"/>
              </a:solidFill>
            </a:ln>
          </c:spPr>
          <c:marker>
            <c:symbol val="none"/>
          </c:marker>
          <c:val>
            <c:numRef>
              <c:f>'6.1. Solar Absenkung Förderung '!$G$5:$G$20</c:f>
              <c:numCache>
                <c:formatCode>General</c:formatCode>
                <c:ptCount val="16"/>
                <c:pt idx="7" formatCode="#,##0">
                  <c:v>1500</c:v>
                </c:pt>
                <c:pt idx="8" formatCode="#,##0">
                  <c:v>1500</c:v>
                </c:pt>
                <c:pt idx="9" formatCode="#,##0">
                  <c:v>1500</c:v>
                </c:pt>
                <c:pt idx="10" formatCode="#,##0">
                  <c:v>1500</c:v>
                </c:pt>
                <c:pt idx="11" formatCode="#,##0">
                  <c:v>1500</c:v>
                </c:pt>
                <c:pt idx="12" formatCode="#,##0">
                  <c:v>1500</c:v>
                </c:pt>
                <c:pt idx="13" formatCode="#,##0">
                  <c:v>1500</c:v>
                </c:pt>
                <c:pt idx="14" formatCode="#,##0">
                  <c:v>1500</c:v>
                </c:pt>
                <c:pt idx="15" formatCode="#,##0">
                  <c:v>1500</c:v>
                </c:pt>
              </c:numCache>
            </c:numRef>
          </c:val>
          <c:smooth val="0"/>
        </c:ser>
        <c:ser>
          <c:idx val="5"/>
          <c:order val="4"/>
          <c:tx>
            <c:strRef>
              <c:f>'6.1. Solar Absenkung Förderung '!$K$4</c:f>
              <c:strCache>
                <c:ptCount val="1"/>
                <c:pt idx="0">
                  <c:v>Absenkung auf 1,8% ab größer</c:v>
                </c:pt>
              </c:strCache>
            </c:strRef>
          </c:tx>
          <c:spPr>
            <a:ln w="12700">
              <a:solidFill>
                <a:sysClr val="windowText" lastClr="000000"/>
              </a:solidFill>
            </a:ln>
          </c:spPr>
          <c:marker>
            <c:symbol val="none"/>
          </c:marker>
          <c:val>
            <c:numRef>
              <c:f>'6.1. Solar Absenkung Förderung '!$K$5:$K$20</c:f>
              <c:numCache>
                <c:formatCode>#,##0</c:formatCode>
                <c:ptCount val="16"/>
                <c:pt idx="0">
                  <c:v>4500</c:v>
                </c:pt>
                <c:pt idx="1">
                  <c:v>4500</c:v>
                </c:pt>
                <c:pt idx="2">
                  <c:v>4500</c:v>
                </c:pt>
                <c:pt idx="3">
                  <c:v>4500</c:v>
                </c:pt>
                <c:pt idx="4">
                  <c:v>4500</c:v>
                </c:pt>
                <c:pt idx="5">
                  <c:v>4500</c:v>
                </c:pt>
                <c:pt idx="6">
                  <c:v>4500</c:v>
                </c:pt>
                <c:pt idx="7">
                  <c:v>4500</c:v>
                </c:pt>
                <c:pt idx="8">
                  <c:v>4500</c:v>
                </c:pt>
                <c:pt idx="9">
                  <c:v>4500</c:v>
                </c:pt>
                <c:pt idx="10">
                  <c:v>4500</c:v>
                </c:pt>
                <c:pt idx="11">
                  <c:v>4500</c:v>
                </c:pt>
                <c:pt idx="12">
                  <c:v>4500</c:v>
                </c:pt>
                <c:pt idx="13">
                  <c:v>4500</c:v>
                </c:pt>
                <c:pt idx="14">
                  <c:v>4500</c:v>
                </c:pt>
                <c:pt idx="15">
                  <c:v>4500</c:v>
                </c:pt>
              </c:numCache>
            </c:numRef>
          </c:val>
          <c:smooth val="0"/>
        </c:ser>
        <c:ser>
          <c:idx val="6"/>
          <c:order val="5"/>
          <c:tx>
            <c:strRef>
              <c:f>'6.1. Solar Absenkung Förderung '!$L$4</c:f>
              <c:strCache>
                <c:ptCount val="1"/>
                <c:pt idx="0">
                  <c:v>Absenkung auf 2,2% ab größer</c:v>
                </c:pt>
              </c:strCache>
            </c:strRef>
          </c:tx>
          <c:spPr>
            <a:ln w="12700">
              <a:solidFill>
                <a:sysClr val="windowText" lastClr="000000"/>
              </a:solidFill>
            </a:ln>
          </c:spPr>
          <c:marker>
            <c:symbol val="none"/>
          </c:marker>
          <c:val>
            <c:numRef>
              <c:f>'6.1. Solar Absenkung Förderung '!$L$5:$L$20</c:f>
              <c:numCache>
                <c:formatCode>#,##0</c:formatCode>
                <c:ptCount val="16"/>
                <c:pt idx="0">
                  <c:v>5500</c:v>
                </c:pt>
                <c:pt idx="1">
                  <c:v>5500</c:v>
                </c:pt>
                <c:pt idx="2">
                  <c:v>5500</c:v>
                </c:pt>
                <c:pt idx="3">
                  <c:v>5500</c:v>
                </c:pt>
                <c:pt idx="4">
                  <c:v>5500</c:v>
                </c:pt>
                <c:pt idx="5">
                  <c:v>5500</c:v>
                </c:pt>
                <c:pt idx="6">
                  <c:v>5500</c:v>
                </c:pt>
                <c:pt idx="7">
                  <c:v>5500</c:v>
                </c:pt>
                <c:pt idx="8">
                  <c:v>5500</c:v>
                </c:pt>
                <c:pt idx="9">
                  <c:v>5500</c:v>
                </c:pt>
                <c:pt idx="10">
                  <c:v>5500</c:v>
                </c:pt>
                <c:pt idx="11">
                  <c:v>5500</c:v>
                </c:pt>
                <c:pt idx="12">
                  <c:v>5500</c:v>
                </c:pt>
                <c:pt idx="13">
                  <c:v>5500</c:v>
                </c:pt>
                <c:pt idx="14">
                  <c:v>5500</c:v>
                </c:pt>
                <c:pt idx="15">
                  <c:v>5500</c:v>
                </c:pt>
              </c:numCache>
            </c:numRef>
          </c:val>
          <c:smooth val="0"/>
        </c:ser>
        <c:ser>
          <c:idx val="7"/>
          <c:order val="6"/>
          <c:tx>
            <c:strRef>
              <c:f>'6.1. Solar Absenkung Förderung '!$H$4</c:f>
              <c:strCache>
                <c:ptCount val="1"/>
                <c:pt idx="0">
                  <c:v>Basisabsenkung auf 0,5% ab größer</c:v>
                </c:pt>
              </c:strCache>
            </c:strRef>
          </c:tx>
          <c:spPr>
            <a:ln w="38100">
              <a:solidFill>
                <a:schemeClr val="accent3">
                  <a:lumMod val="75000"/>
                </a:schemeClr>
              </a:solidFill>
              <a:prstDash val="sysDot"/>
            </a:ln>
          </c:spPr>
          <c:marker>
            <c:symbol val="none"/>
          </c:marker>
          <c:val>
            <c:numRef>
              <c:f>'6.1. Solar Absenkung Förderung '!$H$5:$H$20</c:f>
              <c:numCache>
                <c:formatCode>General</c:formatCode>
                <c:ptCount val="16"/>
                <c:pt idx="7" formatCode="#,##0">
                  <c:v>2400</c:v>
                </c:pt>
                <c:pt idx="8" formatCode="#,##0">
                  <c:v>2400</c:v>
                </c:pt>
                <c:pt idx="9" formatCode="#,##0">
                  <c:v>2400</c:v>
                </c:pt>
                <c:pt idx="10" formatCode="#,##0">
                  <c:v>2400</c:v>
                </c:pt>
                <c:pt idx="11" formatCode="#,##0">
                  <c:v>2400</c:v>
                </c:pt>
                <c:pt idx="12" formatCode="#,##0">
                  <c:v>2400</c:v>
                </c:pt>
                <c:pt idx="13" formatCode="#,##0">
                  <c:v>2400</c:v>
                </c:pt>
                <c:pt idx="14" formatCode="#,##0">
                  <c:v>2400</c:v>
                </c:pt>
                <c:pt idx="15" formatCode="#,##0">
                  <c:v>2400</c:v>
                </c:pt>
              </c:numCache>
            </c:numRef>
          </c:val>
          <c:smooth val="0"/>
        </c:ser>
        <c:ser>
          <c:idx val="9"/>
          <c:order val="7"/>
          <c:tx>
            <c:strRef>
              <c:f>'6.1. Solar Absenkung Förderung '!$M$4</c:f>
              <c:strCache>
                <c:ptCount val="1"/>
                <c:pt idx="0">
                  <c:v>Absenkung auf 2,5% ab größer</c:v>
                </c:pt>
              </c:strCache>
            </c:strRef>
          </c:tx>
          <c:spPr>
            <a:ln w="12700">
              <a:solidFill>
                <a:sysClr val="windowText" lastClr="000000"/>
              </a:solidFill>
            </a:ln>
          </c:spPr>
          <c:marker>
            <c:symbol val="none"/>
          </c:marker>
          <c:val>
            <c:numRef>
              <c:f>'6.1. Solar Absenkung Förderung '!$M$5:$M$20</c:f>
              <c:numCache>
                <c:formatCode>#,##0</c:formatCode>
                <c:ptCount val="16"/>
                <c:pt idx="0">
                  <c:v>6500</c:v>
                </c:pt>
                <c:pt idx="1">
                  <c:v>6500</c:v>
                </c:pt>
                <c:pt idx="2">
                  <c:v>6500</c:v>
                </c:pt>
                <c:pt idx="3">
                  <c:v>6500</c:v>
                </c:pt>
                <c:pt idx="4">
                  <c:v>6500</c:v>
                </c:pt>
                <c:pt idx="5">
                  <c:v>6500</c:v>
                </c:pt>
                <c:pt idx="6">
                  <c:v>6500</c:v>
                </c:pt>
                <c:pt idx="7">
                  <c:v>6500</c:v>
                </c:pt>
                <c:pt idx="8">
                  <c:v>6500</c:v>
                </c:pt>
                <c:pt idx="9">
                  <c:v>6500</c:v>
                </c:pt>
                <c:pt idx="10">
                  <c:v>6500</c:v>
                </c:pt>
                <c:pt idx="11">
                  <c:v>6500</c:v>
                </c:pt>
                <c:pt idx="12">
                  <c:v>6500</c:v>
                </c:pt>
                <c:pt idx="13">
                  <c:v>6500</c:v>
                </c:pt>
                <c:pt idx="14">
                  <c:v>6500</c:v>
                </c:pt>
                <c:pt idx="15">
                  <c:v>6500</c:v>
                </c:pt>
              </c:numCache>
            </c:numRef>
          </c:val>
          <c:smooth val="0"/>
        </c:ser>
        <c:ser>
          <c:idx val="10"/>
          <c:order val="8"/>
          <c:tx>
            <c:strRef>
              <c:f>'6.1. Solar'!#REF!</c:f>
              <c:strCache>
                <c:ptCount val="1"/>
                <c:pt idx="0">
                  <c:v>#REF!</c:v>
                </c:pt>
              </c:strCache>
            </c:strRef>
          </c:tx>
          <c:spPr>
            <a:ln w="12700">
              <a:solidFill>
                <a:sysClr val="windowText" lastClr="000000"/>
              </a:solidFill>
            </a:ln>
          </c:spPr>
          <c:marker>
            <c:symbol val="none"/>
          </c:marker>
          <c:val>
            <c:numRef>
              <c:f>'6.1. Solar'!#REF!</c:f>
              <c:numCache>
                <c:formatCode>General</c:formatCode>
                <c:ptCount val="1"/>
                <c:pt idx="0">
                  <c:v>1</c:v>
                </c:pt>
              </c:numCache>
            </c:numRef>
          </c:val>
          <c:smooth val="0"/>
        </c:ser>
        <c:ser>
          <c:idx val="8"/>
          <c:order val="9"/>
          <c:tx>
            <c:strRef>
              <c:f>'6.1. Solar Absenkung Förderung '!$O$4</c:f>
              <c:strCache>
                <c:ptCount val="1"/>
                <c:pt idx="0">
                  <c:v>Zubaukorridor EEG 2014</c:v>
                </c:pt>
              </c:strCache>
            </c:strRef>
          </c:tx>
          <c:spPr>
            <a:ln w="38100">
              <a:solidFill>
                <a:schemeClr val="accent3">
                  <a:lumMod val="75000"/>
                </a:schemeClr>
              </a:solidFill>
              <a:prstDash val="sysDot"/>
            </a:ln>
          </c:spPr>
          <c:marker>
            <c:symbol val="none"/>
          </c:marker>
          <c:val>
            <c:numRef>
              <c:f>'6.1. Solar Absenkung Förderung '!$O$5:$O$20</c:f>
              <c:numCache>
                <c:formatCode>General</c:formatCode>
                <c:ptCount val="16"/>
                <c:pt idx="7" formatCode="#,##0">
                  <c:v>2600</c:v>
                </c:pt>
                <c:pt idx="8" formatCode="#,##0">
                  <c:v>2600</c:v>
                </c:pt>
                <c:pt idx="9" formatCode="#,##0">
                  <c:v>2600</c:v>
                </c:pt>
                <c:pt idx="10" formatCode="#,##0">
                  <c:v>2600</c:v>
                </c:pt>
                <c:pt idx="11" formatCode="#,##0">
                  <c:v>2600</c:v>
                </c:pt>
                <c:pt idx="12" formatCode="#,##0">
                  <c:v>2600</c:v>
                </c:pt>
                <c:pt idx="13" formatCode="#,##0">
                  <c:v>2600</c:v>
                </c:pt>
                <c:pt idx="14" formatCode="#,##0">
                  <c:v>2600</c:v>
                </c:pt>
                <c:pt idx="15" formatCode="#,##0">
                  <c:v>2600</c:v>
                </c:pt>
              </c:numCache>
            </c:numRef>
          </c:val>
          <c:smooth val="0"/>
        </c:ser>
        <c:ser>
          <c:idx val="3"/>
          <c:order val="10"/>
          <c:tx>
            <c:v>Zubaukorridor EEG 2012</c:v>
          </c:tx>
          <c:spPr>
            <a:ln>
              <a:solidFill>
                <a:schemeClr val="tx2">
                  <a:lumMod val="75000"/>
                </a:schemeClr>
              </a:solidFill>
              <a:prstDash val="sysDash"/>
            </a:ln>
          </c:spPr>
          <c:marker>
            <c:symbol val="none"/>
          </c:marker>
          <c:val>
            <c:numRef>
              <c:f>'6.1. Solar Absenkung Förderung '!$J$5:$J$11</c:f>
              <c:numCache>
                <c:formatCode>#,##0</c:formatCode>
                <c:ptCount val="7"/>
                <c:pt idx="0">
                  <c:v>3500</c:v>
                </c:pt>
                <c:pt idx="1">
                  <c:v>3500</c:v>
                </c:pt>
                <c:pt idx="2">
                  <c:v>3500</c:v>
                </c:pt>
                <c:pt idx="3">
                  <c:v>3500</c:v>
                </c:pt>
                <c:pt idx="4">
                  <c:v>3500</c:v>
                </c:pt>
                <c:pt idx="5">
                  <c:v>3500</c:v>
                </c:pt>
                <c:pt idx="6">
                  <c:v>3500</c:v>
                </c:pt>
              </c:numCache>
            </c:numRef>
          </c:val>
          <c:smooth val="0"/>
        </c:ser>
        <c:dLbls>
          <c:showLegendKey val="0"/>
          <c:showVal val="0"/>
          <c:showCatName val="0"/>
          <c:showSerName val="0"/>
          <c:showPercent val="0"/>
          <c:showBubbleSize val="0"/>
        </c:dLbls>
        <c:marker val="1"/>
        <c:smooth val="0"/>
        <c:axId val="59300480"/>
        <c:axId val="59306368"/>
      </c:lineChart>
      <c:catAx>
        <c:axId val="59300480"/>
        <c:scaling>
          <c:orientation val="minMax"/>
        </c:scaling>
        <c:delete val="0"/>
        <c:axPos val="b"/>
        <c:majorTickMark val="out"/>
        <c:minorTickMark val="none"/>
        <c:tickLblPos val="nextTo"/>
        <c:txPr>
          <a:bodyPr rot="-2100000" vert="horz"/>
          <a:lstStyle/>
          <a:p>
            <a:pPr>
              <a:defRPr sz="1000"/>
            </a:pPr>
            <a:endParaRPr lang="en-US"/>
          </a:p>
        </c:txPr>
        <c:crossAx val="59306368"/>
        <c:crosses val="autoZero"/>
        <c:auto val="1"/>
        <c:lblAlgn val="ctr"/>
        <c:lblOffset val="100"/>
        <c:noMultiLvlLbl val="0"/>
      </c:catAx>
      <c:valAx>
        <c:axId val="59306368"/>
        <c:scaling>
          <c:orientation val="minMax"/>
        </c:scaling>
        <c:delete val="0"/>
        <c:axPos val="l"/>
        <c:numFmt formatCode="#,##0" sourceLinked="0"/>
        <c:majorTickMark val="out"/>
        <c:minorTickMark val="none"/>
        <c:tickLblPos val="nextTo"/>
        <c:crossAx val="59300480"/>
        <c:crosses val="autoZero"/>
        <c:crossBetween val="between"/>
      </c:valAx>
      <c:spPr>
        <a:noFill/>
        <a:ln w="25400">
          <a:noFill/>
        </a:ln>
      </c:spPr>
    </c:plotArea>
    <c:legend>
      <c:legendPos val="b"/>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overlay val="0"/>
    </c:legend>
    <c:plotVisOnly val="1"/>
    <c:dispBlanksAs val="gap"/>
    <c:showDLblsOverMax val="0"/>
  </c:chart>
  <c:spPr>
    <a:ln>
      <a:noFill/>
    </a:ln>
  </c:spPr>
  <c:txPr>
    <a:bodyPr/>
    <a:lstStyle/>
    <a:p>
      <a:pPr>
        <a:defRPr sz="1100"/>
      </a:pPr>
      <a:endParaRPr lang="en-US"/>
    </a:p>
  </c:txPr>
  <c:printSettings>
    <c:headerFooter/>
    <c:pageMargins b="0.78740157499999996" l="0.7" r="0.7" t="0.78740157499999996" header="0.3" footer="0.3"/>
    <c:pageSetup orientation="landscape"/>
  </c:printSettings>
  <c:userShapes r:id="rId1"/>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a:pPr>
            <a:r>
              <a:rPr lang="de-DE" sz="1200" b="1"/>
              <a:t>Entwicklung der Ausfallarbeit</a:t>
            </a:r>
            <a:r>
              <a:rPr lang="de-DE" sz="1200" b="1" baseline="0"/>
              <a:t> (inkl. Ausfallwärme) nach § 14 EEG</a:t>
            </a:r>
            <a:endParaRPr lang="de-DE" sz="1200" b="1"/>
          </a:p>
          <a:p>
            <a:pPr algn="l">
              <a:defRPr/>
            </a:pPr>
            <a:r>
              <a:rPr lang="de-DE" sz="1200"/>
              <a:t>in GWh</a:t>
            </a:r>
          </a:p>
        </c:rich>
      </c:tx>
      <c:layout>
        <c:manualLayout>
          <c:xMode val="edge"/>
          <c:yMode val="edge"/>
          <c:x val="2.3380303030303029E-2"/>
          <c:y val="4.1109444444444442E-2"/>
        </c:manualLayout>
      </c:layout>
      <c:overlay val="0"/>
      <c:spPr>
        <a:noFill/>
        <a:ln w="25400">
          <a:noFill/>
        </a:ln>
      </c:spPr>
    </c:title>
    <c:autoTitleDeleted val="0"/>
    <c:plotArea>
      <c:layout>
        <c:manualLayout>
          <c:layoutTarget val="inner"/>
          <c:xMode val="edge"/>
          <c:yMode val="edge"/>
          <c:x val="2.1600673400673401E-2"/>
          <c:y val="0.1267011111111111"/>
          <c:w val="0.94212744107744106"/>
          <c:h val="0.66807389422569408"/>
        </c:manualLayout>
      </c:layout>
      <c:barChart>
        <c:barDir val="col"/>
        <c:grouping val="stacked"/>
        <c:varyColors val="0"/>
        <c:ser>
          <c:idx val="1"/>
          <c:order val="0"/>
          <c:tx>
            <c:strRef>
              <c:f>'7.1 Ausfallarbeit'!$A$5</c:f>
              <c:strCache>
                <c:ptCount val="1"/>
                <c:pt idx="0">
                  <c:v>Windenergie (an Land und auf See)</c:v>
                </c:pt>
              </c:strCache>
            </c:strRef>
          </c:tx>
          <c:spPr>
            <a:solidFill>
              <a:srgbClr val="417DBE"/>
            </a:solidFill>
            <a:ln w="25400">
              <a:noFill/>
            </a:ln>
          </c:spPr>
          <c:invertIfNegative val="0"/>
          <c:cat>
            <c:numRef>
              <c:f>'7.1 Ausfallarbeit'!$B$4:$H$4</c:f>
              <c:numCache>
                <c:formatCode>General</c:formatCode>
                <c:ptCount val="7"/>
                <c:pt idx="0">
                  <c:v>2009</c:v>
                </c:pt>
                <c:pt idx="1">
                  <c:v>2010</c:v>
                </c:pt>
                <c:pt idx="2">
                  <c:v>2011</c:v>
                </c:pt>
                <c:pt idx="3">
                  <c:v>2012</c:v>
                </c:pt>
                <c:pt idx="4">
                  <c:v>2013</c:v>
                </c:pt>
                <c:pt idx="5">
                  <c:v>2014</c:v>
                </c:pt>
                <c:pt idx="6">
                  <c:v>2015</c:v>
                </c:pt>
              </c:numCache>
            </c:numRef>
          </c:cat>
          <c:val>
            <c:numRef>
              <c:f>'7.1 Ausfallarbeit'!$B$5:$H$5</c:f>
              <c:numCache>
                <c:formatCode>#,##0.0</c:formatCode>
                <c:ptCount val="7"/>
                <c:pt idx="0">
                  <c:v>73.128618000000003</c:v>
                </c:pt>
                <c:pt idx="1">
                  <c:v>125.18777900000001</c:v>
                </c:pt>
                <c:pt idx="2">
                  <c:v>409.65197699999999</c:v>
                </c:pt>
                <c:pt idx="3">
                  <c:v>358.45044705999999</c:v>
                </c:pt>
                <c:pt idx="4">
                  <c:v>480.29126031999999</c:v>
                </c:pt>
                <c:pt idx="5">
                  <c:v>1221.4940810000001</c:v>
                </c:pt>
                <c:pt idx="6">
                  <c:v>4124.87</c:v>
                </c:pt>
              </c:numCache>
            </c:numRef>
          </c:val>
        </c:ser>
        <c:ser>
          <c:idx val="4"/>
          <c:order val="1"/>
          <c:tx>
            <c:strRef>
              <c:f>'7.1 Ausfallarbeit'!$A$7</c:f>
              <c:strCache>
                <c:ptCount val="1"/>
                <c:pt idx="0">
                  <c:v>Biomasse</c:v>
                </c:pt>
              </c:strCache>
            </c:strRef>
          </c:tx>
          <c:spPr>
            <a:solidFill>
              <a:srgbClr val="B5E57B"/>
            </a:solidFill>
            <a:ln w="25400">
              <a:noFill/>
            </a:ln>
          </c:spPr>
          <c:invertIfNegative val="0"/>
          <c:cat>
            <c:numRef>
              <c:f>'7.1 Ausfallarbeit'!$B$4:$H$4</c:f>
              <c:numCache>
                <c:formatCode>General</c:formatCode>
                <c:ptCount val="7"/>
                <c:pt idx="0">
                  <c:v>2009</c:v>
                </c:pt>
                <c:pt idx="1">
                  <c:v>2010</c:v>
                </c:pt>
                <c:pt idx="2">
                  <c:v>2011</c:v>
                </c:pt>
                <c:pt idx="3">
                  <c:v>2012</c:v>
                </c:pt>
                <c:pt idx="4">
                  <c:v>2013</c:v>
                </c:pt>
                <c:pt idx="5">
                  <c:v>2014</c:v>
                </c:pt>
                <c:pt idx="6">
                  <c:v>2015</c:v>
                </c:pt>
              </c:numCache>
            </c:numRef>
          </c:cat>
          <c:val>
            <c:numRef>
              <c:f>'7.1 Ausfallarbeit'!$B$7:$H$7</c:f>
              <c:numCache>
                <c:formatCode>#,##0.0</c:formatCode>
                <c:ptCount val="7"/>
                <c:pt idx="0">
                  <c:v>4.9437000000000002E-2</c:v>
                </c:pt>
                <c:pt idx="1">
                  <c:v>3.1949999999999999E-2</c:v>
                </c:pt>
                <c:pt idx="2">
                  <c:v>5.9284619999999997</c:v>
                </c:pt>
                <c:pt idx="3">
                  <c:v>9.4311940500000002</c:v>
                </c:pt>
                <c:pt idx="4">
                  <c:v>8.8058300000000003</c:v>
                </c:pt>
                <c:pt idx="5">
                  <c:v>112.087722</c:v>
                </c:pt>
                <c:pt idx="6">
                  <c:v>364.37</c:v>
                </c:pt>
              </c:numCache>
            </c:numRef>
          </c:val>
        </c:ser>
        <c:ser>
          <c:idx val="5"/>
          <c:order val="2"/>
          <c:tx>
            <c:strRef>
              <c:f>'7.1 Ausfallarbeit'!$A$6</c:f>
              <c:strCache>
                <c:ptCount val="1"/>
                <c:pt idx="0">
                  <c:v>Solare Strahlungsenergie</c:v>
                </c:pt>
              </c:strCache>
            </c:strRef>
          </c:tx>
          <c:spPr>
            <a:solidFill>
              <a:srgbClr val="F79646"/>
            </a:solidFill>
            <a:ln w="25400">
              <a:noFill/>
            </a:ln>
          </c:spPr>
          <c:invertIfNegative val="0"/>
          <c:cat>
            <c:numRef>
              <c:f>'7.1 Ausfallarbeit'!$B$4:$H$4</c:f>
              <c:numCache>
                <c:formatCode>General</c:formatCode>
                <c:ptCount val="7"/>
                <c:pt idx="0">
                  <c:v>2009</c:v>
                </c:pt>
                <c:pt idx="1">
                  <c:v>2010</c:v>
                </c:pt>
                <c:pt idx="2">
                  <c:v>2011</c:v>
                </c:pt>
                <c:pt idx="3">
                  <c:v>2012</c:v>
                </c:pt>
                <c:pt idx="4">
                  <c:v>2013</c:v>
                </c:pt>
                <c:pt idx="5">
                  <c:v>2014</c:v>
                </c:pt>
                <c:pt idx="6">
                  <c:v>2015</c:v>
                </c:pt>
              </c:numCache>
            </c:numRef>
          </c:cat>
          <c:val>
            <c:numRef>
              <c:f>'7.1 Ausfallarbeit'!$B$6:$H$6</c:f>
              <c:numCache>
                <c:formatCode>#,##0.0</c:formatCode>
                <c:ptCount val="7"/>
                <c:pt idx="0">
                  <c:v>0.39300800000000002</c:v>
                </c:pt>
                <c:pt idx="1">
                  <c:v>1.589968</c:v>
                </c:pt>
                <c:pt idx="2">
                  <c:v>2.6339999999999999</c:v>
                </c:pt>
                <c:pt idx="3">
                  <c:v>16.05779098</c:v>
                </c:pt>
                <c:pt idx="4">
                  <c:v>65.502816999999993</c:v>
                </c:pt>
                <c:pt idx="5">
                  <c:v>245.17140800000001</c:v>
                </c:pt>
                <c:pt idx="6">
                  <c:v>227.65</c:v>
                </c:pt>
              </c:numCache>
            </c:numRef>
          </c:val>
        </c:ser>
        <c:dLbls>
          <c:showLegendKey val="0"/>
          <c:showVal val="0"/>
          <c:showCatName val="0"/>
          <c:showSerName val="0"/>
          <c:showPercent val="0"/>
          <c:showBubbleSize val="0"/>
        </c:dLbls>
        <c:gapWidth val="50"/>
        <c:overlap val="100"/>
        <c:axId val="62991744"/>
        <c:axId val="62997632"/>
      </c:barChart>
      <c:lineChart>
        <c:grouping val="standard"/>
        <c:varyColors val="0"/>
        <c:ser>
          <c:idx val="0"/>
          <c:order val="3"/>
          <c:spPr>
            <a:ln>
              <a:noFill/>
            </a:ln>
          </c:spPr>
          <c:marker>
            <c:symbol val="none"/>
          </c:marker>
          <c:dLbls>
            <c:txPr>
              <a:bodyPr/>
              <a:lstStyle/>
              <a:p>
                <a:pPr>
                  <a:defRPr sz="1100"/>
                </a:pPr>
                <a:endParaRPr lang="en-US"/>
              </a:p>
            </c:txPr>
            <c:dLblPos val="t"/>
            <c:showLegendKey val="0"/>
            <c:showVal val="1"/>
            <c:showCatName val="0"/>
            <c:showSerName val="0"/>
            <c:showPercent val="0"/>
            <c:showBubbleSize val="0"/>
            <c:showLeaderLines val="0"/>
          </c:dLbls>
          <c:val>
            <c:numRef>
              <c:f>'7.1 Ausfallarbeit'!$B$11:$H$11</c:f>
              <c:numCache>
                <c:formatCode>#,##0</c:formatCode>
                <c:ptCount val="7"/>
                <c:pt idx="0">
                  <c:v>73.69670099999999</c:v>
                </c:pt>
                <c:pt idx="1">
                  <c:v>126.809697</c:v>
                </c:pt>
                <c:pt idx="2">
                  <c:v>420.64680900000002</c:v>
                </c:pt>
                <c:pt idx="3">
                  <c:v>384.78777208999992</c:v>
                </c:pt>
                <c:pt idx="4">
                  <c:v>554.83427232000008</c:v>
                </c:pt>
                <c:pt idx="5">
                  <c:v>1580.5503179999998</c:v>
                </c:pt>
                <c:pt idx="6">
                  <c:v>4722.3</c:v>
                </c:pt>
              </c:numCache>
            </c:numRef>
          </c:val>
          <c:smooth val="0"/>
        </c:ser>
        <c:dLbls>
          <c:showLegendKey val="0"/>
          <c:showVal val="0"/>
          <c:showCatName val="0"/>
          <c:showSerName val="0"/>
          <c:showPercent val="0"/>
          <c:showBubbleSize val="0"/>
        </c:dLbls>
        <c:marker val="1"/>
        <c:smooth val="0"/>
        <c:axId val="63005056"/>
        <c:axId val="62999168"/>
      </c:lineChart>
      <c:catAx>
        <c:axId val="62991744"/>
        <c:scaling>
          <c:orientation val="minMax"/>
        </c:scaling>
        <c:delete val="0"/>
        <c:axPos val="b"/>
        <c:numFmt formatCode="General" sourceLinked="1"/>
        <c:majorTickMark val="none"/>
        <c:minorTickMark val="none"/>
        <c:tickLblPos val="low"/>
        <c:spPr>
          <a:ln w="25400">
            <a:solidFill>
              <a:srgbClr val="000000"/>
            </a:solidFill>
            <a:prstDash val="solid"/>
          </a:ln>
        </c:spPr>
        <c:txPr>
          <a:bodyPr rot="0" vert="horz"/>
          <a:lstStyle/>
          <a:p>
            <a:pPr>
              <a:defRPr/>
            </a:pPr>
            <a:endParaRPr lang="en-US"/>
          </a:p>
        </c:txPr>
        <c:crossAx val="62997632"/>
        <c:crosses val="autoZero"/>
        <c:auto val="1"/>
        <c:lblAlgn val="ctr"/>
        <c:lblOffset val="100"/>
        <c:noMultiLvlLbl val="0"/>
      </c:catAx>
      <c:valAx>
        <c:axId val="62997632"/>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62991744"/>
        <c:crosses val="autoZero"/>
        <c:crossBetween val="between"/>
      </c:valAx>
      <c:valAx>
        <c:axId val="62999168"/>
        <c:scaling>
          <c:orientation val="minMax"/>
        </c:scaling>
        <c:delete val="1"/>
        <c:axPos val="r"/>
        <c:numFmt formatCode="#,##0" sourceLinked="1"/>
        <c:majorTickMark val="out"/>
        <c:minorTickMark val="none"/>
        <c:tickLblPos val="nextTo"/>
        <c:crossAx val="63005056"/>
        <c:crosses val="max"/>
        <c:crossBetween val="between"/>
      </c:valAx>
      <c:catAx>
        <c:axId val="63005056"/>
        <c:scaling>
          <c:orientation val="minMax"/>
        </c:scaling>
        <c:delete val="1"/>
        <c:axPos val="b"/>
        <c:numFmt formatCode="General" sourceLinked="1"/>
        <c:majorTickMark val="out"/>
        <c:minorTickMark val="none"/>
        <c:tickLblPos val="nextTo"/>
        <c:crossAx val="62999168"/>
        <c:crosses val="autoZero"/>
        <c:auto val="1"/>
        <c:lblAlgn val="ctr"/>
        <c:lblOffset val="100"/>
        <c:noMultiLvlLbl val="0"/>
      </c:catAx>
      <c:spPr>
        <a:solidFill>
          <a:srgbClr val="FFFFFF"/>
        </a:solidFill>
        <a:ln w="25400">
          <a:noFill/>
        </a:ln>
      </c:spPr>
    </c:plotArea>
    <c:legend>
      <c:legendPos val="b"/>
      <c:legendEntry>
        <c:idx val="3"/>
        <c:delete val="1"/>
      </c:legendEntry>
      <c:layout>
        <c:manualLayout>
          <c:xMode val="edge"/>
          <c:yMode val="edge"/>
          <c:x val="2.4939589518523295E-2"/>
          <c:y val="0.88151268854538389"/>
          <c:w val="0.90648005679617916"/>
          <c:h val="7.6570140160648725E-2"/>
        </c:manualLayout>
      </c:layout>
      <c:overlay val="0"/>
      <c:spPr>
        <a:solidFill>
          <a:srgbClr val="FFFFFF"/>
        </a:solidFill>
        <a:ln w="25400">
          <a:noFill/>
        </a:ln>
      </c:spPr>
      <c:txPr>
        <a:bodyPr/>
        <a:lstStyle/>
        <a:p>
          <a:pPr>
            <a:defRPr sz="1100"/>
          </a:pPr>
          <a:endParaRPr lang="en-US"/>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en-US"/>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a:pPr>
            <a:r>
              <a:rPr lang="de-DE" sz="1200" b="1"/>
              <a:t>Entwicklung der Entschädigungszahlungen</a:t>
            </a:r>
            <a:r>
              <a:rPr lang="de-DE" sz="1200" b="1" baseline="0"/>
              <a:t> nach § 15 EEG</a:t>
            </a:r>
            <a:endParaRPr lang="de-DE" sz="1200" b="1"/>
          </a:p>
          <a:p>
            <a:pPr algn="l">
              <a:defRPr/>
            </a:pPr>
            <a:r>
              <a:rPr lang="de-DE" sz="1200"/>
              <a:t>in Mio. Euro</a:t>
            </a:r>
          </a:p>
        </c:rich>
      </c:tx>
      <c:layout>
        <c:manualLayout>
          <c:xMode val="edge"/>
          <c:yMode val="edge"/>
          <c:x val="2.3380303030303029E-2"/>
          <c:y val="4.1109444444444442E-2"/>
        </c:manualLayout>
      </c:layout>
      <c:overlay val="0"/>
      <c:spPr>
        <a:noFill/>
        <a:ln w="25400">
          <a:noFill/>
        </a:ln>
      </c:spPr>
    </c:title>
    <c:autoTitleDeleted val="0"/>
    <c:plotArea>
      <c:layout>
        <c:manualLayout>
          <c:layoutTarget val="inner"/>
          <c:xMode val="edge"/>
          <c:yMode val="edge"/>
          <c:x val="2.1600673400673401E-2"/>
          <c:y val="0.1267011111111111"/>
          <c:w val="0.94212744107744106"/>
          <c:h val="0.7197185279123679"/>
        </c:manualLayout>
      </c:layout>
      <c:barChart>
        <c:barDir val="col"/>
        <c:grouping val="stacked"/>
        <c:varyColors val="0"/>
        <c:ser>
          <c:idx val="1"/>
          <c:order val="0"/>
          <c:spPr>
            <a:solidFill>
              <a:srgbClr val="417DBE"/>
            </a:solidFill>
            <a:ln w="25400">
              <a:noFill/>
            </a:ln>
          </c:spPr>
          <c:invertIfNegative val="0"/>
          <c:dLbls>
            <c:dLbl>
              <c:idx val="0"/>
              <c:layout>
                <c:manualLayout>
                  <c:x val="1.7316017316017316E-3"/>
                  <c:y val="-4.426684776183739E-2"/>
                </c:manualLayout>
              </c:layout>
              <c:tx>
                <c:rich>
                  <a:bodyPr/>
                  <a:lstStyle/>
                  <a:p>
                    <a:r>
                      <a:rPr lang="en-US"/>
                      <a:t>6,0</a:t>
                    </a:r>
                  </a:p>
                </c:rich>
              </c:tx>
              <c:dLblPos val="ctr"/>
              <c:showLegendKey val="0"/>
              <c:showVal val="1"/>
              <c:showCatName val="0"/>
              <c:showSerName val="0"/>
              <c:showPercent val="0"/>
              <c:showBubbleSize val="0"/>
            </c:dLbl>
            <c:dLbl>
              <c:idx val="1"/>
              <c:layout>
                <c:manualLayout>
                  <c:x val="1.7316017316017316E-3"/>
                  <c:y val="-4.7955751741990502E-2"/>
                </c:manualLayout>
              </c:layout>
              <c:tx>
                <c:rich>
                  <a:bodyPr/>
                  <a:lstStyle/>
                  <a:p>
                    <a:r>
                      <a:rPr lang="en-US"/>
                      <a:t>10,2</a:t>
                    </a:r>
                  </a:p>
                </c:rich>
              </c:tx>
              <c:dLblPos val="ctr"/>
              <c:showLegendKey val="0"/>
              <c:showVal val="1"/>
              <c:showCatName val="0"/>
              <c:showSerName val="0"/>
              <c:showPercent val="0"/>
              <c:showBubbleSize val="0"/>
            </c:dLbl>
            <c:dLbl>
              <c:idx val="2"/>
              <c:layout>
                <c:manualLayout>
                  <c:x val="0"/>
                  <c:y val="-7.3778079603062319E-2"/>
                </c:manualLayout>
              </c:layout>
              <c:tx>
                <c:rich>
                  <a:bodyPr/>
                  <a:lstStyle/>
                  <a:p>
                    <a:r>
                      <a:rPr lang="en-US"/>
                      <a:t>33,5</a:t>
                    </a:r>
                  </a:p>
                </c:rich>
              </c:tx>
              <c:dLblPos val="ctr"/>
              <c:showLegendKey val="0"/>
              <c:showVal val="1"/>
              <c:showCatName val="0"/>
              <c:showSerName val="0"/>
              <c:showPercent val="0"/>
              <c:showBubbleSize val="0"/>
            </c:dLbl>
            <c:dLbl>
              <c:idx val="3"/>
              <c:layout>
                <c:manualLayout>
                  <c:x val="1.7316017316017316E-3"/>
                  <c:y val="-7.7466983583215424E-2"/>
                </c:manualLayout>
              </c:layout>
              <c:tx>
                <c:rich>
                  <a:bodyPr/>
                  <a:lstStyle/>
                  <a:p>
                    <a:r>
                      <a:rPr lang="en-US"/>
                      <a:t>33,1</a:t>
                    </a:r>
                  </a:p>
                </c:rich>
              </c:tx>
              <c:dLblPos val="ctr"/>
              <c:showLegendKey val="0"/>
              <c:showVal val="1"/>
              <c:showCatName val="0"/>
              <c:showSerName val="0"/>
              <c:showPercent val="0"/>
              <c:showBubbleSize val="0"/>
            </c:dLbl>
            <c:dLbl>
              <c:idx val="4"/>
              <c:layout>
                <c:manualLayout>
                  <c:x val="0"/>
                  <c:y val="-8.4844791543521661E-2"/>
                </c:manualLayout>
              </c:layout>
              <c:tx>
                <c:rich>
                  <a:bodyPr/>
                  <a:lstStyle/>
                  <a:p>
                    <a:r>
                      <a:rPr lang="en-US"/>
                      <a:t>43,7</a:t>
                    </a:r>
                  </a:p>
                </c:rich>
              </c:tx>
              <c:dLblPos val="ctr"/>
              <c:showLegendKey val="0"/>
              <c:showVal val="1"/>
              <c:showCatName val="0"/>
              <c:showSerName val="0"/>
              <c:showPercent val="0"/>
              <c:showBubbleSize val="0"/>
            </c:dLbl>
            <c:dLbl>
              <c:idx val="5"/>
              <c:layout>
                <c:manualLayout>
                  <c:x val="0"/>
                  <c:y val="-0.12173383134505275"/>
                </c:manualLayout>
              </c:layout>
              <c:tx>
                <c:rich>
                  <a:bodyPr/>
                  <a:lstStyle/>
                  <a:p>
                    <a:r>
                      <a:rPr lang="en-US"/>
                      <a:t>82,7</a:t>
                    </a:r>
                  </a:p>
                </c:rich>
              </c:tx>
              <c:dLblPos val="ctr"/>
              <c:showLegendKey val="0"/>
              <c:showVal val="1"/>
              <c:showCatName val="0"/>
              <c:showSerName val="0"/>
              <c:showPercent val="0"/>
              <c:showBubbleSize val="0"/>
            </c:dLbl>
            <c:dLbl>
              <c:idx val="6"/>
              <c:layout>
                <c:manualLayout>
                  <c:x val="0"/>
                  <c:y val="-0.3615125900550053"/>
                </c:manualLayout>
              </c:layout>
              <c:tx>
                <c:rich>
                  <a:bodyPr/>
                  <a:lstStyle/>
                  <a:p>
                    <a:r>
                      <a:rPr lang="en-US"/>
                      <a:t>314,8</a:t>
                    </a:r>
                  </a:p>
                </c:rich>
              </c:tx>
              <c:dLblPos val="ctr"/>
              <c:showLegendKey val="0"/>
              <c:showVal val="1"/>
              <c:showCatName val="0"/>
              <c:showSerName val="0"/>
              <c:showPercent val="0"/>
              <c:showBubbleSize val="0"/>
            </c:dLbl>
            <c:dLblPos val="ctr"/>
            <c:showLegendKey val="0"/>
            <c:showVal val="1"/>
            <c:showCatName val="0"/>
            <c:showSerName val="0"/>
            <c:showPercent val="0"/>
            <c:showBubbleSize val="0"/>
            <c:showLeaderLines val="0"/>
          </c:dLbls>
          <c:cat>
            <c:numRef>
              <c:f>'7.1 Ausfallarbeit'!$B$4:$H$4</c:f>
              <c:numCache>
                <c:formatCode>General</c:formatCode>
                <c:ptCount val="7"/>
                <c:pt idx="0">
                  <c:v>2009</c:v>
                </c:pt>
                <c:pt idx="1">
                  <c:v>2010</c:v>
                </c:pt>
                <c:pt idx="2">
                  <c:v>2011</c:v>
                </c:pt>
                <c:pt idx="3">
                  <c:v>2012</c:v>
                </c:pt>
                <c:pt idx="4">
                  <c:v>2013</c:v>
                </c:pt>
                <c:pt idx="5">
                  <c:v>2014</c:v>
                </c:pt>
                <c:pt idx="6">
                  <c:v>2015</c:v>
                </c:pt>
              </c:numCache>
            </c:numRef>
          </c:cat>
          <c:val>
            <c:numRef>
              <c:f>'7.3 Entschädigungszahlungen'!$B$11:$H$11</c:f>
              <c:numCache>
                <c:formatCode>#,##0</c:formatCode>
                <c:ptCount val="7"/>
                <c:pt idx="0">
                  <c:v>6037916</c:v>
                </c:pt>
                <c:pt idx="1">
                  <c:v>10233937.931497082</c:v>
                </c:pt>
                <c:pt idx="2">
                  <c:v>33456759.629999999</c:v>
                </c:pt>
                <c:pt idx="3">
                  <c:v>33099279.870000001</c:v>
                </c:pt>
                <c:pt idx="4">
                  <c:v>43734943.32</c:v>
                </c:pt>
                <c:pt idx="5">
                  <c:v>82691505</c:v>
                </c:pt>
                <c:pt idx="6">
                  <c:v>314836916</c:v>
                </c:pt>
              </c:numCache>
            </c:numRef>
          </c:val>
        </c:ser>
        <c:dLbls>
          <c:showLegendKey val="0"/>
          <c:showVal val="0"/>
          <c:showCatName val="0"/>
          <c:showSerName val="0"/>
          <c:showPercent val="0"/>
          <c:showBubbleSize val="0"/>
        </c:dLbls>
        <c:gapWidth val="50"/>
        <c:overlap val="100"/>
        <c:axId val="62979072"/>
        <c:axId val="175837952"/>
      </c:barChart>
      <c:catAx>
        <c:axId val="62979072"/>
        <c:scaling>
          <c:orientation val="minMax"/>
        </c:scaling>
        <c:delete val="0"/>
        <c:axPos val="b"/>
        <c:numFmt formatCode="General" sourceLinked="1"/>
        <c:majorTickMark val="none"/>
        <c:minorTickMark val="none"/>
        <c:tickLblPos val="low"/>
        <c:spPr>
          <a:ln w="25400">
            <a:solidFill>
              <a:srgbClr val="000000"/>
            </a:solidFill>
            <a:prstDash val="solid"/>
          </a:ln>
        </c:spPr>
        <c:txPr>
          <a:bodyPr rot="0" vert="horz"/>
          <a:lstStyle/>
          <a:p>
            <a:pPr>
              <a:defRPr/>
            </a:pPr>
            <a:endParaRPr lang="en-US"/>
          </a:p>
        </c:txPr>
        <c:crossAx val="175837952"/>
        <c:crosses val="autoZero"/>
        <c:auto val="1"/>
        <c:lblAlgn val="ctr"/>
        <c:lblOffset val="100"/>
        <c:noMultiLvlLbl val="0"/>
      </c:catAx>
      <c:valAx>
        <c:axId val="175837952"/>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62979072"/>
        <c:crosses val="autoZero"/>
        <c:crossBetween val="between"/>
      </c:valAx>
      <c:spPr>
        <a:solidFill>
          <a:srgbClr val="FFFFFF"/>
        </a:solidFill>
        <a:ln w="25400">
          <a:noFill/>
        </a:ln>
      </c:spPr>
    </c:plotArea>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en-US"/>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Eingespeiste</a:t>
            </a:r>
            <a:r>
              <a:rPr lang="de-DE" sz="1200" baseline="0"/>
              <a:t> Jahresarbeit 2015</a:t>
            </a:r>
          </a:p>
          <a:p>
            <a:pPr algn="l">
              <a:defRPr sz="1200"/>
            </a:pPr>
            <a:r>
              <a:rPr lang="de-DE" sz="1200" b="0"/>
              <a:t>in GWh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5983248024501013"/>
          <c:y val="0.14614032163803606"/>
          <c:w val="0.5947506090649185"/>
          <c:h val="0.80941542884523243"/>
        </c:manualLayout>
      </c:layout>
      <c:barChart>
        <c:barDir val="bar"/>
        <c:grouping val="clustered"/>
        <c:varyColors val="0"/>
        <c:ser>
          <c:idx val="0"/>
          <c:order val="0"/>
          <c:tx>
            <c:strRef>
              <c:f>'2.2 Übersicht BL'!$N$27:$N$27</c:f>
              <c:strCache>
                <c:ptCount val="1"/>
                <c:pt idx="0">
                  <c:v>324</c:v>
                </c:pt>
              </c:strCache>
            </c:strRef>
          </c:tx>
          <c:invertIfNegative val="0"/>
          <c:dLbls>
            <c:showLegendKey val="0"/>
            <c:showVal val="1"/>
            <c:showCatName val="0"/>
            <c:showSerName val="0"/>
            <c:showPercent val="0"/>
            <c:showBubbleSize val="0"/>
            <c:showLeaderLines val="0"/>
          </c:dLbls>
          <c:cat>
            <c:strRef>
              <c:f>'2.2 Übersicht BL'!$M$27:$M$43</c:f>
              <c:strCache>
                <c:ptCount val="17"/>
                <c:pt idx="0">
                  <c:v>Berlin</c:v>
                </c:pt>
                <c:pt idx="1">
                  <c:v>Hamburg</c:v>
                </c:pt>
                <c:pt idx="2">
                  <c:v>Bremen</c:v>
                </c:pt>
                <c:pt idx="3">
                  <c:v>Saarland</c:v>
                </c:pt>
                <c:pt idx="4">
                  <c:v>Thüringen</c:v>
                </c:pt>
                <c:pt idx="5">
                  <c:v>Hessen</c:v>
                </c:pt>
                <c:pt idx="6">
                  <c:v>Sachsen</c:v>
                </c:pt>
                <c:pt idx="7">
                  <c:v>AWZ</c:v>
                </c:pt>
                <c:pt idx="8">
                  <c:v>Rheinland-Pfalz</c:v>
                </c:pt>
                <c:pt idx="9">
                  <c:v>Mecklenburg-Vorpommern</c:v>
                </c:pt>
                <c:pt idx="10">
                  <c:v>Baden-Württemberg</c:v>
                </c:pt>
                <c:pt idx="11">
                  <c:v>Sachsen-Anhalt</c:v>
                </c:pt>
                <c:pt idx="12">
                  <c:v>Schleswig-Holstein</c:v>
                </c:pt>
                <c:pt idx="13">
                  <c:v>Brandenburg</c:v>
                </c:pt>
                <c:pt idx="14">
                  <c:v>Nordrhein-Westfalen</c:v>
                </c:pt>
                <c:pt idx="15">
                  <c:v>Bayern</c:v>
                </c:pt>
                <c:pt idx="16">
                  <c:v>Niedersachsen</c:v>
                </c:pt>
              </c:strCache>
            </c:strRef>
          </c:cat>
          <c:val>
            <c:numRef>
              <c:f>'2.2 Übersicht BL'!$N$27:$N$43</c:f>
              <c:numCache>
                <c:formatCode>#,##0</c:formatCode>
                <c:ptCount val="17"/>
                <c:pt idx="0">
                  <c:v>323.59539999999998</c:v>
                </c:pt>
                <c:pt idx="1">
                  <c:v>345.396232</c:v>
                </c:pt>
                <c:pt idx="2">
                  <c:v>468.54423399999996</c:v>
                </c:pt>
                <c:pt idx="3">
                  <c:v>1268.7647890000001</c:v>
                </c:pt>
                <c:pt idx="4">
                  <c:v>4862.7575230000002</c:v>
                </c:pt>
                <c:pt idx="5">
                  <c:v>5229.3302380000005</c:v>
                </c:pt>
                <c:pt idx="6">
                  <c:v>5405.3514400000004</c:v>
                </c:pt>
                <c:pt idx="7">
                  <c:v>6719.2750740000001</c:v>
                </c:pt>
                <c:pt idx="8">
                  <c:v>7722.6500519999991</c:v>
                </c:pt>
                <c:pt idx="9">
                  <c:v>9726.8199910000003</c:v>
                </c:pt>
                <c:pt idx="10">
                  <c:v>11181.984748999999</c:v>
                </c:pt>
                <c:pt idx="11">
                  <c:v>12016.541077</c:v>
                </c:pt>
                <c:pt idx="12">
                  <c:v>13532.128809000002</c:v>
                </c:pt>
                <c:pt idx="13">
                  <c:v>15435.708503</c:v>
                </c:pt>
                <c:pt idx="14">
                  <c:v>15938.819347000001</c:v>
                </c:pt>
                <c:pt idx="15">
                  <c:v>23960.254001000001</c:v>
                </c:pt>
                <c:pt idx="16">
                  <c:v>27704.144798999994</c:v>
                </c:pt>
              </c:numCache>
            </c:numRef>
          </c:val>
        </c:ser>
        <c:dLbls>
          <c:showLegendKey val="0"/>
          <c:showVal val="0"/>
          <c:showCatName val="0"/>
          <c:showSerName val="0"/>
          <c:showPercent val="0"/>
          <c:showBubbleSize val="0"/>
        </c:dLbls>
        <c:gapWidth val="150"/>
        <c:axId val="61962112"/>
        <c:axId val="61963648"/>
      </c:barChart>
      <c:catAx>
        <c:axId val="61962112"/>
        <c:scaling>
          <c:orientation val="minMax"/>
        </c:scaling>
        <c:delete val="0"/>
        <c:axPos val="l"/>
        <c:numFmt formatCode="General" sourceLinked="1"/>
        <c:majorTickMark val="out"/>
        <c:minorTickMark val="none"/>
        <c:tickLblPos val="nextTo"/>
        <c:crossAx val="61963648"/>
        <c:crosses val="autoZero"/>
        <c:auto val="1"/>
        <c:lblAlgn val="ctr"/>
        <c:lblOffset val="100"/>
        <c:noMultiLvlLbl val="0"/>
      </c:catAx>
      <c:valAx>
        <c:axId val="61963648"/>
        <c:scaling>
          <c:orientation val="minMax"/>
        </c:scaling>
        <c:delete val="1"/>
        <c:axPos val="b"/>
        <c:numFmt formatCode="#,##0" sourceLinked="1"/>
        <c:majorTickMark val="out"/>
        <c:minorTickMark val="none"/>
        <c:tickLblPos val="nextTo"/>
        <c:crossAx val="61962112"/>
        <c:crosses val="autoZero"/>
        <c:crossBetween val="between"/>
      </c:valAx>
    </c:plotArea>
    <c:plotVisOnly val="1"/>
    <c:dispBlanksAs val="gap"/>
    <c:showDLblsOverMax val="0"/>
  </c:chart>
  <c:spPr>
    <a:solidFill>
      <a:sysClr val="window" lastClr="FFFFFF"/>
    </a:solidFill>
    <a:ln>
      <a:noFill/>
    </a:ln>
  </c:spPr>
  <c:txPr>
    <a:bodyPr/>
    <a:lstStyle/>
    <a:p>
      <a:pPr>
        <a:defRPr sz="1100"/>
      </a:pPr>
      <a:endParaRPr lang="en-US"/>
    </a:p>
  </c:txPr>
  <c:printSettings>
    <c:headerFooter/>
    <c:pageMargins b="0.78740157499999996" l="0.7" r="0.7" t="0.78740157499999996" header="0.3" footer="0.3"/>
    <c:pageSetup/>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a:pPr>
            <a:r>
              <a:rPr lang="de-DE" sz="1200" b="1"/>
              <a:t>Entwicklung der installierten Leistung der nach dem EEG förderberechtigten Anlagen 2003 - 2015</a:t>
            </a:r>
          </a:p>
          <a:p>
            <a:pPr algn="l">
              <a:defRPr/>
            </a:pPr>
            <a:r>
              <a:rPr lang="de-DE" sz="1200"/>
              <a:t>in MW</a:t>
            </a:r>
          </a:p>
        </c:rich>
      </c:tx>
      <c:layout>
        <c:manualLayout>
          <c:xMode val="edge"/>
          <c:yMode val="edge"/>
          <c:x val="3.1932491582491583E-2"/>
          <c:y val="3.0526111111111112E-2"/>
        </c:manualLayout>
      </c:layout>
      <c:overlay val="0"/>
      <c:spPr>
        <a:noFill/>
        <a:ln w="25400">
          <a:noFill/>
        </a:ln>
      </c:spPr>
    </c:title>
    <c:autoTitleDeleted val="0"/>
    <c:plotArea>
      <c:layout>
        <c:manualLayout>
          <c:layoutTarget val="inner"/>
          <c:xMode val="edge"/>
          <c:yMode val="edge"/>
          <c:x val="3.1219360269360268E-2"/>
          <c:y val="0.14065944444444442"/>
          <c:w val="0.93998939393939396"/>
          <c:h val="0.63685086153017056"/>
        </c:manualLayout>
      </c:layout>
      <c:barChart>
        <c:barDir val="col"/>
        <c:grouping val="stacked"/>
        <c:varyColors val="0"/>
        <c:ser>
          <c:idx val="1"/>
          <c:order val="0"/>
          <c:tx>
            <c:strRef>
              <c:f>'3.1 Installierte Leistung'!$A$9</c:f>
              <c:strCache>
                <c:ptCount val="1"/>
                <c:pt idx="0">
                  <c:v>Windenergie an Land</c:v>
                </c:pt>
              </c:strCache>
            </c:strRef>
          </c:tx>
          <c:spPr>
            <a:solidFill>
              <a:srgbClr val="417DBE"/>
            </a:solidFill>
            <a:ln w="25400">
              <a:noFill/>
            </a:ln>
          </c:spPr>
          <c:invertIfNegative val="0"/>
          <c:cat>
            <c:numRef>
              <c:f>'3.1 Installierte Leistung'!$B$4:$N$4</c:f>
              <c:numCache>
                <c:formatCode>General</c:formatCod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numCache>
            </c:numRef>
          </c:cat>
          <c:val>
            <c:numRef>
              <c:f>'3.1 Installierte Leistung'!$B$9:$N$9</c:f>
              <c:numCache>
                <c:formatCode>#,##0</c:formatCode>
                <c:ptCount val="13"/>
                <c:pt idx="0">
                  <c:v>14381</c:v>
                </c:pt>
                <c:pt idx="1">
                  <c:v>16419</c:v>
                </c:pt>
                <c:pt idx="2">
                  <c:v>18248</c:v>
                </c:pt>
                <c:pt idx="3">
                  <c:v>20474.08511</c:v>
                </c:pt>
                <c:pt idx="4">
                  <c:v>22116.243109999999</c:v>
                </c:pt>
                <c:pt idx="5">
                  <c:v>22794</c:v>
                </c:pt>
                <c:pt idx="6">
                  <c:v>25697</c:v>
                </c:pt>
                <c:pt idx="7">
                  <c:v>26823</c:v>
                </c:pt>
                <c:pt idx="8">
                  <c:v>28524.175439999999</c:v>
                </c:pt>
                <c:pt idx="9">
                  <c:v>30711.048840000003</c:v>
                </c:pt>
                <c:pt idx="10">
                  <c:v>32968.925999999999</c:v>
                </c:pt>
                <c:pt idx="11">
                  <c:v>37620.499000000003</c:v>
                </c:pt>
                <c:pt idx="12">
                  <c:v>41241.607000000004</c:v>
                </c:pt>
              </c:numCache>
            </c:numRef>
          </c:val>
        </c:ser>
        <c:ser>
          <c:idx val="5"/>
          <c:order val="1"/>
          <c:tx>
            <c:strRef>
              <c:f>'3.1 Installierte Leistung'!$A$11</c:f>
              <c:strCache>
                <c:ptCount val="1"/>
                <c:pt idx="0">
                  <c:v>Solare Strahlungsenergie</c:v>
                </c:pt>
              </c:strCache>
            </c:strRef>
          </c:tx>
          <c:spPr>
            <a:solidFill>
              <a:srgbClr val="F79646"/>
            </a:solidFill>
            <a:ln w="25400">
              <a:noFill/>
            </a:ln>
          </c:spPr>
          <c:invertIfNegative val="0"/>
          <c:cat>
            <c:numRef>
              <c:f>'3.1 Installierte Leistung'!$B$4:$N$4</c:f>
              <c:numCache>
                <c:formatCode>General</c:formatCod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numCache>
            </c:numRef>
          </c:cat>
          <c:val>
            <c:numRef>
              <c:f>'3.1 Installierte Leistung'!$B$11:$N$11</c:f>
              <c:numCache>
                <c:formatCode>#,##0</c:formatCode>
                <c:ptCount val="13"/>
                <c:pt idx="0">
                  <c:v>435</c:v>
                </c:pt>
                <c:pt idx="1">
                  <c:v>1105</c:v>
                </c:pt>
                <c:pt idx="2">
                  <c:v>2056</c:v>
                </c:pt>
                <c:pt idx="3">
                  <c:v>2898.7597800000003</c:v>
                </c:pt>
                <c:pt idx="4">
                  <c:v>4169.7270989999997</c:v>
                </c:pt>
                <c:pt idx="5">
                  <c:v>6120</c:v>
                </c:pt>
                <c:pt idx="6">
                  <c:v>10566</c:v>
                </c:pt>
                <c:pt idx="7">
                  <c:v>18006</c:v>
                </c:pt>
                <c:pt idx="8">
                  <c:v>25916.272140121921</c:v>
                </c:pt>
                <c:pt idx="9">
                  <c:v>34076.73357148128</c:v>
                </c:pt>
                <c:pt idx="10">
                  <c:v>36710.052000000003</c:v>
                </c:pt>
                <c:pt idx="11">
                  <c:v>37899.737000000001</c:v>
                </c:pt>
                <c:pt idx="12">
                  <c:v>39332.315999999999</c:v>
                </c:pt>
              </c:numCache>
            </c:numRef>
          </c:val>
        </c:ser>
        <c:ser>
          <c:idx val="4"/>
          <c:order val="2"/>
          <c:tx>
            <c:strRef>
              <c:f>'3.1 Installierte Leistung'!$A$7</c:f>
              <c:strCache>
                <c:ptCount val="1"/>
                <c:pt idx="0">
                  <c:v>Biomasse</c:v>
                </c:pt>
              </c:strCache>
            </c:strRef>
          </c:tx>
          <c:spPr>
            <a:solidFill>
              <a:srgbClr val="B5E57B"/>
            </a:solidFill>
            <a:ln w="25400">
              <a:noFill/>
            </a:ln>
          </c:spPr>
          <c:invertIfNegative val="0"/>
          <c:cat>
            <c:numRef>
              <c:f>'3.1 Installierte Leistung'!$B$4:$N$4</c:f>
              <c:numCache>
                <c:formatCode>General</c:formatCod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numCache>
            </c:numRef>
          </c:cat>
          <c:val>
            <c:numRef>
              <c:f>'3.1 Installierte Leistung'!$B$7:$N$7</c:f>
              <c:numCache>
                <c:formatCode>#,##0</c:formatCode>
                <c:ptCount val="13"/>
                <c:pt idx="0">
                  <c:v>903</c:v>
                </c:pt>
                <c:pt idx="1">
                  <c:v>1292</c:v>
                </c:pt>
                <c:pt idx="2">
                  <c:v>1850</c:v>
                </c:pt>
                <c:pt idx="3">
                  <c:v>2639.1687300000003</c:v>
                </c:pt>
                <c:pt idx="4">
                  <c:v>3289.9420070000001</c:v>
                </c:pt>
                <c:pt idx="5">
                  <c:v>3836</c:v>
                </c:pt>
                <c:pt idx="6">
                  <c:v>4293</c:v>
                </c:pt>
                <c:pt idx="7">
                  <c:v>4711</c:v>
                </c:pt>
                <c:pt idx="8">
                  <c:v>5576.8681299999998</c:v>
                </c:pt>
                <c:pt idx="9">
                  <c:v>5904.9599700000008</c:v>
                </c:pt>
                <c:pt idx="10">
                  <c:v>6581.8149999999996</c:v>
                </c:pt>
                <c:pt idx="11">
                  <c:v>6799.2250000000004</c:v>
                </c:pt>
                <c:pt idx="12">
                  <c:v>6900.0550000000003</c:v>
                </c:pt>
              </c:numCache>
            </c:numRef>
          </c:val>
        </c:ser>
        <c:ser>
          <c:idx val="2"/>
          <c:order val="3"/>
          <c:tx>
            <c:strRef>
              <c:f>'3.1 Installierte Leistung'!$A$10</c:f>
              <c:strCache>
                <c:ptCount val="1"/>
                <c:pt idx="0">
                  <c:v>Windenergie auf See</c:v>
                </c:pt>
              </c:strCache>
            </c:strRef>
          </c:tx>
          <c:spPr>
            <a:solidFill>
              <a:srgbClr val="8DB1D8">
                <a:alpha val="97000"/>
              </a:srgbClr>
            </a:solidFill>
            <a:ln w="25400">
              <a:noFill/>
            </a:ln>
          </c:spPr>
          <c:invertIfNegative val="0"/>
          <c:cat>
            <c:numRef>
              <c:f>'3.1 Installierte Leistung'!$B$4:$N$4</c:f>
              <c:numCache>
                <c:formatCode>General</c:formatCod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numCache>
            </c:numRef>
          </c:cat>
          <c:val>
            <c:numRef>
              <c:f>'3.1 Installierte Leistung'!$B$10:$N$10</c:f>
              <c:numCache>
                <c:formatCode>#,##0</c:formatCode>
                <c:ptCount val="13"/>
                <c:pt idx="0">
                  <c:v>0</c:v>
                </c:pt>
                <c:pt idx="1">
                  <c:v>0</c:v>
                </c:pt>
                <c:pt idx="2">
                  <c:v>0</c:v>
                </c:pt>
                <c:pt idx="3">
                  <c:v>0</c:v>
                </c:pt>
                <c:pt idx="4">
                  <c:v>0</c:v>
                </c:pt>
                <c:pt idx="5">
                  <c:v>0</c:v>
                </c:pt>
                <c:pt idx="6">
                  <c:v>35</c:v>
                </c:pt>
                <c:pt idx="7">
                  <c:v>80</c:v>
                </c:pt>
                <c:pt idx="8">
                  <c:v>188.3</c:v>
                </c:pt>
                <c:pt idx="9">
                  <c:v>268.3</c:v>
                </c:pt>
                <c:pt idx="10">
                  <c:v>508.3</c:v>
                </c:pt>
                <c:pt idx="11">
                  <c:v>993.59999999999991</c:v>
                </c:pt>
                <c:pt idx="12">
                  <c:v>3428.0920000000001</c:v>
                </c:pt>
              </c:numCache>
            </c:numRef>
          </c:val>
        </c:ser>
        <c:ser>
          <c:idx val="8"/>
          <c:order val="4"/>
          <c:tx>
            <c:strRef>
              <c:f>'3.1 Installierte Leistung'!$A$5</c:f>
              <c:strCache>
                <c:ptCount val="1"/>
                <c:pt idx="0">
                  <c:v>Wasserkraft</c:v>
                </c:pt>
              </c:strCache>
            </c:strRef>
          </c:tx>
          <c:spPr>
            <a:solidFill>
              <a:srgbClr val="B3CBE5"/>
            </a:solidFill>
            <a:ln w="25400">
              <a:noFill/>
            </a:ln>
          </c:spPr>
          <c:invertIfNegative val="0"/>
          <c:cat>
            <c:numRef>
              <c:f>'3.1 Installierte Leistung'!$B$4:$N$4</c:f>
              <c:numCache>
                <c:formatCode>General</c:formatCod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numCache>
            </c:numRef>
          </c:cat>
          <c:val>
            <c:numRef>
              <c:f>'3.1 Installierte Leistung'!$B$5:$N$5</c:f>
              <c:numCache>
                <c:formatCode>#,##0</c:formatCode>
                <c:ptCount val="13"/>
                <c:pt idx="0">
                  <c:v>1049</c:v>
                </c:pt>
                <c:pt idx="1">
                  <c:v>1103</c:v>
                </c:pt>
                <c:pt idx="2">
                  <c:v>1156</c:v>
                </c:pt>
                <c:pt idx="3">
                  <c:v>1210.66005</c:v>
                </c:pt>
                <c:pt idx="4">
                  <c:v>1259.5922500000001</c:v>
                </c:pt>
                <c:pt idx="5">
                  <c:v>1270</c:v>
                </c:pt>
                <c:pt idx="6">
                  <c:v>1316</c:v>
                </c:pt>
                <c:pt idx="7">
                  <c:v>1372</c:v>
                </c:pt>
                <c:pt idx="8">
                  <c:v>1388.6658399999999</c:v>
                </c:pt>
                <c:pt idx="9">
                  <c:v>1416.6364090000004</c:v>
                </c:pt>
                <c:pt idx="10">
                  <c:v>1528.5909999999999</c:v>
                </c:pt>
                <c:pt idx="11">
                  <c:v>1541.021</c:v>
                </c:pt>
                <c:pt idx="12">
                  <c:v>1549.4690000000001</c:v>
                </c:pt>
              </c:numCache>
            </c:numRef>
          </c:val>
        </c:ser>
        <c:ser>
          <c:idx val="7"/>
          <c:order val="5"/>
          <c:tx>
            <c:strRef>
              <c:f>'3.1 Installierte Leistung'!$A$6</c:f>
              <c:strCache>
                <c:ptCount val="1"/>
                <c:pt idx="0">
                  <c:v>Deponie-, Klär- &amp; Grubengas</c:v>
                </c:pt>
              </c:strCache>
            </c:strRef>
          </c:tx>
          <c:spPr>
            <a:solidFill>
              <a:srgbClr val="57676F"/>
            </a:solidFill>
            <a:ln w="25400">
              <a:noFill/>
            </a:ln>
          </c:spPr>
          <c:invertIfNegative val="0"/>
          <c:cat>
            <c:numRef>
              <c:f>'3.1 Installierte Leistung'!$B$4:$N$4</c:f>
              <c:numCache>
                <c:formatCode>General</c:formatCod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numCache>
            </c:numRef>
          </c:cat>
          <c:val>
            <c:numRef>
              <c:f>'3.1 Installierte Leistung'!$B$6:$N$6</c:f>
              <c:numCache>
                <c:formatCode>#,##0</c:formatCode>
                <c:ptCount val="13"/>
                <c:pt idx="0">
                  <c:v>502</c:v>
                </c:pt>
                <c:pt idx="1">
                  <c:v>589</c:v>
                </c:pt>
                <c:pt idx="2">
                  <c:v>613</c:v>
                </c:pt>
                <c:pt idx="3">
                  <c:v>632.32761999999991</c:v>
                </c:pt>
                <c:pt idx="4">
                  <c:v>646.96561999999994</c:v>
                </c:pt>
                <c:pt idx="5">
                  <c:v>638</c:v>
                </c:pt>
                <c:pt idx="6">
                  <c:v>625</c:v>
                </c:pt>
                <c:pt idx="7">
                  <c:v>609</c:v>
                </c:pt>
                <c:pt idx="8">
                  <c:v>558.98991999999998</c:v>
                </c:pt>
                <c:pt idx="9">
                  <c:v>552.12971999999991</c:v>
                </c:pt>
                <c:pt idx="10">
                  <c:v>511.15</c:v>
                </c:pt>
                <c:pt idx="11">
                  <c:v>514.79899999999998</c:v>
                </c:pt>
                <c:pt idx="12">
                  <c:v>509.85899999999998</c:v>
                </c:pt>
              </c:numCache>
            </c:numRef>
          </c:val>
        </c:ser>
        <c:dLbls>
          <c:showLegendKey val="0"/>
          <c:showVal val="0"/>
          <c:showCatName val="0"/>
          <c:showSerName val="0"/>
          <c:showPercent val="0"/>
          <c:showBubbleSize val="0"/>
        </c:dLbls>
        <c:gapWidth val="50"/>
        <c:overlap val="100"/>
        <c:axId val="57789440"/>
        <c:axId val="57799424"/>
      </c:barChart>
      <c:lineChart>
        <c:grouping val="standard"/>
        <c:varyColors val="0"/>
        <c:ser>
          <c:idx val="0"/>
          <c:order val="6"/>
          <c:spPr>
            <a:ln>
              <a:noFill/>
            </a:ln>
          </c:spPr>
          <c:marker>
            <c:symbol val="none"/>
          </c:marker>
          <c:dLbls>
            <c:txPr>
              <a:bodyPr/>
              <a:lstStyle/>
              <a:p>
                <a:pPr>
                  <a:defRPr sz="1100"/>
                </a:pPr>
                <a:endParaRPr lang="en-US"/>
              </a:p>
            </c:txPr>
            <c:dLblPos val="t"/>
            <c:showLegendKey val="0"/>
            <c:showVal val="1"/>
            <c:showCatName val="0"/>
            <c:showSerName val="0"/>
            <c:showPercent val="0"/>
            <c:showBubbleSize val="0"/>
            <c:showLeaderLines val="0"/>
          </c:dLbls>
          <c:val>
            <c:numRef>
              <c:f>'3.1 Installierte Leistung'!$B$12:$N$12</c:f>
              <c:numCache>
                <c:formatCode>#,##0</c:formatCode>
                <c:ptCount val="13"/>
                <c:pt idx="0">
                  <c:v>17270</c:v>
                </c:pt>
                <c:pt idx="1">
                  <c:v>20508</c:v>
                </c:pt>
                <c:pt idx="2">
                  <c:v>23923.200000000001</c:v>
                </c:pt>
                <c:pt idx="3">
                  <c:v>27855.221290000001</c:v>
                </c:pt>
                <c:pt idx="4">
                  <c:v>31485.690085999999</c:v>
                </c:pt>
                <c:pt idx="5">
                  <c:v>34661</c:v>
                </c:pt>
                <c:pt idx="6">
                  <c:v>42539.54</c:v>
                </c:pt>
                <c:pt idx="7">
                  <c:v>51609</c:v>
                </c:pt>
                <c:pt idx="8">
                  <c:v>62160.811470121916</c:v>
                </c:pt>
                <c:pt idx="9">
                  <c:v>72949.148510481289</c:v>
                </c:pt>
                <c:pt idx="10">
                  <c:v>78838.769</c:v>
                </c:pt>
                <c:pt idx="11">
                  <c:v>85402.316000000006</c:v>
                </c:pt>
                <c:pt idx="12">
                  <c:v>92994.832999999999</c:v>
                </c:pt>
              </c:numCache>
            </c:numRef>
          </c:val>
          <c:smooth val="0"/>
        </c:ser>
        <c:dLbls>
          <c:showLegendKey val="0"/>
          <c:showVal val="0"/>
          <c:showCatName val="0"/>
          <c:showSerName val="0"/>
          <c:showPercent val="0"/>
          <c:showBubbleSize val="0"/>
        </c:dLbls>
        <c:marker val="1"/>
        <c:smooth val="0"/>
        <c:axId val="57679872"/>
        <c:axId val="57800960"/>
      </c:lineChart>
      <c:catAx>
        <c:axId val="57789440"/>
        <c:scaling>
          <c:orientation val="minMax"/>
        </c:scaling>
        <c:delete val="0"/>
        <c:axPos val="b"/>
        <c:numFmt formatCode="General" sourceLinked="1"/>
        <c:majorTickMark val="none"/>
        <c:minorTickMark val="none"/>
        <c:tickLblPos val="low"/>
        <c:spPr>
          <a:ln w="25400">
            <a:solidFill>
              <a:srgbClr val="000000"/>
            </a:solidFill>
            <a:prstDash val="solid"/>
          </a:ln>
        </c:spPr>
        <c:txPr>
          <a:bodyPr rot="0" vert="horz"/>
          <a:lstStyle/>
          <a:p>
            <a:pPr>
              <a:defRPr sz="1100"/>
            </a:pPr>
            <a:endParaRPr lang="en-US"/>
          </a:p>
        </c:txPr>
        <c:crossAx val="57799424"/>
        <c:crosses val="autoZero"/>
        <c:auto val="1"/>
        <c:lblAlgn val="ctr"/>
        <c:lblOffset val="100"/>
        <c:noMultiLvlLbl val="0"/>
      </c:catAx>
      <c:valAx>
        <c:axId val="57799424"/>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57789440"/>
        <c:crosses val="autoZero"/>
        <c:crossBetween val="between"/>
      </c:valAx>
      <c:valAx>
        <c:axId val="57800960"/>
        <c:scaling>
          <c:orientation val="minMax"/>
        </c:scaling>
        <c:delete val="1"/>
        <c:axPos val="r"/>
        <c:numFmt formatCode="#,##0" sourceLinked="1"/>
        <c:majorTickMark val="out"/>
        <c:minorTickMark val="none"/>
        <c:tickLblPos val="nextTo"/>
        <c:crossAx val="57679872"/>
        <c:crosses val="max"/>
        <c:crossBetween val="between"/>
      </c:valAx>
      <c:catAx>
        <c:axId val="57679872"/>
        <c:scaling>
          <c:orientation val="minMax"/>
        </c:scaling>
        <c:delete val="1"/>
        <c:axPos val="b"/>
        <c:majorTickMark val="out"/>
        <c:minorTickMark val="none"/>
        <c:tickLblPos val="nextTo"/>
        <c:crossAx val="57800960"/>
        <c:crosses val="autoZero"/>
        <c:auto val="1"/>
        <c:lblAlgn val="ctr"/>
        <c:lblOffset val="100"/>
        <c:noMultiLvlLbl val="0"/>
      </c:catAx>
      <c:spPr>
        <a:solidFill>
          <a:srgbClr val="FFFFFF"/>
        </a:solidFill>
        <a:ln w="25400">
          <a:noFill/>
        </a:ln>
      </c:spPr>
    </c:plotArea>
    <c:legend>
      <c:legendPos val="b"/>
      <c:legendEntry>
        <c:idx val="6"/>
        <c:delete val="1"/>
      </c:legendEntry>
      <c:layout>
        <c:manualLayout>
          <c:xMode val="edge"/>
          <c:yMode val="edge"/>
          <c:x val="1.6707716002841523E-2"/>
          <c:y val="0.88778864419267955"/>
          <c:w val="0.97127163751011114"/>
          <c:h val="5.9274115613462491E-2"/>
        </c:manualLayout>
      </c:layout>
      <c:overlay val="0"/>
      <c:spPr>
        <a:solidFill>
          <a:srgbClr val="FFFFFF"/>
        </a:solidFill>
        <a:ln w="25400">
          <a:noFill/>
        </a:ln>
      </c:spPr>
      <c:txPr>
        <a:bodyPr/>
        <a:lstStyle/>
        <a:p>
          <a:pPr>
            <a:defRPr sz="1100"/>
          </a:pPr>
          <a:endParaRPr lang="en-US"/>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en-US"/>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a:pPr>
            <a:r>
              <a:rPr lang="de-DE" sz="1200" b="1"/>
              <a:t>Entwicklung der eingespeisten Jahresarbeit aus förderberechtigten EEG-Anlagen 2003-2015</a:t>
            </a:r>
          </a:p>
          <a:p>
            <a:pPr algn="l">
              <a:defRPr/>
            </a:pPr>
            <a:r>
              <a:rPr lang="de-DE" sz="1200"/>
              <a:t>in GWh</a:t>
            </a:r>
          </a:p>
        </c:rich>
      </c:tx>
      <c:layout>
        <c:manualLayout>
          <c:xMode val="edge"/>
          <c:yMode val="edge"/>
          <c:x val="2.3380303030303029E-2"/>
          <c:y val="4.1109444444444442E-2"/>
        </c:manualLayout>
      </c:layout>
      <c:overlay val="0"/>
      <c:spPr>
        <a:noFill/>
        <a:ln w="25400">
          <a:noFill/>
        </a:ln>
      </c:spPr>
    </c:title>
    <c:autoTitleDeleted val="0"/>
    <c:plotArea>
      <c:layout>
        <c:manualLayout>
          <c:layoutTarget val="inner"/>
          <c:xMode val="edge"/>
          <c:yMode val="edge"/>
          <c:x val="2.1600673400673401E-2"/>
          <c:y val="0.1267011111111111"/>
          <c:w val="0.94212744107744106"/>
          <c:h val="0.66807389422569408"/>
        </c:manualLayout>
      </c:layout>
      <c:barChart>
        <c:barDir val="col"/>
        <c:grouping val="stacked"/>
        <c:varyColors val="0"/>
        <c:ser>
          <c:idx val="1"/>
          <c:order val="0"/>
          <c:tx>
            <c:strRef>
              <c:f>'3.3 Eingespeiste Jahresarbeit'!$A$9</c:f>
              <c:strCache>
                <c:ptCount val="1"/>
                <c:pt idx="0">
                  <c:v>Windenergie an Land</c:v>
                </c:pt>
              </c:strCache>
            </c:strRef>
          </c:tx>
          <c:spPr>
            <a:solidFill>
              <a:srgbClr val="417DBE"/>
            </a:solidFill>
            <a:ln w="25400">
              <a:noFill/>
            </a:ln>
          </c:spPr>
          <c:invertIfNegative val="0"/>
          <c:cat>
            <c:strRef>
              <c:f>'3.3 Eingespeiste Jahresarbeit'!$B$4:$N$4</c:f>
              <c:strCach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strCache>
            </c:strRef>
          </c:cat>
          <c:val>
            <c:numRef>
              <c:f>'3.3 Eingespeiste Jahresarbeit'!$B$9:$N$9</c:f>
              <c:numCache>
                <c:formatCode>#,##0</c:formatCode>
                <c:ptCount val="13"/>
                <c:pt idx="0">
                  <c:v>18712.5</c:v>
                </c:pt>
                <c:pt idx="1">
                  <c:v>25508.799999999999</c:v>
                </c:pt>
                <c:pt idx="2">
                  <c:v>27229.4</c:v>
                </c:pt>
                <c:pt idx="3">
                  <c:v>30709.9</c:v>
                </c:pt>
                <c:pt idx="4">
                  <c:v>39713.1</c:v>
                </c:pt>
                <c:pt idx="5">
                  <c:v>40573.699999999997</c:v>
                </c:pt>
                <c:pt idx="6">
                  <c:v>38542.199999999997</c:v>
                </c:pt>
                <c:pt idx="7">
                  <c:v>37619</c:v>
                </c:pt>
                <c:pt idx="8">
                  <c:v>48314.64</c:v>
                </c:pt>
                <c:pt idx="9">
                  <c:v>49948.63</c:v>
                </c:pt>
                <c:pt idx="10">
                  <c:v>50802.711709999996</c:v>
                </c:pt>
                <c:pt idx="11">
                  <c:v>55907.6</c:v>
                </c:pt>
                <c:pt idx="12">
                  <c:v>70922.012789999993</c:v>
                </c:pt>
              </c:numCache>
            </c:numRef>
          </c:val>
        </c:ser>
        <c:ser>
          <c:idx val="4"/>
          <c:order val="1"/>
          <c:tx>
            <c:strRef>
              <c:f>'3.3 Eingespeiste Jahresarbeit'!$A$7</c:f>
              <c:strCache>
                <c:ptCount val="1"/>
                <c:pt idx="0">
                  <c:v>Biomasse</c:v>
                </c:pt>
              </c:strCache>
            </c:strRef>
          </c:tx>
          <c:spPr>
            <a:solidFill>
              <a:srgbClr val="B5E57B"/>
            </a:solidFill>
            <a:ln w="25400">
              <a:noFill/>
            </a:ln>
          </c:spPr>
          <c:invertIfNegative val="0"/>
          <c:cat>
            <c:strRef>
              <c:f>'3.3 Eingespeiste Jahresarbeit'!$B$4:$N$4</c:f>
              <c:strCach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strCache>
            </c:strRef>
          </c:cat>
          <c:val>
            <c:numRef>
              <c:f>'3.3 Eingespeiste Jahresarbeit'!$B$7:$N$7</c:f>
              <c:numCache>
                <c:formatCode>#,##0</c:formatCode>
                <c:ptCount val="13"/>
                <c:pt idx="0">
                  <c:v>3483.6</c:v>
                </c:pt>
                <c:pt idx="1">
                  <c:v>5241</c:v>
                </c:pt>
                <c:pt idx="2">
                  <c:v>7366.5</c:v>
                </c:pt>
                <c:pt idx="3">
                  <c:v>10901.6</c:v>
                </c:pt>
                <c:pt idx="4">
                  <c:v>15923.9</c:v>
                </c:pt>
                <c:pt idx="5">
                  <c:v>18947</c:v>
                </c:pt>
                <c:pt idx="6">
                  <c:v>22797.9</c:v>
                </c:pt>
                <c:pt idx="7">
                  <c:v>25154.61</c:v>
                </c:pt>
                <c:pt idx="8">
                  <c:v>27976.62</c:v>
                </c:pt>
                <c:pt idx="9">
                  <c:v>34320</c:v>
                </c:pt>
                <c:pt idx="10">
                  <c:v>36258.359576000003</c:v>
                </c:pt>
                <c:pt idx="11">
                  <c:v>38313.4</c:v>
                </c:pt>
                <c:pt idx="12">
                  <c:v>40628.218390000002</c:v>
                </c:pt>
              </c:numCache>
            </c:numRef>
          </c:val>
        </c:ser>
        <c:ser>
          <c:idx val="5"/>
          <c:order val="2"/>
          <c:tx>
            <c:strRef>
              <c:f>'3.3 Eingespeiste Jahresarbeit'!$A$11</c:f>
              <c:strCache>
                <c:ptCount val="1"/>
                <c:pt idx="0">
                  <c:v>Solare Strahlungsenergie</c:v>
                </c:pt>
              </c:strCache>
            </c:strRef>
          </c:tx>
          <c:spPr>
            <a:solidFill>
              <a:srgbClr val="F79646"/>
            </a:solidFill>
            <a:ln w="25400">
              <a:noFill/>
            </a:ln>
          </c:spPr>
          <c:invertIfNegative val="0"/>
          <c:cat>
            <c:strRef>
              <c:f>'3.3 Eingespeiste Jahresarbeit'!$B$4:$N$4</c:f>
              <c:strCach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strCache>
            </c:strRef>
          </c:cat>
          <c:val>
            <c:numRef>
              <c:f>'3.3 Eingespeiste Jahresarbeit'!$B$11:$N$11</c:f>
              <c:numCache>
                <c:formatCode>#,##0</c:formatCode>
                <c:ptCount val="13"/>
                <c:pt idx="0">
                  <c:v>313.3</c:v>
                </c:pt>
                <c:pt idx="1">
                  <c:v>556.5</c:v>
                </c:pt>
                <c:pt idx="2">
                  <c:v>1282.3</c:v>
                </c:pt>
                <c:pt idx="3">
                  <c:v>2220.3000000000002</c:v>
                </c:pt>
                <c:pt idx="4">
                  <c:v>3074.7</c:v>
                </c:pt>
                <c:pt idx="5">
                  <c:v>4419.8</c:v>
                </c:pt>
                <c:pt idx="6">
                  <c:v>6578.3</c:v>
                </c:pt>
                <c:pt idx="7">
                  <c:v>11682.61</c:v>
                </c:pt>
                <c:pt idx="8">
                  <c:v>19340.18</c:v>
                </c:pt>
                <c:pt idx="9">
                  <c:v>25394.22</c:v>
                </c:pt>
                <c:pt idx="10">
                  <c:v>28785.089261000001</c:v>
                </c:pt>
                <c:pt idx="11">
                  <c:v>33002.399999999994</c:v>
                </c:pt>
                <c:pt idx="12">
                  <c:v>35211.685899999997</c:v>
                </c:pt>
              </c:numCache>
            </c:numRef>
          </c:val>
        </c:ser>
        <c:ser>
          <c:idx val="2"/>
          <c:order val="3"/>
          <c:tx>
            <c:strRef>
              <c:f>'3.3 Eingespeiste Jahresarbeit'!$A$10</c:f>
              <c:strCache>
                <c:ptCount val="1"/>
                <c:pt idx="0">
                  <c:v>Windenergie auf See</c:v>
                </c:pt>
              </c:strCache>
            </c:strRef>
          </c:tx>
          <c:spPr>
            <a:solidFill>
              <a:srgbClr val="8DB1D8"/>
            </a:solidFill>
            <a:ln w="25400">
              <a:noFill/>
            </a:ln>
          </c:spPr>
          <c:invertIfNegative val="0"/>
          <c:cat>
            <c:strRef>
              <c:f>'3.3 Eingespeiste Jahresarbeit'!$B$4:$N$4</c:f>
              <c:strCach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strCache>
            </c:strRef>
          </c:cat>
          <c:val>
            <c:numRef>
              <c:f>'3.3 Eingespeiste Jahresarbeit'!$B$10:$N$10</c:f>
              <c:numCache>
                <c:formatCode>#,##0</c:formatCode>
                <c:ptCount val="13"/>
                <c:pt idx="0">
                  <c:v>0</c:v>
                </c:pt>
                <c:pt idx="1">
                  <c:v>0</c:v>
                </c:pt>
                <c:pt idx="2">
                  <c:v>0</c:v>
                </c:pt>
                <c:pt idx="3">
                  <c:v>0</c:v>
                </c:pt>
                <c:pt idx="4">
                  <c:v>0</c:v>
                </c:pt>
                <c:pt idx="5">
                  <c:v>0</c:v>
                </c:pt>
                <c:pt idx="6">
                  <c:v>37.5</c:v>
                </c:pt>
                <c:pt idx="7">
                  <c:v>173.74</c:v>
                </c:pt>
                <c:pt idx="8">
                  <c:v>568.14</c:v>
                </c:pt>
                <c:pt idx="9">
                  <c:v>721.65</c:v>
                </c:pt>
                <c:pt idx="10">
                  <c:v>904.81837399999995</c:v>
                </c:pt>
                <c:pt idx="11">
                  <c:v>1449.4</c:v>
                </c:pt>
                <c:pt idx="12">
                  <c:v>8162.0147639999996</c:v>
                </c:pt>
              </c:numCache>
            </c:numRef>
          </c:val>
        </c:ser>
        <c:ser>
          <c:idx val="8"/>
          <c:order val="4"/>
          <c:tx>
            <c:strRef>
              <c:f>'3.3 Eingespeiste Jahresarbeit'!$A$5</c:f>
              <c:strCache>
                <c:ptCount val="1"/>
                <c:pt idx="0">
                  <c:v>Wasserkraft</c:v>
                </c:pt>
              </c:strCache>
            </c:strRef>
          </c:tx>
          <c:spPr>
            <a:solidFill>
              <a:srgbClr val="B3CBE5"/>
            </a:solidFill>
            <a:ln w="25400">
              <a:noFill/>
            </a:ln>
          </c:spPr>
          <c:invertIfNegative val="0"/>
          <c:cat>
            <c:strRef>
              <c:f>'3.3 Eingespeiste Jahresarbeit'!$B$4:$N$4</c:f>
              <c:strCach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strCache>
            </c:strRef>
          </c:cat>
          <c:val>
            <c:numRef>
              <c:f>'3.3 Eingespeiste Jahresarbeit'!$B$5:$N$5</c:f>
              <c:numCache>
                <c:formatCode>#,##0</c:formatCode>
                <c:ptCount val="13"/>
                <c:pt idx="0">
                  <c:v>5907.7</c:v>
                </c:pt>
                <c:pt idx="1">
                  <c:v>4616.1000000000004</c:v>
                </c:pt>
                <c:pt idx="2">
                  <c:v>4952.6000000000004</c:v>
                </c:pt>
                <c:pt idx="3">
                  <c:v>4923.8999999999996</c:v>
                </c:pt>
                <c:pt idx="4">
                  <c:v>5546.8</c:v>
                </c:pt>
                <c:pt idx="5">
                  <c:v>4981.5</c:v>
                </c:pt>
                <c:pt idx="6">
                  <c:v>4877.2</c:v>
                </c:pt>
                <c:pt idx="7">
                  <c:v>5665.26</c:v>
                </c:pt>
                <c:pt idx="8">
                  <c:v>4843.46</c:v>
                </c:pt>
                <c:pt idx="9">
                  <c:v>5417.32</c:v>
                </c:pt>
                <c:pt idx="10">
                  <c:v>6265.11</c:v>
                </c:pt>
                <c:pt idx="11">
                  <c:v>5646.1</c:v>
                </c:pt>
                <c:pt idx="12">
                  <c:v>5347.3364000000001</c:v>
                </c:pt>
              </c:numCache>
            </c:numRef>
          </c:val>
        </c:ser>
        <c:ser>
          <c:idx val="7"/>
          <c:order val="5"/>
          <c:tx>
            <c:strRef>
              <c:f>'3.3 Eingespeiste Jahresarbeit'!$A$6</c:f>
              <c:strCache>
                <c:ptCount val="1"/>
                <c:pt idx="0">
                  <c:v>Deponie-, Klär- &amp; Grubengas</c:v>
                </c:pt>
              </c:strCache>
            </c:strRef>
          </c:tx>
          <c:spPr>
            <a:solidFill>
              <a:srgbClr val="57676F"/>
            </a:solidFill>
            <a:ln w="25400">
              <a:noFill/>
            </a:ln>
          </c:spPr>
          <c:invertIfNegative val="0"/>
          <c:cat>
            <c:strRef>
              <c:f>'3.3 Eingespeiste Jahresarbeit'!$B$4:$N$4</c:f>
              <c:strCach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strCache>
            </c:strRef>
          </c:cat>
          <c:val>
            <c:numRef>
              <c:f>'3.3 Eingespeiste Jahresarbeit'!$B$6:$N$6</c:f>
              <c:numCache>
                <c:formatCode>#,##0</c:formatCode>
                <c:ptCount val="13"/>
                <c:pt idx="1">
                  <c:v>2588.6</c:v>
                </c:pt>
                <c:pt idx="2">
                  <c:v>3135.6</c:v>
                </c:pt>
                <c:pt idx="3">
                  <c:v>2789.2</c:v>
                </c:pt>
                <c:pt idx="4">
                  <c:v>2751.1</c:v>
                </c:pt>
                <c:pt idx="5">
                  <c:v>2208.1999999999998</c:v>
                </c:pt>
                <c:pt idx="6">
                  <c:v>2019.5</c:v>
                </c:pt>
                <c:pt idx="7">
                  <c:v>1962.51</c:v>
                </c:pt>
                <c:pt idx="8">
                  <c:v>1815.2</c:v>
                </c:pt>
                <c:pt idx="9">
                  <c:v>1768.8999999999999</c:v>
                </c:pt>
                <c:pt idx="10">
                  <c:v>1775.7434729999998</c:v>
                </c:pt>
                <c:pt idx="11">
                  <c:v>1645.8448538160999</c:v>
                </c:pt>
                <c:pt idx="12" formatCode="#,##0_ ;\-#,##0\ ">
                  <c:v>1437.642282</c:v>
                </c:pt>
              </c:numCache>
            </c:numRef>
          </c:val>
        </c:ser>
        <c:dLbls>
          <c:showLegendKey val="0"/>
          <c:showVal val="0"/>
          <c:showCatName val="0"/>
          <c:showSerName val="0"/>
          <c:showPercent val="0"/>
          <c:showBubbleSize val="0"/>
        </c:dLbls>
        <c:gapWidth val="50"/>
        <c:overlap val="100"/>
        <c:axId val="60886016"/>
        <c:axId val="60891904"/>
      </c:barChart>
      <c:lineChart>
        <c:grouping val="standard"/>
        <c:varyColors val="0"/>
        <c:ser>
          <c:idx val="0"/>
          <c:order val="6"/>
          <c:spPr>
            <a:ln>
              <a:noFill/>
            </a:ln>
          </c:spPr>
          <c:marker>
            <c:symbol val="none"/>
          </c:marker>
          <c:dLbls>
            <c:txPr>
              <a:bodyPr/>
              <a:lstStyle/>
              <a:p>
                <a:pPr>
                  <a:defRPr sz="1100"/>
                </a:pPr>
                <a:endParaRPr lang="en-US"/>
              </a:p>
            </c:txPr>
            <c:dLblPos val="t"/>
            <c:showLegendKey val="0"/>
            <c:showVal val="1"/>
            <c:showCatName val="0"/>
            <c:showSerName val="0"/>
            <c:showPercent val="0"/>
            <c:showBubbleSize val="0"/>
            <c:showLeaderLines val="0"/>
          </c:dLbls>
          <c:val>
            <c:numRef>
              <c:f>'3.3 Eingespeiste Jahresarbeit'!$B$12:$N$12</c:f>
              <c:numCache>
                <c:formatCode>#,##0</c:formatCode>
                <c:ptCount val="13"/>
                <c:pt idx="0">
                  <c:v>28417.1</c:v>
                </c:pt>
                <c:pt idx="1">
                  <c:v>38511.199999999997</c:v>
                </c:pt>
                <c:pt idx="2">
                  <c:v>43966.600000000006</c:v>
                </c:pt>
                <c:pt idx="3">
                  <c:v>51545.3</c:v>
                </c:pt>
                <c:pt idx="4">
                  <c:v>67010</c:v>
                </c:pt>
                <c:pt idx="5">
                  <c:v>71147.8</c:v>
                </c:pt>
                <c:pt idx="6">
                  <c:v>74871.400000000009</c:v>
                </c:pt>
                <c:pt idx="7">
                  <c:v>82285.41</c:v>
                </c:pt>
                <c:pt idx="8">
                  <c:v>102877.09</c:v>
                </c:pt>
                <c:pt idx="9">
                  <c:v>117596.09</c:v>
                </c:pt>
                <c:pt idx="10">
                  <c:v>124871.69569899999</c:v>
                </c:pt>
                <c:pt idx="11">
                  <c:v>136062.84485381609</c:v>
                </c:pt>
                <c:pt idx="12">
                  <c:v>161842.05086799996</c:v>
                </c:pt>
              </c:numCache>
            </c:numRef>
          </c:val>
          <c:smooth val="0"/>
        </c:ser>
        <c:dLbls>
          <c:showLegendKey val="0"/>
          <c:showVal val="0"/>
          <c:showCatName val="0"/>
          <c:showSerName val="0"/>
          <c:showPercent val="0"/>
          <c:showBubbleSize val="0"/>
        </c:dLbls>
        <c:marker val="1"/>
        <c:smooth val="0"/>
        <c:axId val="60907520"/>
        <c:axId val="60893440"/>
      </c:lineChart>
      <c:catAx>
        <c:axId val="60886016"/>
        <c:scaling>
          <c:orientation val="minMax"/>
        </c:scaling>
        <c:delete val="0"/>
        <c:axPos val="b"/>
        <c:numFmt formatCode="General" sourceLinked="1"/>
        <c:majorTickMark val="none"/>
        <c:minorTickMark val="none"/>
        <c:tickLblPos val="low"/>
        <c:spPr>
          <a:ln w="25400">
            <a:solidFill>
              <a:srgbClr val="000000"/>
            </a:solidFill>
            <a:prstDash val="solid"/>
          </a:ln>
        </c:spPr>
        <c:txPr>
          <a:bodyPr rot="0" vert="horz"/>
          <a:lstStyle/>
          <a:p>
            <a:pPr>
              <a:defRPr/>
            </a:pPr>
            <a:endParaRPr lang="en-US"/>
          </a:p>
        </c:txPr>
        <c:crossAx val="60891904"/>
        <c:crosses val="autoZero"/>
        <c:auto val="1"/>
        <c:lblAlgn val="ctr"/>
        <c:lblOffset val="100"/>
        <c:noMultiLvlLbl val="0"/>
      </c:catAx>
      <c:valAx>
        <c:axId val="60891904"/>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60886016"/>
        <c:crosses val="autoZero"/>
        <c:crossBetween val="between"/>
      </c:valAx>
      <c:valAx>
        <c:axId val="60893440"/>
        <c:scaling>
          <c:orientation val="minMax"/>
        </c:scaling>
        <c:delete val="1"/>
        <c:axPos val="r"/>
        <c:numFmt formatCode="#,##0" sourceLinked="1"/>
        <c:majorTickMark val="out"/>
        <c:minorTickMark val="none"/>
        <c:tickLblPos val="nextTo"/>
        <c:crossAx val="60907520"/>
        <c:crosses val="max"/>
        <c:crossBetween val="between"/>
      </c:valAx>
      <c:catAx>
        <c:axId val="60907520"/>
        <c:scaling>
          <c:orientation val="minMax"/>
        </c:scaling>
        <c:delete val="1"/>
        <c:axPos val="b"/>
        <c:numFmt formatCode="General" sourceLinked="1"/>
        <c:majorTickMark val="out"/>
        <c:minorTickMark val="none"/>
        <c:tickLblPos val="nextTo"/>
        <c:crossAx val="60893440"/>
        <c:crosses val="autoZero"/>
        <c:auto val="1"/>
        <c:lblAlgn val="ctr"/>
        <c:lblOffset val="100"/>
        <c:noMultiLvlLbl val="0"/>
      </c:catAx>
      <c:spPr>
        <a:solidFill>
          <a:srgbClr val="FFFFFF"/>
        </a:solidFill>
        <a:ln w="25400">
          <a:noFill/>
        </a:ln>
      </c:spPr>
    </c:plotArea>
    <c:legend>
      <c:legendPos val="b"/>
      <c:legendEntry>
        <c:idx val="6"/>
        <c:delete val="1"/>
      </c:legendEntry>
      <c:layout>
        <c:manualLayout>
          <c:xMode val="edge"/>
          <c:yMode val="edge"/>
          <c:x val="5.2131844860478484E-2"/>
          <c:y val="0.88864266863717933"/>
          <c:w val="0.92967424753553063"/>
          <c:h val="5.9274115613462491E-2"/>
        </c:manualLayout>
      </c:layout>
      <c:overlay val="0"/>
      <c:spPr>
        <a:solidFill>
          <a:srgbClr val="FFFFFF"/>
        </a:solidFill>
        <a:ln w="25400">
          <a:noFill/>
        </a:ln>
      </c:spPr>
      <c:txPr>
        <a:bodyPr/>
        <a:lstStyle/>
        <a:p>
          <a:pPr>
            <a:defRPr sz="1100"/>
          </a:pPr>
          <a:endParaRPr lang="en-US"/>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en-US"/>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b="1"/>
              <a:t>Entwicklung der Jahresarbeit nach fester  Einspeisevergütung oder Direktvermarktung</a:t>
            </a:r>
          </a:p>
          <a:p>
            <a:pPr algn="l">
              <a:defRPr sz="1200"/>
            </a:pPr>
            <a:r>
              <a:rPr lang="de-DE" sz="1200"/>
              <a:t>in Prozent</a:t>
            </a:r>
          </a:p>
        </c:rich>
      </c:tx>
      <c:layout>
        <c:manualLayout>
          <c:xMode val="edge"/>
          <c:yMode val="edge"/>
          <c:x val="1.6675785617432264E-2"/>
          <c:y val="2.3164688161657575E-2"/>
        </c:manualLayout>
      </c:layout>
      <c:overlay val="0"/>
      <c:spPr>
        <a:noFill/>
        <a:ln w="25400">
          <a:noFill/>
        </a:ln>
      </c:spPr>
    </c:title>
    <c:autoTitleDeleted val="0"/>
    <c:plotArea>
      <c:layout>
        <c:manualLayout>
          <c:layoutTarget val="inner"/>
          <c:xMode val="edge"/>
          <c:yMode val="edge"/>
          <c:x val="3.0152848540991203E-2"/>
          <c:y val="0.16847406808772988"/>
          <c:w val="0.92288500801439577"/>
          <c:h val="0.60188680640272085"/>
        </c:manualLayout>
      </c:layout>
      <c:barChart>
        <c:barDir val="col"/>
        <c:grouping val="stacked"/>
        <c:varyColors val="0"/>
        <c:ser>
          <c:idx val="1"/>
          <c:order val="0"/>
          <c:tx>
            <c:strRef>
              <c:f>'3.4 Direktvermarktung'!$A$23</c:f>
              <c:strCache>
                <c:ptCount val="1"/>
                <c:pt idx="0">
                  <c:v>Anteil Feste Einspeisevergütung</c:v>
                </c:pt>
              </c:strCache>
            </c:strRef>
          </c:tx>
          <c:spPr>
            <a:solidFill>
              <a:srgbClr val="4F81BD"/>
            </a:solidFill>
            <a:ln w="25400">
              <a:noFill/>
            </a:ln>
          </c:spPr>
          <c:invertIfNegative val="0"/>
          <c:dLbls>
            <c:txPr>
              <a:bodyPr/>
              <a:lstStyle/>
              <a:p>
                <a:pPr>
                  <a:defRPr sz="1100"/>
                </a:pPr>
                <a:endParaRPr lang="en-US"/>
              </a:p>
            </c:txPr>
            <c:showLegendKey val="0"/>
            <c:showVal val="1"/>
            <c:showCatName val="0"/>
            <c:showSerName val="0"/>
            <c:showPercent val="0"/>
            <c:showBubbleSize val="0"/>
            <c:showLeaderLines val="0"/>
          </c:dLbls>
          <c:cat>
            <c:numRef>
              <c:f>'3.4 Direktvermarktung'!$B$19:$H$19</c:f>
              <c:numCache>
                <c:formatCode>General</c:formatCode>
                <c:ptCount val="7"/>
                <c:pt idx="0">
                  <c:v>2009</c:v>
                </c:pt>
                <c:pt idx="1">
                  <c:v>2010</c:v>
                </c:pt>
                <c:pt idx="2">
                  <c:v>2011</c:v>
                </c:pt>
                <c:pt idx="3">
                  <c:v>2012</c:v>
                </c:pt>
                <c:pt idx="4">
                  <c:v>2013</c:v>
                </c:pt>
                <c:pt idx="5">
                  <c:v>2014</c:v>
                </c:pt>
                <c:pt idx="6">
                  <c:v>2015</c:v>
                </c:pt>
              </c:numCache>
            </c:numRef>
          </c:cat>
          <c:val>
            <c:numRef>
              <c:f>'3.4 Direktvermarktung'!$B$23:$H$23</c:f>
              <c:numCache>
                <c:formatCode>0%</c:formatCode>
                <c:ptCount val="7"/>
                <c:pt idx="0">
                  <c:v>0.99575000000000002</c:v>
                </c:pt>
                <c:pt idx="1">
                  <c:v>0.98072000000000004</c:v>
                </c:pt>
                <c:pt idx="2">
                  <c:v>0.87978000000000001</c:v>
                </c:pt>
                <c:pt idx="3">
                  <c:v>0.56493000000000004</c:v>
                </c:pt>
                <c:pt idx="4">
                  <c:v>0.44789000000000001</c:v>
                </c:pt>
                <c:pt idx="5">
                  <c:v>0.37154999999999999</c:v>
                </c:pt>
                <c:pt idx="6">
                  <c:v>0.30624829960265409</c:v>
                </c:pt>
              </c:numCache>
            </c:numRef>
          </c:val>
        </c:ser>
        <c:ser>
          <c:idx val="2"/>
          <c:order val="1"/>
          <c:tx>
            <c:strRef>
              <c:f>'3.4 Direktvermarktung'!$A$24</c:f>
              <c:strCache>
                <c:ptCount val="1"/>
                <c:pt idx="0">
                  <c:v>Anteil Direktvermarktung</c:v>
                </c:pt>
              </c:strCache>
            </c:strRef>
          </c:tx>
          <c:spPr>
            <a:solidFill>
              <a:srgbClr val="1F497D">
                <a:lumMod val="20000"/>
                <a:lumOff val="80000"/>
              </a:srgbClr>
            </a:solidFill>
            <a:ln w="25400">
              <a:noFill/>
            </a:ln>
          </c:spPr>
          <c:invertIfNegative val="0"/>
          <c:dLbls>
            <c:dLbl>
              <c:idx val="0"/>
              <c:delete val="1"/>
            </c:dLbl>
            <c:dLbl>
              <c:idx val="1"/>
              <c:layout>
                <c:manualLayout>
                  <c:x val="0"/>
                  <c:y val="2.7814599269921522E-2"/>
                </c:manualLayout>
              </c:layout>
              <c:showLegendKey val="0"/>
              <c:showVal val="1"/>
              <c:showCatName val="0"/>
              <c:showSerName val="0"/>
              <c:showPercent val="0"/>
              <c:showBubbleSize val="0"/>
            </c:dLbl>
            <c:txPr>
              <a:bodyPr/>
              <a:lstStyle/>
              <a:p>
                <a:pPr>
                  <a:defRPr sz="1100"/>
                </a:pPr>
                <a:endParaRPr lang="en-US"/>
              </a:p>
            </c:txPr>
            <c:showLegendKey val="0"/>
            <c:showVal val="1"/>
            <c:showCatName val="0"/>
            <c:showSerName val="0"/>
            <c:showPercent val="0"/>
            <c:showBubbleSize val="0"/>
            <c:showLeaderLines val="0"/>
          </c:dLbls>
          <c:cat>
            <c:numRef>
              <c:f>'3.4 Direktvermarktung'!$B$19:$H$19</c:f>
              <c:numCache>
                <c:formatCode>General</c:formatCode>
                <c:ptCount val="7"/>
                <c:pt idx="0">
                  <c:v>2009</c:v>
                </c:pt>
                <c:pt idx="1">
                  <c:v>2010</c:v>
                </c:pt>
                <c:pt idx="2">
                  <c:v>2011</c:v>
                </c:pt>
                <c:pt idx="3">
                  <c:v>2012</c:v>
                </c:pt>
                <c:pt idx="4">
                  <c:v>2013</c:v>
                </c:pt>
                <c:pt idx="5">
                  <c:v>2014</c:v>
                </c:pt>
                <c:pt idx="6">
                  <c:v>2015</c:v>
                </c:pt>
              </c:numCache>
            </c:numRef>
          </c:cat>
          <c:val>
            <c:numRef>
              <c:f>'3.4 Direktvermarktung'!$B$24:$H$24</c:f>
              <c:numCache>
                <c:formatCode>0%</c:formatCode>
                <c:ptCount val="7"/>
                <c:pt idx="0">
                  <c:v>4.2500000000000003E-3</c:v>
                </c:pt>
                <c:pt idx="1">
                  <c:v>1.9279999999999999E-2</c:v>
                </c:pt>
                <c:pt idx="2">
                  <c:v>0.12021999999999999</c:v>
                </c:pt>
                <c:pt idx="3">
                  <c:v>0.43507000000000001</c:v>
                </c:pt>
                <c:pt idx="4">
                  <c:v>0.55210999999999999</c:v>
                </c:pt>
                <c:pt idx="5">
                  <c:v>0.62844999999999995</c:v>
                </c:pt>
                <c:pt idx="6">
                  <c:v>0.69375170039734602</c:v>
                </c:pt>
              </c:numCache>
            </c:numRef>
          </c:val>
        </c:ser>
        <c:dLbls>
          <c:showLegendKey val="0"/>
          <c:showVal val="0"/>
          <c:showCatName val="0"/>
          <c:showSerName val="0"/>
          <c:showPercent val="0"/>
          <c:showBubbleSize val="0"/>
        </c:dLbls>
        <c:gapWidth val="150"/>
        <c:overlap val="100"/>
        <c:axId val="61005184"/>
        <c:axId val="61011072"/>
      </c:barChart>
      <c:catAx>
        <c:axId val="61005184"/>
        <c:scaling>
          <c:orientation val="minMax"/>
        </c:scaling>
        <c:delete val="0"/>
        <c:axPos val="b"/>
        <c:numFmt formatCode="General" sourceLinked="1"/>
        <c:majorTickMark val="none"/>
        <c:minorTickMark val="none"/>
        <c:tickLblPos val="low"/>
        <c:spPr>
          <a:ln w="25400">
            <a:solidFill>
              <a:srgbClr val="000000"/>
            </a:solidFill>
            <a:prstDash val="solid"/>
          </a:ln>
        </c:spPr>
        <c:txPr>
          <a:bodyPr rot="0" vert="horz"/>
          <a:lstStyle/>
          <a:p>
            <a:pPr>
              <a:defRPr/>
            </a:pPr>
            <a:endParaRPr lang="en-US"/>
          </a:p>
        </c:txPr>
        <c:crossAx val="61011072"/>
        <c:crosses val="autoZero"/>
        <c:auto val="1"/>
        <c:lblAlgn val="ctr"/>
        <c:lblOffset val="100"/>
        <c:noMultiLvlLbl val="0"/>
      </c:catAx>
      <c:valAx>
        <c:axId val="61011072"/>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61005184"/>
        <c:crosses val="autoZero"/>
        <c:crossBetween val="between"/>
      </c:valAx>
      <c:spPr>
        <a:solidFill>
          <a:srgbClr val="FFFFFF"/>
        </a:solidFill>
        <a:ln w="25400">
          <a:noFill/>
        </a:ln>
      </c:spPr>
    </c:plotArea>
    <c:legend>
      <c:legendPos val="b"/>
      <c:layout>
        <c:manualLayout>
          <c:xMode val="edge"/>
          <c:yMode val="edge"/>
          <c:x val="0.11807003367003367"/>
          <c:y val="0.85109489482828726"/>
          <c:w val="0.78667316887503869"/>
          <c:h val="8.7088714883384002E-2"/>
        </c:manualLayout>
      </c:layout>
      <c:overlay val="0"/>
      <c:spPr>
        <a:solidFill>
          <a:srgbClr val="FFFFFF"/>
        </a:solidFill>
        <a:ln w="25400">
          <a:noFill/>
        </a:ln>
      </c:spPr>
      <c:txPr>
        <a:bodyPr/>
        <a:lstStyle/>
        <a:p>
          <a:pPr>
            <a:defRPr sz="1100"/>
          </a:pPr>
          <a:endParaRPr lang="en-US"/>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en-US"/>
    </a:p>
  </c:txPr>
  <c:printSettings>
    <c:headerFooter alignWithMargins="0"/>
    <c:pageMargins b="0.78740157480314965" l="0.90551181102362199" r="0.86614173228346458" t="0.78740157480314965" header="0.31496062992125984" footer="0.31496062992125984"/>
    <c:pageSetup paperSize="9" orientation="landscape" verticalDpi="599"/>
  </c:printSettings>
  <c:userShapes r:id="rId2"/>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b="1"/>
              <a:t>Entwicklung der finanziellen Förderung</a:t>
            </a:r>
          </a:p>
          <a:p>
            <a:pPr algn="l">
              <a:defRPr sz="1200"/>
            </a:pPr>
            <a:r>
              <a:rPr lang="de-DE" sz="1200"/>
              <a:t>in Mio. Euro</a:t>
            </a:r>
          </a:p>
        </c:rich>
      </c:tx>
      <c:layout>
        <c:manualLayout>
          <c:xMode val="edge"/>
          <c:yMode val="edge"/>
          <c:x val="2.3380303030303029E-2"/>
          <c:y val="4.1109444444444442E-2"/>
        </c:manualLayout>
      </c:layout>
      <c:overlay val="0"/>
      <c:spPr>
        <a:noFill/>
        <a:ln w="25400">
          <a:noFill/>
        </a:ln>
      </c:spPr>
    </c:title>
    <c:autoTitleDeleted val="0"/>
    <c:plotArea>
      <c:layout>
        <c:manualLayout>
          <c:layoutTarget val="inner"/>
          <c:xMode val="edge"/>
          <c:yMode val="edge"/>
          <c:x val="2.1600673400673401E-2"/>
          <c:y val="0.11627050026308888"/>
          <c:w val="0.94212744107744106"/>
          <c:h val="0.65765125904782462"/>
        </c:manualLayout>
      </c:layout>
      <c:barChart>
        <c:barDir val="col"/>
        <c:grouping val="stacked"/>
        <c:varyColors val="0"/>
        <c:ser>
          <c:idx val="5"/>
          <c:order val="0"/>
          <c:tx>
            <c:strRef>
              <c:f>'3.5 Finanzielle Förderung'!$A$11</c:f>
              <c:strCache>
                <c:ptCount val="1"/>
                <c:pt idx="0">
                  <c:v>Solare Strahlungsenergie</c:v>
                </c:pt>
              </c:strCache>
            </c:strRef>
          </c:tx>
          <c:spPr>
            <a:solidFill>
              <a:srgbClr val="F79646"/>
            </a:solidFill>
            <a:ln w="25400">
              <a:noFill/>
            </a:ln>
          </c:spPr>
          <c:invertIfNegative val="0"/>
          <c:cat>
            <c:numRef>
              <c:f>'3.5 Finanzielle Förderung'!$B$4:$K$4</c:f>
              <c:numCache>
                <c:formatCode>General</c:formatCode>
                <c:ptCount val="10"/>
                <c:pt idx="0">
                  <c:v>2006</c:v>
                </c:pt>
                <c:pt idx="1">
                  <c:v>2007</c:v>
                </c:pt>
                <c:pt idx="2">
                  <c:v>2008</c:v>
                </c:pt>
                <c:pt idx="3">
                  <c:v>2009</c:v>
                </c:pt>
                <c:pt idx="4">
                  <c:v>2010</c:v>
                </c:pt>
                <c:pt idx="5">
                  <c:v>2011</c:v>
                </c:pt>
                <c:pt idx="6">
                  <c:v>2012</c:v>
                </c:pt>
                <c:pt idx="7">
                  <c:v>2013</c:v>
                </c:pt>
                <c:pt idx="8">
                  <c:v>2014</c:v>
                </c:pt>
                <c:pt idx="9">
                  <c:v>2015</c:v>
                </c:pt>
              </c:numCache>
            </c:numRef>
          </c:cat>
          <c:val>
            <c:numRef>
              <c:f>'3.5 Finanzielle Förderung'!$B$11:$K$11</c:f>
              <c:numCache>
                <c:formatCode>#,##0</c:formatCode>
                <c:ptCount val="10"/>
                <c:pt idx="0">
                  <c:v>1177</c:v>
                </c:pt>
                <c:pt idx="1">
                  <c:v>1597</c:v>
                </c:pt>
                <c:pt idx="2">
                  <c:v>2219</c:v>
                </c:pt>
                <c:pt idx="3">
                  <c:v>3156</c:v>
                </c:pt>
                <c:pt idx="4">
                  <c:v>5090</c:v>
                </c:pt>
                <c:pt idx="5">
                  <c:v>7767</c:v>
                </c:pt>
                <c:pt idx="6">
                  <c:v>9156.0123085999985</c:v>
                </c:pt>
                <c:pt idx="7">
                  <c:v>9346.0430213000018</c:v>
                </c:pt>
                <c:pt idx="8">
                  <c:v>10230.200000000001</c:v>
                </c:pt>
                <c:pt idx="9">
                  <c:v>10640.23814575</c:v>
                </c:pt>
              </c:numCache>
            </c:numRef>
          </c:val>
        </c:ser>
        <c:ser>
          <c:idx val="4"/>
          <c:order val="1"/>
          <c:tx>
            <c:strRef>
              <c:f>'3.5 Finanzielle Förderung'!$A$7</c:f>
              <c:strCache>
                <c:ptCount val="1"/>
                <c:pt idx="0">
                  <c:v>Biomasse*</c:v>
                </c:pt>
              </c:strCache>
            </c:strRef>
          </c:tx>
          <c:spPr>
            <a:solidFill>
              <a:srgbClr val="B5E57B"/>
            </a:solidFill>
            <a:ln w="25400">
              <a:noFill/>
            </a:ln>
          </c:spPr>
          <c:invertIfNegative val="0"/>
          <c:cat>
            <c:numRef>
              <c:f>'3.5 Finanzielle Förderung'!$B$4:$K$4</c:f>
              <c:numCache>
                <c:formatCode>General</c:formatCode>
                <c:ptCount val="10"/>
                <c:pt idx="0">
                  <c:v>2006</c:v>
                </c:pt>
                <c:pt idx="1">
                  <c:v>2007</c:v>
                </c:pt>
                <c:pt idx="2">
                  <c:v>2008</c:v>
                </c:pt>
                <c:pt idx="3">
                  <c:v>2009</c:v>
                </c:pt>
                <c:pt idx="4">
                  <c:v>2010</c:v>
                </c:pt>
                <c:pt idx="5">
                  <c:v>2011</c:v>
                </c:pt>
                <c:pt idx="6">
                  <c:v>2012</c:v>
                </c:pt>
                <c:pt idx="7">
                  <c:v>2013</c:v>
                </c:pt>
                <c:pt idx="8">
                  <c:v>2014</c:v>
                </c:pt>
                <c:pt idx="9">
                  <c:v>2015</c:v>
                </c:pt>
              </c:numCache>
            </c:numRef>
          </c:cat>
          <c:val>
            <c:numRef>
              <c:f>'3.5 Finanzielle Förderung'!$B$7:$K$7</c:f>
              <c:numCache>
                <c:formatCode>#,##0</c:formatCode>
                <c:ptCount val="10"/>
                <c:pt idx="0">
                  <c:v>1337</c:v>
                </c:pt>
                <c:pt idx="1">
                  <c:v>2162</c:v>
                </c:pt>
                <c:pt idx="2">
                  <c:v>2699</c:v>
                </c:pt>
                <c:pt idx="3">
                  <c:v>3700</c:v>
                </c:pt>
                <c:pt idx="4">
                  <c:v>4240</c:v>
                </c:pt>
                <c:pt idx="5">
                  <c:v>4476</c:v>
                </c:pt>
                <c:pt idx="6">
                  <c:v>5842.4008355599999</c:v>
                </c:pt>
                <c:pt idx="7">
                  <c:v>6161.6768849099999</c:v>
                </c:pt>
                <c:pt idx="8">
                  <c:v>6398</c:v>
                </c:pt>
                <c:pt idx="9">
                  <c:v>6754.2440620100006</c:v>
                </c:pt>
              </c:numCache>
            </c:numRef>
          </c:val>
        </c:ser>
        <c:ser>
          <c:idx val="1"/>
          <c:order val="2"/>
          <c:tx>
            <c:strRef>
              <c:f>'3.5 Finanzielle Förderung'!$A$9</c:f>
              <c:strCache>
                <c:ptCount val="1"/>
                <c:pt idx="0">
                  <c:v>Windenergie an Land</c:v>
                </c:pt>
              </c:strCache>
            </c:strRef>
          </c:tx>
          <c:spPr>
            <a:solidFill>
              <a:srgbClr val="417DBE"/>
            </a:solidFill>
            <a:ln w="25400">
              <a:noFill/>
            </a:ln>
          </c:spPr>
          <c:invertIfNegative val="0"/>
          <c:cat>
            <c:numRef>
              <c:f>'3.5 Finanzielle Förderung'!$B$4:$K$4</c:f>
              <c:numCache>
                <c:formatCode>General</c:formatCode>
                <c:ptCount val="10"/>
                <c:pt idx="0">
                  <c:v>2006</c:v>
                </c:pt>
                <c:pt idx="1">
                  <c:v>2007</c:v>
                </c:pt>
                <c:pt idx="2">
                  <c:v>2008</c:v>
                </c:pt>
                <c:pt idx="3">
                  <c:v>2009</c:v>
                </c:pt>
                <c:pt idx="4">
                  <c:v>2010</c:v>
                </c:pt>
                <c:pt idx="5">
                  <c:v>2011</c:v>
                </c:pt>
                <c:pt idx="6">
                  <c:v>2012</c:v>
                </c:pt>
                <c:pt idx="7">
                  <c:v>2013</c:v>
                </c:pt>
                <c:pt idx="8">
                  <c:v>2014</c:v>
                </c:pt>
                <c:pt idx="9">
                  <c:v>2015</c:v>
                </c:pt>
              </c:numCache>
            </c:numRef>
          </c:cat>
          <c:val>
            <c:numRef>
              <c:f>'3.5 Finanzielle Förderung'!$B$9:$K$9</c:f>
              <c:numCache>
                <c:formatCode>#,##0</c:formatCode>
                <c:ptCount val="10"/>
                <c:pt idx="0">
                  <c:v>2734</c:v>
                </c:pt>
                <c:pt idx="1">
                  <c:v>3509</c:v>
                </c:pt>
                <c:pt idx="2">
                  <c:v>3561</c:v>
                </c:pt>
                <c:pt idx="3">
                  <c:v>3395</c:v>
                </c:pt>
                <c:pt idx="4">
                  <c:v>3342</c:v>
                </c:pt>
                <c:pt idx="5">
                  <c:v>4250</c:v>
                </c:pt>
                <c:pt idx="6">
                  <c:v>3625.3971795700008</c:v>
                </c:pt>
                <c:pt idx="7">
                  <c:v>3523.2287977800001</c:v>
                </c:pt>
                <c:pt idx="8">
                  <c:v>4046</c:v>
                </c:pt>
                <c:pt idx="9">
                  <c:v>5082.5595684999998</c:v>
                </c:pt>
              </c:numCache>
            </c:numRef>
          </c:val>
        </c:ser>
        <c:ser>
          <c:idx val="2"/>
          <c:order val="3"/>
          <c:tx>
            <c:strRef>
              <c:f>'3.5 Finanzielle Förderung'!$A$10</c:f>
              <c:strCache>
                <c:ptCount val="1"/>
                <c:pt idx="0">
                  <c:v>Windenergie auf See</c:v>
                </c:pt>
              </c:strCache>
            </c:strRef>
          </c:tx>
          <c:spPr>
            <a:solidFill>
              <a:srgbClr val="8DB1D8"/>
            </a:solidFill>
            <a:ln w="25400">
              <a:noFill/>
            </a:ln>
          </c:spPr>
          <c:invertIfNegative val="0"/>
          <c:cat>
            <c:numRef>
              <c:f>'3.5 Finanzielle Förderung'!$B$4:$K$4</c:f>
              <c:numCache>
                <c:formatCode>General</c:formatCode>
                <c:ptCount val="10"/>
                <c:pt idx="0">
                  <c:v>2006</c:v>
                </c:pt>
                <c:pt idx="1">
                  <c:v>2007</c:v>
                </c:pt>
                <c:pt idx="2">
                  <c:v>2008</c:v>
                </c:pt>
                <c:pt idx="3">
                  <c:v>2009</c:v>
                </c:pt>
                <c:pt idx="4">
                  <c:v>2010</c:v>
                </c:pt>
                <c:pt idx="5">
                  <c:v>2011</c:v>
                </c:pt>
                <c:pt idx="6">
                  <c:v>2012</c:v>
                </c:pt>
                <c:pt idx="7">
                  <c:v>2013</c:v>
                </c:pt>
                <c:pt idx="8">
                  <c:v>2014</c:v>
                </c:pt>
                <c:pt idx="9">
                  <c:v>2015</c:v>
                </c:pt>
              </c:numCache>
            </c:numRef>
          </c:cat>
          <c:val>
            <c:numRef>
              <c:f>'3.5 Finanzielle Förderung'!$B$10:$K$10</c:f>
              <c:numCache>
                <c:formatCode>#,##0</c:formatCode>
                <c:ptCount val="10"/>
                <c:pt idx="6">
                  <c:v>95.27206535000002</c:v>
                </c:pt>
                <c:pt idx="7">
                  <c:v>122.60285814000001</c:v>
                </c:pt>
                <c:pt idx="8">
                  <c:v>213</c:v>
                </c:pt>
                <c:pt idx="9">
                  <c:v>1262.4049484700001</c:v>
                </c:pt>
              </c:numCache>
            </c:numRef>
          </c:val>
        </c:ser>
        <c:ser>
          <c:idx val="8"/>
          <c:order val="4"/>
          <c:tx>
            <c:strRef>
              <c:f>'3.5 Finanzielle Förderung'!$A$5</c:f>
              <c:strCache>
                <c:ptCount val="1"/>
                <c:pt idx="0">
                  <c:v>Wasserkraft</c:v>
                </c:pt>
              </c:strCache>
            </c:strRef>
          </c:tx>
          <c:spPr>
            <a:solidFill>
              <a:srgbClr val="B3CBE5"/>
            </a:solidFill>
            <a:ln w="25400">
              <a:noFill/>
            </a:ln>
          </c:spPr>
          <c:invertIfNegative val="0"/>
          <c:cat>
            <c:numRef>
              <c:f>'3.5 Finanzielle Förderung'!$B$4:$K$4</c:f>
              <c:numCache>
                <c:formatCode>General</c:formatCode>
                <c:ptCount val="10"/>
                <c:pt idx="0">
                  <c:v>2006</c:v>
                </c:pt>
                <c:pt idx="1">
                  <c:v>2007</c:v>
                </c:pt>
                <c:pt idx="2">
                  <c:v>2008</c:v>
                </c:pt>
                <c:pt idx="3">
                  <c:v>2009</c:v>
                </c:pt>
                <c:pt idx="4">
                  <c:v>2010</c:v>
                </c:pt>
                <c:pt idx="5">
                  <c:v>2011</c:v>
                </c:pt>
                <c:pt idx="6">
                  <c:v>2012</c:v>
                </c:pt>
                <c:pt idx="7">
                  <c:v>2013</c:v>
                </c:pt>
                <c:pt idx="8">
                  <c:v>2014</c:v>
                </c:pt>
                <c:pt idx="9">
                  <c:v>2015</c:v>
                </c:pt>
              </c:numCache>
            </c:numRef>
          </c:cat>
          <c:val>
            <c:numRef>
              <c:f>'3.5 Finanzielle Förderung'!$B$5:$K$5</c:f>
              <c:numCache>
                <c:formatCode>#,##0</c:formatCode>
                <c:ptCount val="10"/>
                <c:pt idx="0">
                  <c:v>366</c:v>
                </c:pt>
                <c:pt idx="1">
                  <c:v>418</c:v>
                </c:pt>
                <c:pt idx="2">
                  <c:v>379</c:v>
                </c:pt>
                <c:pt idx="3">
                  <c:v>382</c:v>
                </c:pt>
                <c:pt idx="4">
                  <c:v>421</c:v>
                </c:pt>
                <c:pt idx="5">
                  <c:v>231</c:v>
                </c:pt>
                <c:pt idx="6">
                  <c:v>347.43887604999998</c:v>
                </c:pt>
                <c:pt idx="7">
                  <c:v>420.23226122000011</c:v>
                </c:pt>
                <c:pt idx="8">
                  <c:v>401</c:v>
                </c:pt>
                <c:pt idx="9">
                  <c:v>406.83778626999998</c:v>
                </c:pt>
              </c:numCache>
            </c:numRef>
          </c:val>
        </c:ser>
        <c:ser>
          <c:idx val="7"/>
          <c:order val="5"/>
          <c:tx>
            <c:strRef>
              <c:f>'3.5 Finanzielle Förderung'!$A$6</c:f>
              <c:strCache>
                <c:ptCount val="1"/>
                <c:pt idx="0">
                  <c:v>Deponie-, Klär- &amp; Grubengas</c:v>
                </c:pt>
              </c:strCache>
            </c:strRef>
          </c:tx>
          <c:spPr>
            <a:solidFill>
              <a:srgbClr val="57676F"/>
            </a:solidFill>
            <a:ln w="25400">
              <a:noFill/>
            </a:ln>
          </c:spPr>
          <c:invertIfNegative val="0"/>
          <c:cat>
            <c:numRef>
              <c:f>'3.5 Finanzielle Förderung'!$B$4:$K$4</c:f>
              <c:numCache>
                <c:formatCode>General</c:formatCode>
                <c:ptCount val="10"/>
                <c:pt idx="0">
                  <c:v>2006</c:v>
                </c:pt>
                <c:pt idx="1">
                  <c:v>2007</c:v>
                </c:pt>
                <c:pt idx="2">
                  <c:v>2008</c:v>
                </c:pt>
                <c:pt idx="3">
                  <c:v>2009</c:v>
                </c:pt>
                <c:pt idx="4">
                  <c:v>2010</c:v>
                </c:pt>
                <c:pt idx="5">
                  <c:v>2011</c:v>
                </c:pt>
                <c:pt idx="6">
                  <c:v>2012</c:v>
                </c:pt>
                <c:pt idx="7">
                  <c:v>2013</c:v>
                </c:pt>
                <c:pt idx="8">
                  <c:v>2014</c:v>
                </c:pt>
                <c:pt idx="9">
                  <c:v>2015</c:v>
                </c:pt>
              </c:numCache>
            </c:numRef>
          </c:cat>
          <c:val>
            <c:numRef>
              <c:f>'3.5 Finanzielle Förderung'!$B$6:$K$6</c:f>
              <c:numCache>
                <c:formatCode>#,##0</c:formatCode>
                <c:ptCount val="10"/>
                <c:pt idx="0">
                  <c:v>195</c:v>
                </c:pt>
                <c:pt idx="1">
                  <c:v>193</c:v>
                </c:pt>
                <c:pt idx="2">
                  <c:v>156</c:v>
                </c:pt>
                <c:pt idx="3">
                  <c:v>143</c:v>
                </c:pt>
                <c:pt idx="4">
                  <c:v>83</c:v>
                </c:pt>
                <c:pt idx="5">
                  <c:v>36</c:v>
                </c:pt>
                <c:pt idx="6">
                  <c:v>46.393196410000009</c:v>
                </c:pt>
                <c:pt idx="7">
                  <c:v>48.166914349999999</c:v>
                </c:pt>
                <c:pt idx="8">
                  <c:v>82.6</c:v>
                </c:pt>
                <c:pt idx="9">
                  <c:v>72.834433610000005</c:v>
                </c:pt>
              </c:numCache>
            </c:numRef>
          </c:val>
        </c:ser>
        <c:dLbls>
          <c:showLegendKey val="0"/>
          <c:showVal val="0"/>
          <c:showCatName val="0"/>
          <c:showSerName val="0"/>
          <c:showPercent val="0"/>
          <c:showBubbleSize val="0"/>
        </c:dLbls>
        <c:gapWidth val="50"/>
        <c:overlap val="100"/>
        <c:axId val="57615488"/>
        <c:axId val="57617024"/>
      </c:barChart>
      <c:lineChart>
        <c:grouping val="standard"/>
        <c:varyColors val="0"/>
        <c:ser>
          <c:idx val="0"/>
          <c:order val="6"/>
          <c:spPr>
            <a:ln>
              <a:noFill/>
            </a:ln>
          </c:spPr>
          <c:marker>
            <c:symbol val="none"/>
          </c:marker>
          <c:dLbls>
            <c:txPr>
              <a:bodyPr/>
              <a:lstStyle/>
              <a:p>
                <a:pPr>
                  <a:defRPr sz="1100"/>
                </a:pPr>
                <a:endParaRPr lang="en-US"/>
              </a:p>
            </c:txPr>
            <c:dLblPos val="t"/>
            <c:showLegendKey val="0"/>
            <c:showVal val="1"/>
            <c:showCatName val="0"/>
            <c:showSerName val="0"/>
            <c:showPercent val="0"/>
            <c:showBubbleSize val="0"/>
            <c:showLeaderLines val="0"/>
          </c:dLbls>
          <c:val>
            <c:numRef>
              <c:f>'3.5 Finanzielle Förderung'!$B$12:$K$12</c:f>
              <c:numCache>
                <c:formatCode>#,##0</c:formatCode>
                <c:ptCount val="10"/>
                <c:pt idx="0">
                  <c:v>5809</c:v>
                </c:pt>
                <c:pt idx="1">
                  <c:v>7879</c:v>
                </c:pt>
                <c:pt idx="2">
                  <c:v>9017</c:v>
                </c:pt>
                <c:pt idx="3">
                  <c:v>10780</c:v>
                </c:pt>
                <c:pt idx="4">
                  <c:v>13182</c:v>
                </c:pt>
                <c:pt idx="5">
                  <c:v>16764</c:v>
                </c:pt>
                <c:pt idx="6">
                  <c:v>19118.45149109</c:v>
                </c:pt>
                <c:pt idx="7">
                  <c:v>19640.605479600003</c:v>
                </c:pt>
                <c:pt idx="8">
                  <c:v>21393.600000000002</c:v>
                </c:pt>
                <c:pt idx="9">
                  <c:v>24248.057605100003</c:v>
                </c:pt>
              </c:numCache>
            </c:numRef>
          </c:val>
          <c:smooth val="0"/>
        </c:ser>
        <c:dLbls>
          <c:showLegendKey val="0"/>
          <c:showVal val="0"/>
          <c:showCatName val="0"/>
          <c:showSerName val="0"/>
          <c:showPercent val="0"/>
          <c:showBubbleSize val="0"/>
        </c:dLbls>
        <c:marker val="1"/>
        <c:smooth val="0"/>
        <c:axId val="57624448"/>
        <c:axId val="57622912"/>
      </c:lineChart>
      <c:catAx>
        <c:axId val="57615488"/>
        <c:scaling>
          <c:orientation val="minMax"/>
        </c:scaling>
        <c:delete val="0"/>
        <c:axPos val="b"/>
        <c:numFmt formatCode="General" sourceLinked="1"/>
        <c:majorTickMark val="none"/>
        <c:minorTickMark val="none"/>
        <c:tickLblPos val="low"/>
        <c:spPr>
          <a:ln w="25400">
            <a:solidFill>
              <a:srgbClr val="000000"/>
            </a:solidFill>
            <a:prstDash val="solid"/>
          </a:ln>
        </c:spPr>
        <c:txPr>
          <a:bodyPr rot="0" vert="horz"/>
          <a:lstStyle/>
          <a:p>
            <a:pPr>
              <a:defRPr/>
            </a:pPr>
            <a:endParaRPr lang="en-US"/>
          </a:p>
        </c:txPr>
        <c:crossAx val="57617024"/>
        <c:crosses val="autoZero"/>
        <c:auto val="1"/>
        <c:lblAlgn val="ctr"/>
        <c:lblOffset val="100"/>
        <c:noMultiLvlLbl val="0"/>
      </c:catAx>
      <c:valAx>
        <c:axId val="57617024"/>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57615488"/>
        <c:crosses val="autoZero"/>
        <c:crossBetween val="between"/>
      </c:valAx>
      <c:valAx>
        <c:axId val="57622912"/>
        <c:scaling>
          <c:orientation val="minMax"/>
        </c:scaling>
        <c:delete val="1"/>
        <c:axPos val="r"/>
        <c:numFmt formatCode="#,##0" sourceLinked="1"/>
        <c:majorTickMark val="out"/>
        <c:minorTickMark val="none"/>
        <c:tickLblPos val="nextTo"/>
        <c:crossAx val="57624448"/>
        <c:crosses val="max"/>
        <c:crossBetween val="between"/>
      </c:valAx>
      <c:catAx>
        <c:axId val="57624448"/>
        <c:scaling>
          <c:orientation val="minMax"/>
        </c:scaling>
        <c:delete val="1"/>
        <c:axPos val="b"/>
        <c:numFmt formatCode="General" sourceLinked="1"/>
        <c:majorTickMark val="out"/>
        <c:minorTickMark val="none"/>
        <c:tickLblPos val="nextTo"/>
        <c:crossAx val="57622912"/>
        <c:crosses val="autoZero"/>
        <c:auto val="1"/>
        <c:lblAlgn val="ctr"/>
        <c:lblOffset val="100"/>
        <c:noMultiLvlLbl val="0"/>
      </c:catAx>
      <c:spPr>
        <a:solidFill>
          <a:srgbClr val="FFFFFF"/>
        </a:solidFill>
        <a:ln w="25400">
          <a:noFill/>
        </a:ln>
      </c:spPr>
    </c:plotArea>
    <c:legend>
      <c:legendPos val="b"/>
      <c:legendEntry>
        <c:idx val="6"/>
        <c:delete val="1"/>
      </c:legendEntry>
      <c:layout>
        <c:manualLayout>
          <c:xMode val="edge"/>
          <c:yMode val="edge"/>
          <c:x val="4.6232086033493595E-2"/>
          <c:y val="0.87130498652708244"/>
          <c:w val="0.92967424753553063"/>
          <c:h val="5.9274115613462491E-2"/>
        </c:manualLayout>
      </c:layout>
      <c:overlay val="0"/>
      <c:spPr>
        <a:solidFill>
          <a:srgbClr val="FFFFFF"/>
        </a:solidFill>
        <a:ln w="25400">
          <a:noFill/>
        </a:ln>
      </c:spPr>
      <c:txPr>
        <a:bodyPr/>
        <a:lstStyle/>
        <a:p>
          <a:pPr>
            <a:defRPr sz="800"/>
          </a:pPr>
          <a:endParaRPr lang="en-US"/>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en-US"/>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b="1"/>
              <a:t>Entwicklung der  EEG-Umlagepflichtigen Letztverbrauchsmengen 2003-2015</a:t>
            </a:r>
          </a:p>
          <a:p>
            <a:pPr algn="l">
              <a:defRPr sz="1200"/>
            </a:pPr>
            <a:r>
              <a:rPr lang="de-DE" sz="1200"/>
              <a:t>in GWh</a:t>
            </a:r>
          </a:p>
        </c:rich>
      </c:tx>
      <c:layout>
        <c:manualLayout>
          <c:xMode val="edge"/>
          <c:yMode val="edge"/>
          <c:x val="2.3380303030303029E-2"/>
          <c:y val="4.1109444444444442E-2"/>
        </c:manualLayout>
      </c:layout>
      <c:overlay val="0"/>
      <c:spPr>
        <a:noFill/>
        <a:ln w="25400">
          <a:noFill/>
        </a:ln>
      </c:spPr>
    </c:title>
    <c:autoTitleDeleted val="0"/>
    <c:plotArea>
      <c:layout>
        <c:manualLayout>
          <c:layoutTarget val="inner"/>
          <c:xMode val="edge"/>
          <c:yMode val="edge"/>
          <c:x val="2.724437525802333E-2"/>
          <c:y val="0.11254250720989792"/>
          <c:w val="0.94212744107744106"/>
          <c:h val="0.67181713306691448"/>
        </c:manualLayout>
      </c:layout>
      <c:barChart>
        <c:barDir val="col"/>
        <c:grouping val="stacked"/>
        <c:varyColors val="0"/>
        <c:ser>
          <c:idx val="1"/>
          <c:order val="0"/>
          <c:spPr>
            <a:solidFill>
              <a:srgbClr val="417DBE"/>
            </a:solidFill>
            <a:ln w="25400">
              <a:noFill/>
            </a:ln>
          </c:spPr>
          <c:invertIfNegative val="0"/>
          <c:cat>
            <c:numRef>
              <c:f>'3.6 Priviligierter LV'!$B$4:$N$4</c:f>
              <c:numCache>
                <c:formatCode>General</c:formatCod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numCache>
            </c:numRef>
          </c:cat>
          <c:val>
            <c:numRef>
              <c:f>'3.6 Priviligierter LV'!$B$9:$N$9</c:f>
              <c:numCache>
                <c:formatCode>#,##0</c:formatCode>
                <c:ptCount val="13"/>
                <c:pt idx="0">
                  <c:v>472254.7</c:v>
                </c:pt>
                <c:pt idx="1">
                  <c:v>450761.60000000003</c:v>
                </c:pt>
                <c:pt idx="2">
                  <c:v>427703.4</c:v>
                </c:pt>
                <c:pt idx="3">
                  <c:v>425042</c:v>
                </c:pt>
                <c:pt idx="4">
                  <c:v>422990</c:v>
                </c:pt>
                <c:pt idx="5">
                  <c:v>415515</c:v>
                </c:pt>
                <c:pt idx="6">
                  <c:v>401032</c:v>
                </c:pt>
                <c:pt idx="7">
                  <c:v>405364</c:v>
                </c:pt>
                <c:pt idx="8">
                  <c:v>399581</c:v>
                </c:pt>
                <c:pt idx="9">
                  <c:v>391172.947935</c:v>
                </c:pt>
                <c:pt idx="10">
                  <c:v>374944.32602799998</c:v>
                </c:pt>
                <c:pt idx="11">
                  <c:v>355284.70763999998</c:v>
                </c:pt>
                <c:pt idx="12">
                  <c:v>348208</c:v>
                </c:pt>
              </c:numCache>
            </c:numRef>
          </c:val>
        </c:ser>
        <c:ser>
          <c:idx val="5"/>
          <c:order val="1"/>
          <c:tx>
            <c:v>Letztverbrauchsmenge mit Privilegierung (Besondere Ausgleichsregelung, EE-/KWK-Eigenversorgung)</c:v>
          </c:tx>
          <c:spPr>
            <a:solidFill>
              <a:srgbClr val="1F497D">
                <a:lumMod val="40000"/>
                <a:lumOff val="60000"/>
              </a:srgbClr>
            </a:solidFill>
            <a:ln w="25400">
              <a:noFill/>
            </a:ln>
          </c:spPr>
          <c:invertIfNegative val="0"/>
          <c:cat>
            <c:numRef>
              <c:f>'3.6 Priviligierter LV'!$B$4:$N$4</c:f>
              <c:numCache>
                <c:formatCode>General</c:formatCod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numCache>
            </c:numRef>
          </c:cat>
          <c:val>
            <c:numRef>
              <c:f>'3.6 Priviligierter LV'!$B$6:$N$6</c:f>
              <c:numCache>
                <c:formatCode>#,##0</c:formatCode>
                <c:ptCount val="13"/>
                <c:pt idx="0">
                  <c:v>5846.7</c:v>
                </c:pt>
                <c:pt idx="1">
                  <c:v>36865.300000000003</c:v>
                </c:pt>
                <c:pt idx="2">
                  <c:v>63473.8</c:v>
                </c:pt>
                <c:pt idx="3">
                  <c:v>70161</c:v>
                </c:pt>
                <c:pt idx="4">
                  <c:v>72050</c:v>
                </c:pt>
                <c:pt idx="5">
                  <c:v>77991</c:v>
                </c:pt>
                <c:pt idx="6">
                  <c:v>65023</c:v>
                </c:pt>
                <c:pt idx="7">
                  <c:v>80665</c:v>
                </c:pt>
                <c:pt idx="8">
                  <c:v>85118</c:v>
                </c:pt>
                <c:pt idx="9">
                  <c:v>86126.621903000007</c:v>
                </c:pt>
                <c:pt idx="10">
                  <c:v>93597.962719000003</c:v>
                </c:pt>
                <c:pt idx="11">
                  <c:v>107978.933051</c:v>
                </c:pt>
                <c:pt idx="12">
                  <c:v>114812</c:v>
                </c:pt>
              </c:numCache>
            </c:numRef>
          </c:val>
        </c:ser>
        <c:dLbls>
          <c:showLegendKey val="0"/>
          <c:showVal val="0"/>
          <c:showCatName val="0"/>
          <c:showSerName val="0"/>
          <c:showPercent val="0"/>
          <c:showBubbleSize val="0"/>
        </c:dLbls>
        <c:gapWidth val="50"/>
        <c:overlap val="100"/>
        <c:axId val="58130816"/>
        <c:axId val="58132352"/>
      </c:barChart>
      <c:lineChart>
        <c:grouping val="standard"/>
        <c:varyColors val="0"/>
        <c:ser>
          <c:idx val="0"/>
          <c:order val="2"/>
          <c:spPr>
            <a:ln>
              <a:noFill/>
            </a:ln>
          </c:spPr>
          <c:marker>
            <c:symbol val="none"/>
          </c:marker>
          <c:val>
            <c:numRef>
              <c:f>'3.6 Priviligierter LV'!$B$5:$N$5</c:f>
              <c:numCache>
                <c:formatCode>#,##0</c:formatCode>
                <c:ptCount val="13"/>
                <c:pt idx="0">
                  <c:v>478101.4</c:v>
                </c:pt>
                <c:pt idx="1">
                  <c:v>487626.9</c:v>
                </c:pt>
                <c:pt idx="2">
                  <c:v>491177.2</c:v>
                </c:pt>
                <c:pt idx="3">
                  <c:v>495203</c:v>
                </c:pt>
                <c:pt idx="4">
                  <c:v>495040</c:v>
                </c:pt>
                <c:pt idx="5">
                  <c:v>493506</c:v>
                </c:pt>
                <c:pt idx="6">
                  <c:v>466055</c:v>
                </c:pt>
                <c:pt idx="7">
                  <c:v>486029</c:v>
                </c:pt>
                <c:pt idx="8">
                  <c:v>484699</c:v>
                </c:pt>
                <c:pt idx="9">
                  <c:v>477299.569838</c:v>
                </c:pt>
                <c:pt idx="10">
                  <c:v>468542.28874699998</c:v>
                </c:pt>
                <c:pt idx="11">
                  <c:v>463263.64069099998</c:v>
                </c:pt>
                <c:pt idx="12">
                  <c:v>463020</c:v>
                </c:pt>
              </c:numCache>
            </c:numRef>
          </c:val>
          <c:smooth val="0"/>
        </c:ser>
        <c:ser>
          <c:idx val="2"/>
          <c:order val="3"/>
          <c:spPr>
            <a:ln w="28575">
              <a:noFill/>
            </a:ln>
          </c:spPr>
          <c:marker>
            <c:symbol val="none"/>
          </c:marker>
          <c:dLbls>
            <c:dLbl>
              <c:idx val="0"/>
              <c:layout>
                <c:manualLayout>
                  <c:x val="-2.1164023515285426E-2"/>
                  <c:y val="-0.54054054054054046"/>
                </c:manualLayout>
              </c:layout>
              <c:showLegendKey val="0"/>
              <c:showVal val="1"/>
              <c:showCatName val="0"/>
              <c:showSerName val="0"/>
              <c:showPercent val="0"/>
              <c:showBubbleSize val="0"/>
            </c:dLbl>
            <c:dLbl>
              <c:idx val="1"/>
              <c:layout>
                <c:manualLayout>
                  <c:x val="-2.3985893317323481E-2"/>
                  <c:y val="-0.51817334575955265"/>
                </c:manualLayout>
              </c:layout>
              <c:showLegendKey val="0"/>
              <c:showVal val="1"/>
              <c:showCatName val="0"/>
              <c:showSerName val="0"/>
              <c:showPercent val="0"/>
              <c:showBubbleSize val="0"/>
            </c:dLbl>
            <c:dLbl>
              <c:idx val="2"/>
              <c:layout>
                <c:manualLayout>
                  <c:x val="-2.5396828218342535E-2"/>
                  <c:y val="-0.51444547996272127"/>
                </c:manualLayout>
              </c:layout>
              <c:showLegendKey val="0"/>
              <c:showVal val="1"/>
              <c:showCatName val="0"/>
              <c:showSerName val="0"/>
              <c:showPercent val="0"/>
              <c:showBubbleSize val="0"/>
            </c:dLbl>
            <c:dLbl>
              <c:idx val="3"/>
              <c:layout>
                <c:manualLayout>
                  <c:x val="-2.3985893317323481E-2"/>
                  <c:y val="-0.51071761416589001"/>
                </c:manualLayout>
              </c:layout>
              <c:showLegendKey val="0"/>
              <c:showVal val="1"/>
              <c:showCatName val="0"/>
              <c:showSerName val="0"/>
              <c:showPercent val="0"/>
              <c:showBubbleSize val="0"/>
            </c:dLbl>
            <c:dLbl>
              <c:idx val="4"/>
              <c:layout>
                <c:manualLayout>
                  <c:x val="-2.6807763119361536E-2"/>
                  <c:y val="-0.51071761416589001"/>
                </c:manualLayout>
              </c:layout>
              <c:showLegendKey val="0"/>
              <c:showVal val="1"/>
              <c:showCatName val="0"/>
              <c:showSerName val="0"/>
              <c:showPercent val="0"/>
              <c:showBubbleSize val="0"/>
            </c:dLbl>
            <c:dLbl>
              <c:idx val="5"/>
              <c:layout>
                <c:manualLayout>
                  <c:x val="-2.3985893317323481E-2"/>
                  <c:y val="-0.50698974836905863"/>
                </c:manualLayout>
              </c:layout>
              <c:showLegendKey val="0"/>
              <c:showVal val="1"/>
              <c:showCatName val="0"/>
              <c:showSerName val="0"/>
              <c:showPercent val="0"/>
              <c:showBubbleSize val="0"/>
            </c:dLbl>
            <c:dLbl>
              <c:idx val="6"/>
              <c:layout>
                <c:manualLayout>
                  <c:x val="-2.5396828218342511E-2"/>
                  <c:y val="-0.48462255358807077"/>
                </c:manualLayout>
              </c:layout>
              <c:showLegendKey val="0"/>
              <c:showVal val="1"/>
              <c:showCatName val="0"/>
              <c:showSerName val="0"/>
              <c:showPercent val="0"/>
              <c:showBubbleSize val="0"/>
            </c:dLbl>
            <c:dLbl>
              <c:idx val="7"/>
              <c:layout>
                <c:manualLayout>
                  <c:x val="-2.5396828218342511E-2"/>
                  <c:y val="-0.49580615097856473"/>
                </c:manualLayout>
              </c:layout>
              <c:showLegendKey val="0"/>
              <c:showVal val="1"/>
              <c:showCatName val="0"/>
              <c:showSerName val="0"/>
              <c:showPercent val="0"/>
              <c:showBubbleSize val="0"/>
            </c:dLbl>
            <c:dLbl>
              <c:idx val="8"/>
              <c:layout>
                <c:manualLayout>
                  <c:x val="-2.5396828218342511E-2"/>
                  <c:y val="-0.48835041938490209"/>
                </c:manualLayout>
              </c:layout>
              <c:showLegendKey val="0"/>
              <c:showVal val="1"/>
              <c:showCatName val="0"/>
              <c:showSerName val="0"/>
              <c:showPercent val="0"/>
              <c:showBubbleSize val="0"/>
            </c:dLbl>
            <c:dLbl>
              <c:idx val="9"/>
              <c:layout>
                <c:manualLayout>
                  <c:x val="-2.5396828218342406E-2"/>
                  <c:y val="-0.48089468779123951"/>
                </c:manualLayout>
              </c:layout>
              <c:showLegendKey val="0"/>
              <c:showVal val="1"/>
              <c:showCatName val="0"/>
              <c:showSerName val="0"/>
              <c:showPercent val="0"/>
              <c:showBubbleSize val="0"/>
            </c:dLbl>
            <c:dLbl>
              <c:idx val="10"/>
              <c:layout>
                <c:manualLayout>
                  <c:x val="-2.5396828218342611E-2"/>
                  <c:y val="-0.46971109040074555"/>
                </c:manualLayout>
              </c:layout>
              <c:showLegendKey val="0"/>
              <c:showVal val="1"/>
              <c:showCatName val="0"/>
              <c:showSerName val="0"/>
              <c:showPercent val="0"/>
              <c:showBubbleSize val="0"/>
            </c:dLbl>
            <c:dLbl>
              <c:idx val="11"/>
              <c:layout>
                <c:manualLayout>
                  <c:x val="-2.5396828218342511E-2"/>
                  <c:y val="-0.45107176141658895"/>
                </c:manualLayout>
              </c:layout>
              <c:showLegendKey val="0"/>
              <c:showVal val="1"/>
              <c:showCatName val="0"/>
              <c:showSerName val="0"/>
              <c:showPercent val="0"/>
              <c:showBubbleSize val="0"/>
            </c:dLbl>
            <c:dLbl>
              <c:idx val="12"/>
              <c:layout>
                <c:manualLayout>
                  <c:x val="-2.680776311936164E-2"/>
                  <c:y val="-0.44734389561975768"/>
                </c:manualLayout>
              </c:layout>
              <c:showLegendKey val="0"/>
              <c:showVal val="1"/>
              <c:showCatName val="0"/>
              <c:showSerName val="0"/>
              <c:showPercent val="0"/>
              <c:showBubbleSize val="0"/>
            </c:dLbl>
            <c:showLegendKey val="0"/>
            <c:showVal val="1"/>
            <c:showCatName val="0"/>
            <c:showSerName val="0"/>
            <c:showPercent val="0"/>
            <c:showBubbleSize val="0"/>
            <c:showLeaderLines val="0"/>
          </c:dLbls>
          <c:val>
            <c:numRef>
              <c:f>'3.6 Priviligierter LV'!$B$7:$N$7</c:f>
              <c:numCache>
                <c:formatCode>0%</c:formatCode>
                <c:ptCount val="13"/>
                <c:pt idx="0">
                  <c:v>1.2228995773699888E-2</c:v>
                </c:pt>
                <c:pt idx="1">
                  <c:v>7.5601448566516738E-2</c:v>
                </c:pt>
                <c:pt idx="2">
                  <c:v>0.12922790390107686</c:v>
                </c:pt>
                <c:pt idx="3">
                  <c:v>0.14168129029912985</c:v>
                </c:pt>
                <c:pt idx="4">
                  <c:v>0.14554379444085327</c:v>
                </c:pt>
                <c:pt idx="5">
                  <c:v>0.15803455277139489</c:v>
                </c:pt>
                <c:pt idx="6">
                  <c:v>0.1395178680627823</c:v>
                </c:pt>
                <c:pt idx="7">
                  <c:v>0.16596746284686717</c:v>
                </c:pt>
                <c:pt idx="8">
                  <c:v>0.17561001776360174</c:v>
                </c:pt>
                <c:pt idx="9">
                  <c:v>0.18044563068060632</c:v>
                </c:pt>
                <c:pt idx="10">
                  <c:v>0.19976417276934494</c:v>
                </c:pt>
                <c:pt idx="11">
                  <c:v>0.23308311632214343</c:v>
                </c:pt>
                <c:pt idx="12">
                  <c:v>0.24796337091270357</c:v>
                </c:pt>
              </c:numCache>
            </c:numRef>
          </c:val>
          <c:smooth val="0"/>
        </c:ser>
        <c:dLbls>
          <c:showLegendKey val="0"/>
          <c:showVal val="0"/>
          <c:showCatName val="0"/>
          <c:showSerName val="0"/>
          <c:showPercent val="0"/>
          <c:showBubbleSize val="0"/>
        </c:dLbls>
        <c:marker val="1"/>
        <c:smooth val="0"/>
        <c:axId val="58156160"/>
        <c:axId val="58133888"/>
      </c:lineChart>
      <c:catAx>
        <c:axId val="58130816"/>
        <c:scaling>
          <c:orientation val="minMax"/>
        </c:scaling>
        <c:delete val="0"/>
        <c:axPos val="b"/>
        <c:numFmt formatCode="General" sourceLinked="1"/>
        <c:majorTickMark val="none"/>
        <c:minorTickMark val="none"/>
        <c:tickLblPos val="low"/>
        <c:spPr>
          <a:ln w="25400">
            <a:solidFill>
              <a:srgbClr val="000000"/>
            </a:solidFill>
            <a:prstDash val="solid"/>
          </a:ln>
        </c:spPr>
        <c:txPr>
          <a:bodyPr rot="0" vert="horz"/>
          <a:lstStyle/>
          <a:p>
            <a:pPr>
              <a:defRPr/>
            </a:pPr>
            <a:endParaRPr lang="en-US"/>
          </a:p>
        </c:txPr>
        <c:crossAx val="58132352"/>
        <c:crosses val="autoZero"/>
        <c:auto val="1"/>
        <c:lblAlgn val="ctr"/>
        <c:lblOffset val="100"/>
        <c:noMultiLvlLbl val="0"/>
      </c:catAx>
      <c:valAx>
        <c:axId val="58132352"/>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58130816"/>
        <c:crosses val="autoZero"/>
        <c:crossBetween val="between"/>
      </c:valAx>
      <c:valAx>
        <c:axId val="58133888"/>
        <c:scaling>
          <c:orientation val="minMax"/>
          <c:max val="600000"/>
        </c:scaling>
        <c:delete val="1"/>
        <c:axPos val="r"/>
        <c:numFmt formatCode="#,##0" sourceLinked="1"/>
        <c:majorTickMark val="out"/>
        <c:minorTickMark val="none"/>
        <c:tickLblPos val="nextTo"/>
        <c:crossAx val="58156160"/>
        <c:crosses val="max"/>
        <c:crossBetween val="between"/>
      </c:valAx>
      <c:catAx>
        <c:axId val="58156160"/>
        <c:scaling>
          <c:orientation val="minMax"/>
        </c:scaling>
        <c:delete val="1"/>
        <c:axPos val="b"/>
        <c:numFmt formatCode="General" sourceLinked="1"/>
        <c:majorTickMark val="out"/>
        <c:minorTickMark val="none"/>
        <c:tickLblPos val="nextTo"/>
        <c:crossAx val="58133888"/>
        <c:crosses val="autoZero"/>
        <c:auto val="1"/>
        <c:lblAlgn val="ctr"/>
        <c:lblOffset val="100"/>
        <c:noMultiLvlLbl val="0"/>
      </c:catAx>
      <c:spPr>
        <a:solidFill>
          <a:srgbClr val="FFFFFF"/>
        </a:solidFill>
        <a:ln w="25400">
          <a:noFill/>
        </a:ln>
      </c:spPr>
    </c:plotArea>
    <c:legend>
      <c:legendPos val="b"/>
      <c:legendEntry>
        <c:idx val="0"/>
        <c:delete val="1"/>
      </c:legendEntry>
      <c:legendEntry>
        <c:idx val="2"/>
        <c:delete val="1"/>
      </c:legendEntry>
      <c:legendEntry>
        <c:idx val="3"/>
        <c:delete val="1"/>
      </c:legendEntry>
      <c:layout>
        <c:manualLayout>
          <c:xMode val="edge"/>
          <c:yMode val="edge"/>
          <c:x val="3.3905351736395722E-2"/>
          <c:y val="0.87484645503185499"/>
          <c:w val="0.78531903348959531"/>
          <c:h val="7.1931665578149423E-2"/>
        </c:manualLayout>
      </c:layout>
      <c:overlay val="0"/>
      <c:spPr>
        <a:solidFill>
          <a:srgbClr val="FFFFFF"/>
        </a:solidFill>
        <a:ln w="25400">
          <a:noFill/>
        </a:ln>
      </c:spPr>
      <c:txPr>
        <a:bodyPr/>
        <a:lstStyle/>
        <a:p>
          <a:pPr>
            <a:defRPr sz="1100"/>
          </a:pPr>
          <a:endParaRPr lang="en-US"/>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en-US"/>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en-US" sz="1200"/>
              <a:t>Entwicklung der installierten Leistung je Spannungsebene 2008-2015
</a:t>
            </a:r>
            <a:r>
              <a:rPr lang="en-US" sz="1200" b="0"/>
              <a:t>in MW</a:t>
            </a:r>
          </a:p>
        </c:rich>
      </c:tx>
      <c:layout>
        <c:manualLayout>
          <c:xMode val="edge"/>
          <c:yMode val="edge"/>
          <c:x val="1.0289752650176681E-2"/>
          <c:y val="1.1396011396011397E-2"/>
        </c:manualLayout>
      </c:layout>
      <c:overlay val="0"/>
    </c:title>
    <c:autoTitleDeleted val="0"/>
    <c:plotArea>
      <c:layout>
        <c:manualLayout>
          <c:layoutTarget val="inner"/>
          <c:xMode val="edge"/>
          <c:yMode val="edge"/>
          <c:x val="7.4002726690965748E-2"/>
          <c:y val="0.15303430019965453"/>
          <c:w val="0.83277872068111625"/>
          <c:h val="0.42015056257502703"/>
        </c:manualLayout>
      </c:layout>
      <c:barChart>
        <c:barDir val="col"/>
        <c:grouping val="clustered"/>
        <c:varyColors val="0"/>
        <c:ser>
          <c:idx val="0"/>
          <c:order val="0"/>
          <c:tx>
            <c:strRef>
              <c:f>'3.8 Leistung Spannungsebenen'!$A$8</c:f>
              <c:strCache>
                <c:ptCount val="1"/>
                <c:pt idx="0">
                  <c:v>HS</c:v>
                </c:pt>
              </c:strCache>
            </c:strRef>
          </c:tx>
          <c:invertIfNegative val="0"/>
          <c:cat>
            <c:multiLvlStrRef>
              <c:f>'3.8 Leistung Spannungsebenen'!$B$4:$Y$5</c:f>
              <c:multiLvlStrCache>
                <c:ptCount val="24"/>
                <c:lvl>
                  <c:pt idx="0">
                    <c:v>Wind-energie an Land</c:v>
                  </c:pt>
                  <c:pt idx="1">
                    <c:v>Solare Strahlungs-energie</c:v>
                  </c:pt>
                  <c:pt idx="2">
                    <c:v>Sonstige EEG-Anlagen*</c:v>
                  </c:pt>
                  <c:pt idx="3">
                    <c:v>Wind-energie an Land</c:v>
                  </c:pt>
                  <c:pt idx="4">
                    <c:v>Solare Strahlungs-energie</c:v>
                  </c:pt>
                  <c:pt idx="5">
                    <c:v>Sonstige EEG-Anlagen*</c:v>
                  </c:pt>
                  <c:pt idx="6">
                    <c:v>Wind-energie an Land</c:v>
                  </c:pt>
                  <c:pt idx="7">
                    <c:v>Solare Strahlungs-energie</c:v>
                  </c:pt>
                  <c:pt idx="8">
                    <c:v>Sonstige EEG-Anlagen*</c:v>
                  </c:pt>
                  <c:pt idx="9">
                    <c:v>Wind-energie an Land</c:v>
                  </c:pt>
                  <c:pt idx="10">
                    <c:v>Solare Strahlungs-energie</c:v>
                  </c:pt>
                  <c:pt idx="11">
                    <c:v>Sonstige EEG-Anlagen*</c:v>
                  </c:pt>
                  <c:pt idx="12">
                    <c:v>Wind-energie an Land</c:v>
                  </c:pt>
                  <c:pt idx="13">
                    <c:v>Solare Strahlungs-energie</c:v>
                  </c:pt>
                  <c:pt idx="14">
                    <c:v>Sonstige EEG-Anlagen*</c:v>
                  </c:pt>
                  <c:pt idx="15">
                    <c:v>Wind-energie an Land</c:v>
                  </c:pt>
                  <c:pt idx="16">
                    <c:v>Solare Strahlungs-energie</c:v>
                  </c:pt>
                  <c:pt idx="17">
                    <c:v>Sonstige EEG-Anlagen*</c:v>
                  </c:pt>
                  <c:pt idx="18">
                    <c:v>Wind-energie an Land</c:v>
                  </c:pt>
                  <c:pt idx="19">
                    <c:v>Solare Strahlungs-energie</c:v>
                  </c:pt>
                  <c:pt idx="20">
                    <c:v>Sonstige EEG-Anlagen*</c:v>
                  </c:pt>
                  <c:pt idx="21">
                    <c:v>Wind-energie an Land</c:v>
                  </c:pt>
                  <c:pt idx="22">
                    <c:v>Solare Strahlungs-energie</c:v>
                  </c:pt>
                  <c:pt idx="23">
                    <c:v>Sonstige EEG-Anlagen*</c:v>
                  </c:pt>
                </c:lvl>
                <c:lvl>
                  <c:pt idx="0">
                    <c:v>2008</c:v>
                  </c:pt>
                  <c:pt idx="3">
                    <c:v>2009</c:v>
                  </c:pt>
                  <c:pt idx="6">
                    <c:v>2010</c:v>
                  </c:pt>
                  <c:pt idx="9">
                    <c:v>2011</c:v>
                  </c:pt>
                  <c:pt idx="12">
                    <c:v>2012</c:v>
                  </c:pt>
                  <c:pt idx="15">
                    <c:v>2013</c:v>
                  </c:pt>
                  <c:pt idx="18">
                    <c:v>2014</c:v>
                  </c:pt>
                  <c:pt idx="21">
                    <c:v>2015</c:v>
                  </c:pt>
                </c:lvl>
              </c:multiLvlStrCache>
            </c:multiLvlStrRef>
          </c:cat>
          <c:val>
            <c:numRef>
              <c:f>'3.8 Leistung Spannungsebenen'!$B$8:$V$8</c:f>
              <c:numCache>
                <c:formatCode>#,##0</c:formatCode>
                <c:ptCount val="21"/>
                <c:pt idx="0">
                  <c:v>7130</c:v>
                </c:pt>
                <c:pt idx="1">
                  <c:v>51</c:v>
                </c:pt>
                <c:pt idx="2">
                  <c:v>439</c:v>
                </c:pt>
                <c:pt idx="3">
                  <c:v>8267.6720000000005</c:v>
                </c:pt>
                <c:pt idx="4">
                  <c:v>224.79142299999998</c:v>
                </c:pt>
                <c:pt idx="5">
                  <c:v>433.11599999999999</c:v>
                </c:pt>
                <c:pt idx="6">
                  <c:v>8595.89</c:v>
                </c:pt>
                <c:pt idx="7">
                  <c:v>409.12017299999997</c:v>
                </c:pt>
                <c:pt idx="8">
                  <c:v>525.6820000000007</c:v>
                </c:pt>
                <c:pt idx="9">
                  <c:v>8868.1440000000002</c:v>
                </c:pt>
                <c:pt idx="10">
                  <c:v>1066.0769010000001</c:v>
                </c:pt>
                <c:pt idx="11">
                  <c:v>586.80899999999929</c:v>
                </c:pt>
                <c:pt idx="12">
                  <c:v>9724.3490000000002</c:v>
                </c:pt>
                <c:pt idx="13">
                  <c:v>1908.4512359999992</c:v>
                </c:pt>
                <c:pt idx="14">
                  <c:v>585.80500000000029</c:v>
                </c:pt>
                <c:pt idx="15">
                  <c:v>10898.656000000001</c:v>
                </c:pt>
                <c:pt idx="16">
                  <c:v>2162.739</c:v>
                </c:pt>
                <c:pt idx="17">
                  <c:v>604.24399999999991</c:v>
                </c:pt>
                <c:pt idx="18">
                  <c:v>12936.528</c:v>
                </c:pt>
                <c:pt idx="19">
                  <c:v>2152.556</c:v>
                </c:pt>
                <c:pt idx="20">
                  <c:v>609.39099999999996</c:v>
                </c:pt>
              </c:numCache>
            </c:numRef>
          </c:val>
        </c:ser>
        <c:ser>
          <c:idx val="1"/>
          <c:order val="1"/>
          <c:tx>
            <c:strRef>
              <c:f>'3.8 Leistung Spannungsebenen'!$A$9</c:f>
              <c:strCache>
                <c:ptCount val="1"/>
                <c:pt idx="0">
                  <c:v>HS/MS</c:v>
                </c:pt>
              </c:strCache>
            </c:strRef>
          </c:tx>
          <c:invertIfNegative val="0"/>
          <c:cat>
            <c:multiLvlStrRef>
              <c:f>'3.8 Leistung Spannungsebenen'!$B$4:$Y$5</c:f>
              <c:multiLvlStrCache>
                <c:ptCount val="24"/>
                <c:lvl>
                  <c:pt idx="0">
                    <c:v>Wind-energie an Land</c:v>
                  </c:pt>
                  <c:pt idx="1">
                    <c:v>Solare Strahlungs-energie</c:v>
                  </c:pt>
                  <c:pt idx="2">
                    <c:v>Sonstige EEG-Anlagen*</c:v>
                  </c:pt>
                  <c:pt idx="3">
                    <c:v>Wind-energie an Land</c:v>
                  </c:pt>
                  <c:pt idx="4">
                    <c:v>Solare Strahlungs-energie</c:v>
                  </c:pt>
                  <c:pt idx="5">
                    <c:v>Sonstige EEG-Anlagen*</c:v>
                  </c:pt>
                  <c:pt idx="6">
                    <c:v>Wind-energie an Land</c:v>
                  </c:pt>
                  <c:pt idx="7">
                    <c:v>Solare Strahlungs-energie</c:v>
                  </c:pt>
                  <c:pt idx="8">
                    <c:v>Sonstige EEG-Anlagen*</c:v>
                  </c:pt>
                  <c:pt idx="9">
                    <c:v>Wind-energie an Land</c:v>
                  </c:pt>
                  <c:pt idx="10">
                    <c:v>Solare Strahlungs-energie</c:v>
                  </c:pt>
                  <c:pt idx="11">
                    <c:v>Sonstige EEG-Anlagen*</c:v>
                  </c:pt>
                  <c:pt idx="12">
                    <c:v>Wind-energie an Land</c:v>
                  </c:pt>
                  <c:pt idx="13">
                    <c:v>Solare Strahlungs-energie</c:v>
                  </c:pt>
                  <c:pt idx="14">
                    <c:v>Sonstige EEG-Anlagen*</c:v>
                  </c:pt>
                  <c:pt idx="15">
                    <c:v>Wind-energie an Land</c:v>
                  </c:pt>
                  <c:pt idx="16">
                    <c:v>Solare Strahlungs-energie</c:v>
                  </c:pt>
                  <c:pt idx="17">
                    <c:v>Sonstige EEG-Anlagen*</c:v>
                  </c:pt>
                  <c:pt idx="18">
                    <c:v>Wind-energie an Land</c:v>
                  </c:pt>
                  <c:pt idx="19">
                    <c:v>Solare Strahlungs-energie</c:v>
                  </c:pt>
                  <c:pt idx="20">
                    <c:v>Sonstige EEG-Anlagen*</c:v>
                  </c:pt>
                  <c:pt idx="21">
                    <c:v>Wind-energie an Land</c:v>
                  </c:pt>
                  <c:pt idx="22">
                    <c:v>Solare Strahlungs-energie</c:v>
                  </c:pt>
                  <c:pt idx="23">
                    <c:v>Sonstige EEG-Anlagen*</c:v>
                  </c:pt>
                </c:lvl>
                <c:lvl>
                  <c:pt idx="0">
                    <c:v>2008</c:v>
                  </c:pt>
                  <c:pt idx="3">
                    <c:v>2009</c:v>
                  </c:pt>
                  <c:pt idx="6">
                    <c:v>2010</c:v>
                  </c:pt>
                  <c:pt idx="9">
                    <c:v>2011</c:v>
                  </c:pt>
                  <c:pt idx="12">
                    <c:v>2012</c:v>
                  </c:pt>
                  <c:pt idx="15">
                    <c:v>2013</c:v>
                  </c:pt>
                  <c:pt idx="18">
                    <c:v>2014</c:v>
                  </c:pt>
                  <c:pt idx="21">
                    <c:v>2015</c:v>
                  </c:pt>
                </c:lvl>
              </c:multiLvlStrCache>
            </c:multiLvlStrRef>
          </c:cat>
          <c:val>
            <c:numRef>
              <c:f>'3.8 Leistung Spannungsebenen'!$B$9:$Y$9</c:f>
              <c:numCache>
                <c:formatCode>#,##0</c:formatCode>
                <c:ptCount val="24"/>
                <c:pt idx="0">
                  <c:v>3372</c:v>
                </c:pt>
                <c:pt idx="1">
                  <c:v>25</c:v>
                </c:pt>
                <c:pt idx="2">
                  <c:v>353</c:v>
                </c:pt>
                <c:pt idx="3">
                  <c:v>3544.663</c:v>
                </c:pt>
                <c:pt idx="4">
                  <c:v>62.286389999999997</c:v>
                </c:pt>
                <c:pt idx="5">
                  <c:v>367.18600000000015</c:v>
                </c:pt>
                <c:pt idx="6">
                  <c:v>3776.413</c:v>
                </c:pt>
                <c:pt idx="7">
                  <c:v>171.44797500000001</c:v>
                </c:pt>
                <c:pt idx="8">
                  <c:v>399.98600000000033</c:v>
                </c:pt>
                <c:pt idx="9">
                  <c:v>3937.4830000000002</c:v>
                </c:pt>
                <c:pt idx="10">
                  <c:v>197.78371399999995</c:v>
                </c:pt>
                <c:pt idx="11">
                  <c:v>339.01299999999992</c:v>
                </c:pt>
                <c:pt idx="12">
                  <c:v>4146.4115000000002</c:v>
                </c:pt>
                <c:pt idx="13">
                  <c:v>355.89766000000009</c:v>
                </c:pt>
                <c:pt idx="14">
                  <c:v>373.28800000000047</c:v>
                </c:pt>
                <c:pt idx="15">
                  <c:v>5070.4970000000003</c:v>
                </c:pt>
                <c:pt idx="16">
                  <c:v>555.72299999999996</c:v>
                </c:pt>
                <c:pt idx="17">
                  <c:v>363.87899999999996</c:v>
                </c:pt>
                <c:pt idx="18">
                  <c:v>5573.192</c:v>
                </c:pt>
                <c:pt idx="19">
                  <c:v>595.71699999999998</c:v>
                </c:pt>
                <c:pt idx="20">
                  <c:v>376.07400000000001</c:v>
                </c:pt>
                <c:pt idx="21">
                  <c:v>5876.7510000000002</c:v>
                </c:pt>
                <c:pt idx="22">
                  <c:v>644.702</c:v>
                </c:pt>
                <c:pt idx="23">
                  <c:v>376.262</c:v>
                </c:pt>
              </c:numCache>
            </c:numRef>
          </c:val>
        </c:ser>
        <c:ser>
          <c:idx val="2"/>
          <c:order val="2"/>
          <c:tx>
            <c:strRef>
              <c:f>'3.8 Leistung Spannungsebenen'!$A$10</c:f>
              <c:strCache>
                <c:ptCount val="1"/>
                <c:pt idx="0">
                  <c:v>MS</c:v>
                </c:pt>
              </c:strCache>
            </c:strRef>
          </c:tx>
          <c:invertIfNegative val="0"/>
          <c:cat>
            <c:multiLvlStrRef>
              <c:f>'3.8 Leistung Spannungsebenen'!$B$4:$Y$5</c:f>
              <c:multiLvlStrCache>
                <c:ptCount val="24"/>
                <c:lvl>
                  <c:pt idx="0">
                    <c:v>Wind-energie an Land</c:v>
                  </c:pt>
                  <c:pt idx="1">
                    <c:v>Solare Strahlungs-energie</c:v>
                  </c:pt>
                  <c:pt idx="2">
                    <c:v>Sonstige EEG-Anlagen*</c:v>
                  </c:pt>
                  <c:pt idx="3">
                    <c:v>Wind-energie an Land</c:v>
                  </c:pt>
                  <c:pt idx="4">
                    <c:v>Solare Strahlungs-energie</c:v>
                  </c:pt>
                  <c:pt idx="5">
                    <c:v>Sonstige EEG-Anlagen*</c:v>
                  </c:pt>
                  <c:pt idx="6">
                    <c:v>Wind-energie an Land</c:v>
                  </c:pt>
                  <c:pt idx="7">
                    <c:v>Solare Strahlungs-energie</c:v>
                  </c:pt>
                  <c:pt idx="8">
                    <c:v>Sonstige EEG-Anlagen*</c:v>
                  </c:pt>
                  <c:pt idx="9">
                    <c:v>Wind-energie an Land</c:v>
                  </c:pt>
                  <c:pt idx="10">
                    <c:v>Solare Strahlungs-energie</c:v>
                  </c:pt>
                  <c:pt idx="11">
                    <c:v>Sonstige EEG-Anlagen*</c:v>
                  </c:pt>
                  <c:pt idx="12">
                    <c:v>Wind-energie an Land</c:v>
                  </c:pt>
                  <c:pt idx="13">
                    <c:v>Solare Strahlungs-energie</c:v>
                  </c:pt>
                  <c:pt idx="14">
                    <c:v>Sonstige EEG-Anlagen*</c:v>
                  </c:pt>
                  <c:pt idx="15">
                    <c:v>Wind-energie an Land</c:v>
                  </c:pt>
                  <c:pt idx="16">
                    <c:v>Solare Strahlungs-energie</c:v>
                  </c:pt>
                  <c:pt idx="17">
                    <c:v>Sonstige EEG-Anlagen*</c:v>
                  </c:pt>
                  <c:pt idx="18">
                    <c:v>Wind-energie an Land</c:v>
                  </c:pt>
                  <c:pt idx="19">
                    <c:v>Solare Strahlungs-energie</c:v>
                  </c:pt>
                  <c:pt idx="20">
                    <c:v>Sonstige EEG-Anlagen*</c:v>
                  </c:pt>
                  <c:pt idx="21">
                    <c:v>Wind-energie an Land</c:v>
                  </c:pt>
                  <c:pt idx="22">
                    <c:v>Solare Strahlungs-energie</c:v>
                  </c:pt>
                  <c:pt idx="23">
                    <c:v>Sonstige EEG-Anlagen*</c:v>
                  </c:pt>
                </c:lvl>
                <c:lvl>
                  <c:pt idx="0">
                    <c:v>2008</c:v>
                  </c:pt>
                  <c:pt idx="3">
                    <c:v>2009</c:v>
                  </c:pt>
                  <c:pt idx="6">
                    <c:v>2010</c:v>
                  </c:pt>
                  <c:pt idx="9">
                    <c:v>2011</c:v>
                  </c:pt>
                  <c:pt idx="12">
                    <c:v>2012</c:v>
                  </c:pt>
                  <c:pt idx="15">
                    <c:v>2013</c:v>
                  </c:pt>
                  <c:pt idx="18">
                    <c:v>2014</c:v>
                  </c:pt>
                  <c:pt idx="21">
                    <c:v>2015</c:v>
                  </c:pt>
                </c:lvl>
              </c:multiLvlStrCache>
            </c:multiLvlStrRef>
          </c:cat>
          <c:val>
            <c:numRef>
              <c:f>'3.8 Leistung Spannungsebenen'!$B$10:$Y$10</c:f>
              <c:numCache>
                <c:formatCode>#,##0</c:formatCode>
                <c:ptCount val="24"/>
                <c:pt idx="0">
                  <c:v>11158</c:v>
                </c:pt>
                <c:pt idx="1">
                  <c:v>927</c:v>
                </c:pt>
                <c:pt idx="2">
                  <c:v>3844.2199999999993</c:v>
                </c:pt>
                <c:pt idx="3">
                  <c:v>12309.417120000006</c:v>
                </c:pt>
                <c:pt idx="4">
                  <c:v>1784.9007450000286</c:v>
                </c:pt>
                <c:pt idx="5">
                  <c:v>4352.8522499999999</c:v>
                </c:pt>
                <c:pt idx="6">
                  <c:v>13282.708780000001</c:v>
                </c:pt>
                <c:pt idx="7">
                  <c:v>4058.4887314999755</c:v>
                </c:pt>
                <c:pt idx="8">
                  <c:v>4804.5048400000014</c:v>
                </c:pt>
                <c:pt idx="9">
                  <c:v>14209.100780000001</c:v>
                </c:pt>
                <c:pt idx="10">
                  <c:v>5939.3297910000656</c:v>
                </c:pt>
                <c:pt idx="11">
                  <c:v>5436.1798300000009</c:v>
                </c:pt>
                <c:pt idx="12">
                  <c:v>15296.781500000001</c:v>
                </c:pt>
                <c:pt idx="13">
                  <c:v>9121.278808790059</c:v>
                </c:pt>
                <c:pt idx="14">
                  <c:v>5716.784929999998</c:v>
                </c:pt>
                <c:pt idx="15">
                  <c:v>15412.398999999999</c:v>
                </c:pt>
                <c:pt idx="16">
                  <c:v>11697.557000000001</c:v>
                </c:pt>
                <c:pt idx="17">
                  <c:v>6464.9520000000002</c:v>
                </c:pt>
                <c:pt idx="18">
                  <c:v>17378.651000000005</c:v>
                </c:pt>
                <c:pt idx="19">
                  <c:v>12300.88</c:v>
                </c:pt>
                <c:pt idx="20">
                  <c:v>6846.7620000000006</c:v>
                </c:pt>
                <c:pt idx="21">
                  <c:v>19135.334000000003</c:v>
                </c:pt>
                <c:pt idx="22">
                  <c:v>12969.486000000001</c:v>
                </c:pt>
                <c:pt idx="23">
                  <c:v>6740.5550000000003</c:v>
                </c:pt>
              </c:numCache>
            </c:numRef>
          </c:val>
        </c:ser>
        <c:ser>
          <c:idx val="3"/>
          <c:order val="3"/>
          <c:tx>
            <c:strRef>
              <c:f>'3.8 Leistung Spannungsebenen'!$A$11</c:f>
              <c:strCache>
                <c:ptCount val="1"/>
                <c:pt idx="0">
                  <c:v>MS/NS</c:v>
                </c:pt>
              </c:strCache>
            </c:strRef>
          </c:tx>
          <c:invertIfNegative val="0"/>
          <c:cat>
            <c:multiLvlStrRef>
              <c:f>'3.8 Leistung Spannungsebenen'!$B$4:$Y$5</c:f>
              <c:multiLvlStrCache>
                <c:ptCount val="24"/>
                <c:lvl>
                  <c:pt idx="0">
                    <c:v>Wind-energie an Land</c:v>
                  </c:pt>
                  <c:pt idx="1">
                    <c:v>Solare Strahlungs-energie</c:v>
                  </c:pt>
                  <c:pt idx="2">
                    <c:v>Sonstige EEG-Anlagen*</c:v>
                  </c:pt>
                  <c:pt idx="3">
                    <c:v>Wind-energie an Land</c:v>
                  </c:pt>
                  <c:pt idx="4">
                    <c:v>Solare Strahlungs-energie</c:v>
                  </c:pt>
                  <c:pt idx="5">
                    <c:v>Sonstige EEG-Anlagen*</c:v>
                  </c:pt>
                  <c:pt idx="6">
                    <c:v>Wind-energie an Land</c:v>
                  </c:pt>
                  <c:pt idx="7">
                    <c:v>Solare Strahlungs-energie</c:v>
                  </c:pt>
                  <c:pt idx="8">
                    <c:v>Sonstige EEG-Anlagen*</c:v>
                  </c:pt>
                  <c:pt idx="9">
                    <c:v>Wind-energie an Land</c:v>
                  </c:pt>
                  <c:pt idx="10">
                    <c:v>Solare Strahlungs-energie</c:v>
                  </c:pt>
                  <c:pt idx="11">
                    <c:v>Sonstige EEG-Anlagen*</c:v>
                  </c:pt>
                  <c:pt idx="12">
                    <c:v>Wind-energie an Land</c:v>
                  </c:pt>
                  <c:pt idx="13">
                    <c:v>Solare Strahlungs-energie</c:v>
                  </c:pt>
                  <c:pt idx="14">
                    <c:v>Sonstige EEG-Anlagen*</c:v>
                  </c:pt>
                  <c:pt idx="15">
                    <c:v>Wind-energie an Land</c:v>
                  </c:pt>
                  <c:pt idx="16">
                    <c:v>Solare Strahlungs-energie</c:v>
                  </c:pt>
                  <c:pt idx="17">
                    <c:v>Sonstige EEG-Anlagen*</c:v>
                  </c:pt>
                  <c:pt idx="18">
                    <c:v>Wind-energie an Land</c:v>
                  </c:pt>
                  <c:pt idx="19">
                    <c:v>Solare Strahlungs-energie</c:v>
                  </c:pt>
                  <c:pt idx="20">
                    <c:v>Sonstige EEG-Anlagen*</c:v>
                  </c:pt>
                  <c:pt idx="21">
                    <c:v>Wind-energie an Land</c:v>
                  </c:pt>
                  <c:pt idx="22">
                    <c:v>Solare Strahlungs-energie</c:v>
                  </c:pt>
                  <c:pt idx="23">
                    <c:v>Sonstige EEG-Anlagen*</c:v>
                  </c:pt>
                </c:lvl>
                <c:lvl>
                  <c:pt idx="0">
                    <c:v>2008</c:v>
                  </c:pt>
                  <c:pt idx="3">
                    <c:v>2009</c:v>
                  </c:pt>
                  <c:pt idx="6">
                    <c:v>2010</c:v>
                  </c:pt>
                  <c:pt idx="9">
                    <c:v>2011</c:v>
                  </c:pt>
                  <c:pt idx="12">
                    <c:v>2012</c:v>
                  </c:pt>
                  <c:pt idx="15">
                    <c:v>2013</c:v>
                  </c:pt>
                  <c:pt idx="18">
                    <c:v>2014</c:v>
                  </c:pt>
                  <c:pt idx="21">
                    <c:v>2015</c:v>
                  </c:pt>
                </c:lvl>
              </c:multiLvlStrCache>
            </c:multiLvlStrRef>
          </c:cat>
          <c:val>
            <c:numRef>
              <c:f>'3.8 Leistung Spannungsebenen'!$B$11:$Y$11</c:f>
              <c:numCache>
                <c:formatCode>#,##0</c:formatCode>
                <c:ptCount val="24"/>
                <c:pt idx="0">
                  <c:v>77</c:v>
                </c:pt>
                <c:pt idx="1">
                  <c:v>94</c:v>
                </c:pt>
                <c:pt idx="2">
                  <c:v>155</c:v>
                </c:pt>
                <c:pt idx="3">
                  <c:v>83.168000000000006</c:v>
                </c:pt>
                <c:pt idx="4">
                  <c:v>206.78059999999999</c:v>
                </c:pt>
                <c:pt idx="5">
                  <c:v>184.00501000000003</c:v>
                </c:pt>
                <c:pt idx="6">
                  <c:v>83.503</c:v>
                </c:pt>
                <c:pt idx="7">
                  <c:v>471.91447300000033</c:v>
                </c:pt>
                <c:pt idx="8">
                  <c:v>212.44926999999996</c:v>
                </c:pt>
                <c:pt idx="9">
                  <c:v>82.614999999999995</c:v>
                </c:pt>
                <c:pt idx="10">
                  <c:v>684.06173399999614</c:v>
                </c:pt>
                <c:pt idx="11">
                  <c:v>255.74455999999998</c:v>
                </c:pt>
                <c:pt idx="12">
                  <c:v>79.747600000000006</c:v>
                </c:pt>
                <c:pt idx="13">
                  <c:v>898.39714699999706</c:v>
                </c:pt>
                <c:pt idx="14">
                  <c:v>297.15256999999997</c:v>
                </c:pt>
                <c:pt idx="15">
                  <c:v>64.745999999999995</c:v>
                </c:pt>
                <c:pt idx="16">
                  <c:v>1007.831</c:v>
                </c:pt>
                <c:pt idx="17">
                  <c:v>321.83499999999998</c:v>
                </c:pt>
                <c:pt idx="18">
                  <c:v>64.775999999999996</c:v>
                </c:pt>
                <c:pt idx="19">
                  <c:v>1021.487</c:v>
                </c:pt>
                <c:pt idx="20">
                  <c:v>334.42099999999999</c:v>
                </c:pt>
                <c:pt idx="21">
                  <c:v>64.938000000000002</c:v>
                </c:pt>
                <c:pt idx="22">
                  <c:v>1047.4449999999999</c:v>
                </c:pt>
                <c:pt idx="23">
                  <c:v>333.38500000000005</c:v>
                </c:pt>
              </c:numCache>
            </c:numRef>
          </c:val>
        </c:ser>
        <c:ser>
          <c:idx val="4"/>
          <c:order val="4"/>
          <c:tx>
            <c:strRef>
              <c:f>'3.8 Leistung Spannungsebenen'!$A$12</c:f>
              <c:strCache>
                <c:ptCount val="1"/>
                <c:pt idx="0">
                  <c:v>NS</c:v>
                </c:pt>
              </c:strCache>
            </c:strRef>
          </c:tx>
          <c:invertIfNegative val="0"/>
          <c:cat>
            <c:multiLvlStrRef>
              <c:f>'3.8 Leistung Spannungsebenen'!$B$4:$Y$5</c:f>
              <c:multiLvlStrCache>
                <c:ptCount val="24"/>
                <c:lvl>
                  <c:pt idx="0">
                    <c:v>Wind-energie an Land</c:v>
                  </c:pt>
                  <c:pt idx="1">
                    <c:v>Solare Strahlungs-energie</c:v>
                  </c:pt>
                  <c:pt idx="2">
                    <c:v>Sonstige EEG-Anlagen*</c:v>
                  </c:pt>
                  <c:pt idx="3">
                    <c:v>Wind-energie an Land</c:v>
                  </c:pt>
                  <c:pt idx="4">
                    <c:v>Solare Strahlungs-energie</c:v>
                  </c:pt>
                  <c:pt idx="5">
                    <c:v>Sonstige EEG-Anlagen*</c:v>
                  </c:pt>
                  <c:pt idx="6">
                    <c:v>Wind-energie an Land</c:v>
                  </c:pt>
                  <c:pt idx="7">
                    <c:v>Solare Strahlungs-energie</c:v>
                  </c:pt>
                  <c:pt idx="8">
                    <c:v>Sonstige EEG-Anlagen*</c:v>
                  </c:pt>
                  <c:pt idx="9">
                    <c:v>Wind-energie an Land</c:v>
                  </c:pt>
                  <c:pt idx="10">
                    <c:v>Solare Strahlungs-energie</c:v>
                  </c:pt>
                  <c:pt idx="11">
                    <c:v>Sonstige EEG-Anlagen*</c:v>
                  </c:pt>
                  <c:pt idx="12">
                    <c:v>Wind-energie an Land</c:v>
                  </c:pt>
                  <c:pt idx="13">
                    <c:v>Solare Strahlungs-energie</c:v>
                  </c:pt>
                  <c:pt idx="14">
                    <c:v>Sonstige EEG-Anlagen*</c:v>
                  </c:pt>
                  <c:pt idx="15">
                    <c:v>Wind-energie an Land</c:v>
                  </c:pt>
                  <c:pt idx="16">
                    <c:v>Solare Strahlungs-energie</c:v>
                  </c:pt>
                  <c:pt idx="17">
                    <c:v>Sonstige EEG-Anlagen*</c:v>
                  </c:pt>
                  <c:pt idx="18">
                    <c:v>Wind-energie an Land</c:v>
                  </c:pt>
                  <c:pt idx="19">
                    <c:v>Solare Strahlungs-energie</c:v>
                  </c:pt>
                  <c:pt idx="20">
                    <c:v>Sonstige EEG-Anlagen*</c:v>
                  </c:pt>
                  <c:pt idx="21">
                    <c:v>Wind-energie an Land</c:v>
                  </c:pt>
                  <c:pt idx="22">
                    <c:v>Solare Strahlungs-energie</c:v>
                  </c:pt>
                  <c:pt idx="23">
                    <c:v>Sonstige EEG-Anlagen*</c:v>
                  </c:pt>
                </c:lvl>
                <c:lvl>
                  <c:pt idx="0">
                    <c:v>2008</c:v>
                  </c:pt>
                  <c:pt idx="3">
                    <c:v>2009</c:v>
                  </c:pt>
                  <c:pt idx="6">
                    <c:v>2010</c:v>
                  </c:pt>
                  <c:pt idx="9">
                    <c:v>2011</c:v>
                  </c:pt>
                  <c:pt idx="12">
                    <c:v>2012</c:v>
                  </c:pt>
                  <c:pt idx="15">
                    <c:v>2013</c:v>
                  </c:pt>
                  <c:pt idx="18">
                    <c:v>2014</c:v>
                  </c:pt>
                  <c:pt idx="21">
                    <c:v>2015</c:v>
                  </c:pt>
                </c:lvl>
              </c:multiLvlStrCache>
            </c:multiLvlStrRef>
          </c:cat>
          <c:val>
            <c:numRef>
              <c:f>'3.8 Leistung Spannungsebenen'!$B$12:$Y$12</c:f>
              <c:numCache>
                <c:formatCode>#,##0</c:formatCode>
                <c:ptCount val="24"/>
                <c:pt idx="0">
                  <c:v>63.8</c:v>
                </c:pt>
                <c:pt idx="1">
                  <c:v>4882.2</c:v>
                </c:pt>
                <c:pt idx="2">
                  <c:v>637.50000000000023</c:v>
                </c:pt>
                <c:pt idx="3">
                  <c:v>72.15764999999999</c:v>
                </c:pt>
                <c:pt idx="4">
                  <c:v>7634.7013410001709</c:v>
                </c:pt>
                <c:pt idx="5">
                  <c:v>691.66964999999902</c:v>
                </c:pt>
                <c:pt idx="6">
                  <c:v>59.842150000000004</c:v>
                </c:pt>
                <c:pt idx="7">
                  <c:v>12442.015739499815</c:v>
                </c:pt>
                <c:pt idx="8">
                  <c:v>732.44895189497993</c:v>
                </c:pt>
                <c:pt idx="9">
                  <c:v>71.360789999999994</c:v>
                </c:pt>
                <c:pt idx="10">
                  <c:v>15973.859960239439</c:v>
                </c:pt>
                <c:pt idx="11">
                  <c:v>799.02367000000118</c:v>
                </c:pt>
                <c:pt idx="12">
                  <c:v>53.65170999999998</c:v>
                </c:pt>
                <c:pt idx="13">
                  <c:v>18895.006670050214</c:v>
                </c:pt>
                <c:pt idx="14">
                  <c:v>714.48971999999969</c:v>
                </c:pt>
                <c:pt idx="15">
                  <c:v>32.527999999999999</c:v>
                </c:pt>
                <c:pt idx="16">
                  <c:v>21281.564999999999</c:v>
                </c:pt>
                <c:pt idx="17">
                  <c:v>772.64600000000007</c:v>
                </c:pt>
                <c:pt idx="18">
                  <c:v>32.832000000000001</c:v>
                </c:pt>
                <c:pt idx="19">
                  <c:v>21824.526999999998</c:v>
                </c:pt>
                <c:pt idx="20">
                  <c:v>803.25100000000009</c:v>
                </c:pt>
                <c:pt idx="21">
                  <c:v>33.090000000000003</c:v>
                </c:pt>
                <c:pt idx="22">
                  <c:v>22474.359999999997</c:v>
                </c:pt>
                <c:pt idx="23">
                  <c:v>809.48500000000001</c:v>
                </c:pt>
              </c:numCache>
            </c:numRef>
          </c:val>
        </c:ser>
        <c:ser>
          <c:idx val="5"/>
          <c:order val="5"/>
          <c:tx>
            <c:strRef>
              <c:f>'3.8 Leistung Spannungsebenen'!$A$8</c:f>
              <c:strCache>
                <c:ptCount val="1"/>
                <c:pt idx="0">
                  <c:v>HS</c:v>
                </c:pt>
              </c:strCache>
            </c:strRef>
          </c:tx>
          <c:invertIfNegative val="0"/>
          <c:val>
            <c:numRef>
              <c:f>'3.8 Leistung Spannungsebenen'!$B$8:$Y$8</c:f>
              <c:numCache>
                <c:formatCode>#,##0</c:formatCode>
                <c:ptCount val="24"/>
                <c:pt idx="0">
                  <c:v>7130</c:v>
                </c:pt>
                <c:pt idx="1">
                  <c:v>51</c:v>
                </c:pt>
                <c:pt idx="2">
                  <c:v>439</c:v>
                </c:pt>
                <c:pt idx="3">
                  <c:v>8267.6720000000005</c:v>
                </c:pt>
                <c:pt idx="4">
                  <c:v>224.79142299999998</c:v>
                </c:pt>
                <c:pt idx="5">
                  <c:v>433.11599999999999</c:v>
                </c:pt>
                <c:pt idx="6">
                  <c:v>8595.89</c:v>
                </c:pt>
                <c:pt idx="7">
                  <c:v>409.12017299999997</c:v>
                </c:pt>
                <c:pt idx="8">
                  <c:v>525.6820000000007</c:v>
                </c:pt>
                <c:pt idx="9">
                  <c:v>8868.1440000000002</c:v>
                </c:pt>
                <c:pt idx="10">
                  <c:v>1066.0769010000001</c:v>
                </c:pt>
                <c:pt idx="11">
                  <c:v>586.80899999999929</c:v>
                </c:pt>
                <c:pt idx="12">
                  <c:v>9724.3490000000002</c:v>
                </c:pt>
                <c:pt idx="13">
                  <c:v>1908.4512359999992</c:v>
                </c:pt>
                <c:pt idx="14">
                  <c:v>585.80500000000029</c:v>
                </c:pt>
                <c:pt idx="15">
                  <c:v>10898.656000000001</c:v>
                </c:pt>
                <c:pt idx="16">
                  <c:v>2162.739</c:v>
                </c:pt>
                <c:pt idx="17">
                  <c:v>604.24399999999991</c:v>
                </c:pt>
                <c:pt idx="18">
                  <c:v>12936.528</c:v>
                </c:pt>
                <c:pt idx="19">
                  <c:v>2152.556</c:v>
                </c:pt>
                <c:pt idx="20">
                  <c:v>609.39099999999996</c:v>
                </c:pt>
                <c:pt idx="21">
                  <c:v>14420.419</c:v>
                </c:pt>
                <c:pt idx="22">
                  <c:v>2182.9409999999998</c:v>
                </c:pt>
                <c:pt idx="23">
                  <c:v>610.91200000000003</c:v>
                </c:pt>
              </c:numCache>
            </c:numRef>
          </c:val>
        </c:ser>
        <c:dLbls>
          <c:showLegendKey val="0"/>
          <c:showVal val="0"/>
          <c:showCatName val="0"/>
          <c:showSerName val="0"/>
          <c:showPercent val="0"/>
          <c:showBubbleSize val="0"/>
        </c:dLbls>
        <c:gapWidth val="65"/>
        <c:axId val="60836864"/>
        <c:axId val="60846848"/>
      </c:barChart>
      <c:catAx>
        <c:axId val="60836864"/>
        <c:scaling>
          <c:orientation val="minMax"/>
        </c:scaling>
        <c:delete val="0"/>
        <c:axPos val="b"/>
        <c:numFmt formatCode="General" sourceLinked="1"/>
        <c:majorTickMark val="out"/>
        <c:minorTickMark val="none"/>
        <c:tickLblPos val="nextTo"/>
        <c:crossAx val="60846848"/>
        <c:crosses val="autoZero"/>
        <c:auto val="1"/>
        <c:lblAlgn val="ctr"/>
        <c:lblOffset val="100"/>
        <c:noMultiLvlLbl val="0"/>
      </c:catAx>
      <c:valAx>
        <c:axId val="60846848"/>
        <c:scaling>
          <c:orientation val="minMax"/>
        </c:scaling>
        <c:delete val="0"/>
        <c:axPos val="l"/>
        <c:majorGridlines>
          <c:spPr>
            <a:ln>
              <a:prstDash val="sysDash"/>
            </a:ln>
          </c:spPr>
        </c:majorGridlines>
        <c:numFmt formatCode="#,##0" sourceLinked="1"/>
        <c:majorTickMark val="out"/>
        <c:minorTickMark val="none"/>
        <c:tickLblPos val="nextTo"/>
        <c:crossAx val="60836864"/>
        <c:crosses val="autoZero"/>
        <c:crossBetween val="between"/>
      </c:valAx>
      <c:spPr>
        <a:ln>
          <a:solidFill>
            <a:schemeClr val="bg1">
              <a:lumMod val="75000"/>
            </a:schemeClr>
          </a:solidFill>
        </a:ln>
      </c:spPr>
    </c:plotArea>
    <c:legend>
      <c:legendPos val="r"/>
      <c:layout>
        <c:manualLayout>
          <c:xMode val="edge"/>
          <c:yMode val="edge"/>
          <c:x val="0.91950229542861905"/>
          <c:y val="0.22624155954864614"/>
          <c:w val="5.980711787935488E-2"/>
          <c:h val="0.29915766343160594"/>
        </c:manualLayout>
      </c:layout>
      <c:overlay val="0"/>
    </c:legend>
    <c:plotVisOnly val="1"/>
    <c:dispBlanksAs val="gap"/>
    <c:showDLblsOverMax val="0"/>
  </c:chart>
  <c:spPr>
    <a:ln>
      <a:noFill/>
    </a:ln>
  </c:spPr>
  <c:txPr>
    <a:bodyPr/>
    <a:lstStyle/>
    <a:p>
      <a:pPr>
        <a:defRPr sz="1100"/>
      </a:pPr>
      <a:endParaRPr lang="en-US"/>
    </a:p>
  </c:txPr>
  <c:printSettings>
    <c:headerFooter/>
    <c:pageMargins b="0.78740157499999996" l="0.7" r="0.7" t="0.78740157499999996" header="0.3" footer="0.3"/>
    <c:pageSetup orientation="landscape"/>
  </c:printSettings>
  <c:userShapes r:id="rId2"/>
</c:chartSpace>
</file>

<file path=xl/drawings/_rels/drawing1.xml.rels><?xml version="1.0" encoding="UTF-8" standalone="yes"?>
<Relationships xmlns="http://schemas.openxmlformats.org/package/2006/relationships"><Relationship Id="rId8" Type="http://schemas.openxmlformats.org/officeDocument/2006/relationships/hyperlink" Target="#'4.5 Biomasse'!A1"/><Relationship Id="rId13" Type="http://schemas.openxmlformats.org/officeDocument/2006/relationships/hyperlink" Target="#'6.2 Wind aL Absenkung F&#246;rderung'!A1"/><Relationship Id="rId18" Type="http://schemas.openxmlformats.org/officeDocument/2006/relationships/hyperlink" Target="#'3.2 Anlagenanzahl'!A1"/><Relationship Id="rId26" Type="http://schemas.openxmlformats.org/officeDocument/2006/relationships/hyperlink" Target="#'7.3 Entsch&#228;digungszahlungen'!A1"/><Relationship Id="rId3" Type="http://schemas.openxmlformats.org/officeDocument/2006/relationships/hyperlink" Target="#'2.2 &#220;bersicht BL'!A1"/><Relationship Id="rId21" Type="http://schemas.openxmlformats.org/officeDocument/2006/relationships/hyperlink" Target="#'3.4 Direktvermarktung'!A1"/><Relationship Id="rId7" Type="http://schemas.openxmlformats.org/officeDocument/2006/relationships/hyperlink" Target="#'4.4 Solar Kategorien'!A1"/><Relationship Id="rId12" Type="http://schemas.openxmlformats.org/officeDocument/2006/relationships/hyperlink" Target="#'6.1. Solar Absenkung F&#246;rderung '!A1"/><Relationship Id="rId17" Type="http://schemas.openxmlformats.org/officeDocument/2006/relationships/hyperlink" Target="#'4.9 Vermiedene NE'!A1"/><Relationship Id="rId25" Type="http://schemas.openxmlformats.org/officeDocument/2006/relationships/hyperlink" Target="#'3.7 Vermiedene Netzentgelte'!A1"/><Relationship Id="rId2" Type="http://schemas.openxmlformats.org/officeDocument/2006/relationships/hyperlink" Target="#'2.1 &#220;bersicht D'!A1"/><Relationship Id="rId16" Type="http://schemas.openxmlformats.org/officeDocument/2006/relationships/hyperlink" Target="#'7.2 EinsMan Verursacher'!A1"/><Relationship Id="rId20" Type="http://schemas.openxmlformats.org/officeDocument/2006/relationships/hyperlink" Target="#'3.3 Eingespeiste Jahresarbeit'!A1"/><Relationship Id="rId29" Type="http://schemas.openxmlformats.org/officeDocument/2006/relationships/hyperlink" Target="#'5.3 Gr&#246;&#223;enklassen'!A1"/><Relationship Id="rId1" Type="http://schemas.openxmlformats.org/officeDocument/2006/relationships/hyperlink" Target="#'1 Vorwort'!A1"/><Relationship Id="rId6" Type="http://schemas.openxmlformats.org/officeDocument/2006/relationships/hyperlink" Target="#'4.3 Solar'!A1"/><Relationship Id="rId11" Type="http://schemas.openxmlformats.org/officeDocument/2006/relationships/hyperlink" Target="#'4.8 Geothermie'!A1"/><Relationship Id="rId24" Type="http://schemas.openxmlformats.org/officeDocument/2006/relationships/hyperlink" Target="#'3.8 Leistung Spannungsebenen'!A1"/><Relationship Id="rId5" Type="http://schemas.openxmlformats.org/officeDocument/2006/relationships/hyperlink" Target="#'4.2 Wind auf See'!A1"/><Relationship Id="rId15" Type="http://schemas.openxmlformats.org/officeDocument/2006/relationships/hyperlink" Target="#'7.1 Ausfallarbeit'!A1"/><Relationship Id="rId23" Type="http://schemas.openxmlformats.org/officeDocument/2006/relationships/hyperlink" Target="#'3.6 Priviligierter LV'!A1"/><Relationship Id="rId28" Type="http://schemas.openxmlformats.org/officeDocument/2006/relationships/hyperlink" Target="#'5.4 Regelbarkeit'!A1"/><Relationship Id="rId10" Type="http://schemas.openxmlformats.org/officeDocument/2006/relationships/hyperlink" Target="#'4.7 Gase'!A1"/><Relationship Id="rId19" Type="http://schemas.openxmlformats.org/officeDocument/2006/relationships/hyperlink" Target="#'3.1 Installierte Leistung'!A1"/><Relationship Id="rId31" Type="http://schemas.openxmlformats.org/officeDocument/2006/relationships/hyperlink" Target="#'5.2 Spannungsebene'!A1"/><Relationship Id="rId4" Type="http://schemas.openxmlformats.org/officeDocument/2006/relationships/hyperlink" Target="#'4.1 Wind an Land'!A1"/><Relationship Id="rId9" Type="http://schemas.openxmlformats.org/officeDocument/2006/relationships/hyperlink" Target="#'4.6 Wasserkraft'!A1"/><Relationship Id="rId14" Type="http://schemas.openxmlformats.org/officeDocument/2006/relationships/hyperlink" Target="#'6.3 Biomasse Absenkung AW'!A1"/><Relationship Id="rId22" Type="http://schemas.openxmlformats.org/officeDocument/2006/relationships/hyperlink" Target="#'3.5 Finanzielle F&#246;rderung'!A1"/><Relationship Id="rId27" Type="http://schemas.openxmlformats.org/officeDocument/2006/relationships/hyperlink" Target="#'2.3 Letztverbrauchsmengen'!A1"/><Relationship Id="rId30" Type="http://schemas.openxmlformats.org/officeDocument/2006/relationships/hyperlink" Target="#'5.1 Regelzonen'!A1"/></Relationships>
</file>

<file path=xl/drawings/_rels/drawing11.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12.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chart" Target="../charts/chart5.xml"/></Relationships>
</file>

<file path=xl/drawings/_rels/drawing14.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chart" Target="../charts/chart6.xml"/></Relationships>
</file>

<file path=xl/drawings/_rels/drawing16.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chart" Target="../charts/chart7.xml"/></Relationships>
</file>

<file path=xl/drawings/_rels/drawing18.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20.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21.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chart" Target="../charts/chart9.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hyperlink" Target="#Inhaltsverzeichnis!A1"/></Relationships>
</file>

<file path=xl/drawings/_rels/drawing27.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28.xml.rels><?xml version="1.0" encoding="UTF-8" standalone="yes"?>
<Relationships xmlns="http://schemas.openxmlformats.org/package/2006/relationships"><Relationship Id="rId3" Type="http://schemas.openxmlformats.org/officeDocument/2006/relationships/hyperlink" Target="#Inhaltsverzeichnis!A1"/><Relationship Id="rId2" Type="http://schemas.openxmlformats.org/officeDocument/2006/relationships/chart" Target="../charts/chart14.xml"/><Relationship Id="rId1" Type="http://schemas.openxmlformats.org/officeDocument/2006/relationships/chart" Target="../charts/chart13.xml"/><Relationship Id="rId4" Type="http://schemas.openxmlformats.org/officeDocument/2006/relationships/chart" Target="../charts/chart15.xml"/></Relationships>
</file>

<file path=xl/drawings/_rels/drawing3.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32.xml.rels><?xml version="1.0" encoding="UTF-8" standalone="yes"?>
<Relationships xmlns="http://schemas.openxmlformats.org/package/2006/relationships"><Relationship Id="rId3" Type="http://schemas.openxmlformats.org/officeDocument/2006/relationships/hyperlink" Target="#Inhaltsverzeichnis!A1"/><Relationship Id="rId2" Type="http://schemas.openxmlformats.org/officeDocument/2006/relationships/chart" Target="../charts/chart17.xml"/><Relationship Id="rId1" Type="http://schemas.openxmlformats.org/officeDocument/2006/relationships/chart" Target="../charts/chart16.xml"/></Relationships>
</file>

<file path=xl/drawings/_rels/drawing35.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4" Type="http://schemas.openxmlformats.org/officeDocument/2006/relationships/hyperlink" Target="#Inhaltsverzeichnis!A1"/></Relationships>
</file>

<file path=xl/drawings/_rels/drawing39.xml.rels><?xml version="1.0" encoding="UTF-8" standalone="yes"?>
<Relationships xmlns="http://schemas.openxmlformats.org/package/2006/relationships"><Relationship Id="rId3" Type="http://schemas.openxmlformats.org/officeDocument/2006/relationships/chart" Target="../charts/chart23.xml"/><Relationship Id="rId2" Type="http://schemas.openxmlformats.org/officeDocument/2006/relationships/chart" Target="../charts/chart22.xml"/><Relationship Id="rId1" Type="http://schemas.openxmlformats.org/officeDocument/2006/relationships/chart" Target="../charts/chart21.xml"/><Relationship Id="rId4" Type="http://schemas.openxmlformats.org/officeDocument/2006/relationships/hyperlink" Target="#Inhaltsverzeichnis!A1"/></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hyperlink" Target="#Inhaltsverzeichnis!A1"/></Relationships>
</file>

<file path=xl/drawings/_rels/drawing43.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chart" Target="../charts/chart25.xml"/><Relationship Id="rId1" Type="http://schemas.openxmlformats.org/officeDocument/2006/relationships/chart" Target="../charts/chart24.xml"/><Relationship Id="rId4" Type="http://schemas.openxmlformats.org/officeDocument/2006/relationships/hyperlink" Target="#Inhaltsverzeichnis!A1"/></Relationships>
</file>

<file path=xl/drawings/_rels/drawing47.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48.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49.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50.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51.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52.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53.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chart" Target="../charts/chart27.xml"/></Relationships>
</file>

<file path=xl/drawings/_rels/drawing55.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56.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57.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chart" Target="../charts/chart28.xml"/></Relationships>
</file>

<file path=xl/drawings/_rels/drawing59.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60.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chart" Target="../charts/chart29.xml"/></Relationships>
</file>

<file path=xl/drawings/_rels/drawing8.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9.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xdr:col>
      <xdr:colOff>47624</xdr:colOff>
      <xdr:row>3</xdr:row>
      <xdr:rowOff>38100</xdr:rowOff>
    </xdr:from>
    <xdr:to>
      <xdr:col>5</xdr:col>
      <xdr:colOff>561524</xdr:colOff>
      <xdr:row>4</xdr:row>
      <xdr:rowOff>162075</xdr:rowOff>
    </xdr:to>
    <xdr:sp macro="" textlink="">
      <xdr:nvSpPr>
        <xdr:cNvPr id="113" name="Rechteck 112">
          <a:hlinkClick xmlns:r="http://schemas.openxmlformats.org/officeDocument/2006/relationships" r:id="rId1"/>
        </xdr:cNvPr>
        <xdr:cNvSpPr/>
      </xdr:nvSpPr>
      <xdr:spPr>
        <a:xfrm>
          <a:off x="369093" y="1026319"/>
          <a:ext cx="3597619" cy="326381"/>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de-DE" sz="1050" b="1" i="0">
              <a:solidFill>
                <a:schemeClr val="tx1"/>
              </a:solidFill>
            </a:rPr>
            <a:t>Vorwort</a:t>
          </a:r>
        </a:p>
      </xdr:txBody>
    </xdr:sp>
    <xdr:clientData/>
  </xdr:twoCellAnchor>
  <xdr:twoCellAnchor>
    <xdr:from>
      <xdr:col>1</xdr:col>
      <xdr:colOff>47624</xdr:colOff>
      <xdr:row>7</xdr:row>
      <xdr:rowOff>19049</xdr:rowOff>
    </xdr:from>
    <xdr:to>
      <xdr:col>5</xdr:col>
      <xdr:colOff>559143</xdr:colOff>
      <xdr:row>8</xdr:row>
      <xdr:rowOff>143024</xdr:rowOff>
    </xdr:to>
    <xdr:sp macro="" textlink="">
      <xdr:nvSpPr>
        <xdr:cNvPr id="114" name="Rechteck 113">
          <a:hlinkClick xmlns:r="http://schemas.openxmlformats.org/officeDocument/2006/relationships" r:id="rId2"/>
        </xdr:cNvPr>
        <xdr:cNvSpPr/>
      </xdr:nvSpPr>
      <xdr:spPr>
        <a:xfrm>
          <a:off x="369093" y="1793080"/>
          <a:ext cx="3595238" cy="326382"/>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2.1 Leistung,</a:t>
          </a:r>
          <a:r>
            <a:rPr lang="de-DE" sz="1050" b="1" i="0" baseline="0">
              <a:solidFill>
                <a:schemeClr val="tx1"/>
              </a:solidFill>
            </a:rPr>
            <a:t> Jahresarbeit und finanzielle Förderung</a:t>
          </a:r>
          <a:endParaRPr lang="de-DE" sz="1050" b="1" i="0">
            <a:solidFill>
              <a:schemeClr val="tx1"/>
            </a:solidFill>
          </a:endParaRPr>
        </a:p>
      </xdr:txBody>
    </xdr:sp>
    <xdr:clientData/>
  </xdr:twoCellAnchor>
  <xdr:twoCellAnchor>
    <xdr:from>
      <xdr:col>1</xdr:col>
      <xdr:colOff>47624</xdr:colOff>
      <xdr:row>9</xdr:row>
      <xdr:rowOff>4763</xdr:rowOff>
    </xdr:from>
    <xdr:to>
      <xdr:col>5</xdr:col>
      <xdr:colOff>561524</xdr:colOff>
      <xdr:row>10</xdr:row>
      <xdr:rowOff>128738</xdr:rowOff>
    </xdr:to>
    <xdr:sp macro="" textlink="">
      <xdr:nvSpPr>
        <xdr:cNvPr id="115" name="Rechteck 114">
          <a:hlinkClick xmlns:r="http://schemas.openxmlformats.org/officeDocument/2006/relationships" r:id="rId3"/>
        </xdr:cNvPr>
        <xdr:cNvSpPr/>
      </xdr:nvSpPr>
      <xdr:spPr>
        <a:xfrm>
          <a:off x="369093" y="2183607"/>
          <a:ext cx="3597619" cy="326381"/>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2.2</a:t>
          </a:r>
          <a:r>
            <a:rPr lang="de-DE" sz="1050" b="1" i="0" baseline="0">
              <a:solidFill>
                <a:schemeClr val="tx1"/>
              </a:solidFill>
            </a:rPr>
            <a:t> </a:t>
          </a:r>
          <a:r>
            <a:rPr lang="de-DE" sz="1050" b="1" i="0">
              <a:solidFill>
                <a:schemeClr val="tx1"/>
              </a:solidFill>
            </a:rPr>
            <a:t>Regionale</a:t>
          </a:r>
          <a:r>
            <a:rPr lang="de-DE" sz="1050" b="1" i="0" baseline="0">
              <a:solidFill>
                <a:schemeClr val="tx1"/>
              </a:solidFill>
            </a:rPr>
            <a:t> Verteilung</a:t>
          </a:r>
          <a:endParaRPr lang="de-DE" sz="1050" b="1" i="0">
            <a:solidFill>
              <a:schemeClr val="tx1"/>
            </a:solidFill>
          </a:endParaRPr>
        </a:p>
      </xdr:txBody>
    </xdr:sp>
    <xdr:clientData/>
  </xdr:twoCellAnchor>
  <xdr:twoCellAnchor>
    <xdr:from>
      <xdr:col>6</xdr:col>
      <xdr:colOff>71436</xdr:colOff>
      <xdr:row>3</xdr:row>
      <xdr:rowOff>38100</xdr:rowOff>
    </xdr:from>
    <xdr:to>
      <xdr:col>10</xdr:col>
      <xdr:colOff>604386</xdr:colOff>
      <xdr:row>4</xdr:row>
      <xdr:rowOff>162075</xdr:rowOff>
    </xdr:to>
    <xdr:sp macro="" textlink="">
      <xdr:nvSpPr>
        <xdr:cNvPr id="123" name="Rechteck 122">
          <a:hlinkClick xmlns:r="http://schemas.openxmlformats.org/officeDocument/2006/relationships" r:id="rId4"/>
        </xdr:cNvPr>
        <xdr:cNvSpPr/>
      </xdr:nvSpPr>
      <xdr:spPr>
        <a:xfrm>
          <a:off x="4238624" y="1026319"/>
          <a:ext cx="3604762" cy="326381"/>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marL="0" indent="0" algn="l"/>
          <a:r>
            <a:rPr lang="de-DE" sz="1050" b="1" i="0">
              <a:solidFill>
                <a:schemeClr val="tx1"/>
              </a:solidFill>
              <a:latin typeface="+mn-lt"/>
              <a:ea typeface="+mn-ea"/>
              <a:cs typeface="+mn-cs"/>
            </a:rPr>
            <a:t>4.1 Windenergie an Land</a:t>
          </a:r>
        </a:p>
      </xdr:txBody>
    </xdr:sp>
    <xdr:clientData/>
  </xdr:twoCellAnchor>
  <xdr:twoCellAnchor>
    <xdr:from>
      <xdr:col>6</xdr:col>
      <xdr:colOff>71436</xdr:colOff>
      <xdr:row>5</xdr:row>
      <xdr:rowOff>33635</xdr:rowOff>
    </xdr:from>
    <xdr:to>
      <xdr:col>10</xdr:col>
      <xdr:colOff>604386</xdr:colOff>
      <xdr:row>6</xdr:row>
      <xdr:rowOff>167135</xdr:rowOff>
    </xdr:to>
    <xdr:sp macro="" textlink="">
      <xdr:nvSpPr>
        <xdr:cNvPr id="124" name="Rechteck 123">
          <a:hlinkClick xmlns:r="http://schemas.openxmlformats.org/officeDocument/2006/relationships" r:id="rId5"/>
        </xdr:cNvPr>
        <xdr:cNvSpPr/>
      </xdr:nvSpPr>
      <xdr:spPr>
        <a:xfrm>
          <a:off x="4238624" y="1414760"/>
          <a:ext cx="3604762" cy="324000"/>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4.2 Windenergie auf See</a:t>
          </a:r>
        </a:p>
      </xdr:txBody>
    </xdr:sp>
    <xdr:clientData/>
  </xdr:twoCellAnchor>
  <xdr:twoCellAnchor>
    <xdr:from>
      <xdr:col>6</xdr:col>
      <xdr:colOff>71436</xdr:colOff>
      <xdr:row>7</xdr:row>
      <xdr:rowOff>26789</xdr:rowOff>
    </xdr:from>
    <xdr:to>
      <xdr:col>10</xdr:col>
      <xdr:colOff>604386</xdr:colOff>
      <xdr:row>8</xdr:row>
      <xdr:rowOff>150764</xdr:rowOff>
    </xdr:to>
    <xdr:sp macro="" textlink="">
      <xdr:nvSpPr>
        <xdr:cNvPr id="125" name="Rechteck 124">
          <a:hlinkClick xmlns:r="http://schemas.openxmlformats.org/officeDocument/2006/relationships" r:id="rId6"/>
        </xdr:cNvPr>
        <xdr:cNvSpPr/>
      </xdr:nvSpPr>
      <xdr:spPr>
        <a:xfrm>
          <a:off x="4238624" y="1800820"/>
          <a:ext cx="3604762" cy="326382"/>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4.3 Solare Strahlungsenergie</a:t>
          </a:r>
        </a:p>
      </xdr:txBody>
    </xdr:sp>
    <xdr:clientData/>
  </xdr:twoCellAnchor>
  <xdr:twoCellAnchor>
    <xdr:from>
      <xdr:col>6</xdr:col>
      <xdr:colOff>71436</xdr:colOff>
      <xdr:row>9</xdr:row>
      <xdr:rowOff>10418</xdr:rowOff>
    </xdr:from>
    <xdr:to>
      <xdr:col>10</xdr:col>
      <xdr:colOff>604386</xdr:colOff>
      <xdr:row>10</xdr:row>
      <xdr:rowOff>134393</xdr:rowOff>
    </xdr:to>
    <xdr:sp macro="" textlink="">
      <xdr:nvSpPr>
        <xdr:cNvPr id="126" name="Rechteck 125">
          <a:hlinkClick xmlns:r="http://schemas.openxmlformats.org/officeDocument/2006/relationships" r:id="rId7"/>
        </xdr:cNvPr>
        <xdr:cNvSpPr/>
      </xdr:nvSpPr>
      <xdr:spPr>
        <a:xfrm>
          <a:off x="4238624" y="2189262"/>
          <a:ext cx="3604762" cy="326381"/>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4.4 Solare Strahlungsenergie</a:t>
          </a:r>
          <a:r>
            <a:rPr lang="de-DE" sz="1050" b="1" i="0" baseline="0">
              <a:solidFill>
                <a:schemeClr val="tx1"/>
              </a:solidFill>
            </a:rPr>
            <a:t> nach Kategorien</a:t>
          </a:r>
          <a:endParaRPr lang="de-DE" sz="1050" b="1" i="0">
            <a:solidFill>
              <a:schemeClr val="tx1"/>
            </a:solidFill>
          </a:endParaRPr>
        </a:p>
      </xdr:txBody>
    </xdr:sp>
    <xdr:clientData/>
  </xdr:twoCellAnchor>
  <xdr:twoCellAnchor>
    <xdr:from>
      <xdr:col>6</xdr:col>
      <xdr:colOff>71436</xdr:colOff>
      <xdr:row>10</xdr:row>
      <xdr:rowOff>196453</xdr:rowOff>
    </xdr:from>
    <xdr:to>
      <xdr:col>10</xdr:col>
      <xdr:colOff>604386</xdr:colOff>
      <xdr:row>12</xdr:row>
      <xdr:rowOff>118022</xdr:rowOff>
    </xdr:to>
    <xdr:sp macro="" textlink="">
      <xdr:nvSpPr>
        <xdr:cNvPr id="127" name="Rechteck 126">
          <a:hlinkClick xmlns:r="http://schemas.openxmlformats.org/officeDocument/2006/relationships" r:id="rId8"/>
        </xdr:cNvPr>
        <xdr:cNvSpPr/>
      </xdr:nvSpPr>
      <xdr:spPr>
        <a:xfrm>
          <a:off x="4238624" y="2577703"/>
          <a:ext cx="3604762" cy="326382"/>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4.5 Biomasse</a:t>
          </a:r>
        </a:p>
      </xdr:txBody>
    </xdr:sp>
    <xdr:clientData/>
  </xdr:twoCellAnchor>
  <xdr:twoCellAnchor>
    <xdr:from>
      <xdr:col>6</xdr:col>
      <xdr:colOff>71436</xdr:colOff>
      <xdr:row>12</xdr:row>
      <xdr:rowOff>180082</xdr:rowOff>
    </xdr:from>
    <xdr:to>
      <xdr:col>10</xdr:col>
      <xdr:colOff>604386</xdr:colOff>
      <xdr:row>14</xdr:row>
      <xdr:rowOff>101651</xdr:rowOff>
    </xdr:to>
    <xdr:sp macro="" textlink="">
      <xdr:nvSpPr>
        <xdr:cNvPr id="128" name="Rechteck 127">
          <a:hlinkClick xmlns:r="http://schemas.openxmlformats.org/officeDocument/2006/relationships" r:id="rId9"/>
        </xdr:cNvPr>
        <xdr:cNvSpPr/>
      </xdr:nvSpPr>
      <xdr:spPr>
        <a:xfrm>
          <a:off x="4238624" y="2966145"/>
          <a:ext cx="3604762" cy="326381"/>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effectLst/>
              <a:latin typeface="+mn-lt"/>
              <a:ea typeface="+mn-ea"/>
              <a:cs typeface="+mn-cs"/>
            </a:rPr>
            <a:t>4.6 Wasserkraft</a:t>
          </a:r>
          <a:endParaRPr lang="de-DE" sz="1050" b="1" i="0">
            <a:solidFill>
              <a:schemeClr val="tx1"/>
            </a:solidFill>
            <a:effectLst/>
          </a:endParaRPr>
        </a:p>
      </xdr:txBody>
    </xdr:sp>
    <xdr:clientData/>
  </xdr:twoCellAnchor>
  <xdr:twoCellAnchor>
    <xdr:from>
      <xdr:col>6</xdr:col>
      <xdr:colOff>71436</xdr:colOff>
      <xdr:row>14</xdr:row>
      <xdr:rowOff>163711</xdr:rowOff>
    </xdr:from>
    <xdr:to>
      <xdr:col>10</xdr:col>
      <xdr:colOff>604386</xdr:colOff>
      <xdr:row>16</xdr:row>
      <xdr:rowOff>85280</xdr:rowOff>
    </xdr:to>
    <xdr:sp macro="" textlink="">
      <xdr:nvSpPr>
        <xdr:cNvPr id="129" name="Rechteck 128">
          <a:hlinkClick xmlns:r="http://schemas.openxmlformats.org/officeDocument/2006/relationships" r:id="rId10"/>
        </xdr:cNvPr>
        <xdr:cNvSpPr/>
      </xdr:nvSpPr>
      <xdr:spPr>
        <a:xfrm>
          <a:off x="4238624" y="3354586"/>
          <a:ext cx="3604762" cy="326382"/>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de-DE" sz="1050" b="1" i="0">
              <a:solidFill>
                <a:schemeClr val="tx1"/>
              </a:solidFill>
              <a:effectLst/>
              <a:latin typeface="+mn-lt"/>
              <a:ea typeface="+mn-ea"/>
              <a:cs typeface="+mn-cs"/>
            </a:rPr>
            <a:t>4.7 Gase</a:t>
          </a:r>
          <a:endParaRPr lang="de-DE" sz="1050" b="1" i="0">
            <a:solidFill>
              <a:schemeClr val="tx1"/>
            </a:solidFill>
          </a:endParaRPr>
        </a:p>
      </xdr:txBody>
    </xdr:sp>
    <xdr:clientData/>
  </xdr:twoCellAnchor>
  <xdr:twoCellAnchor>
    <xdr:from>
      <xdr:col>6</xdr:col>
      <xdr:colOff>71436</xdr:colOff>
      <xdr:row>16</xdr:row>
      <xdr:rowOff>147340</xdr:rowOff>
    </xdr:from>
    <xdr:to>
      <xdr:col>10</xdr:col>
      <xdr:colOff>604386</xdr:colOff>
      <xdr:row>18</xdr:row>
      <xdr:rowOff>68909</xdr:rowOff>
    </xdr:to>
    <xdr:sp macro="" textlink="">
      <xdr:nvSpPr>
        <xdr:cNvPr id="130" name="Rechteck 129">
          <a:hlinkClick xmlns:r="http://schemas.openxmlformats.org/officeDocument/2006/relationships" r:id="rId11"/>
        </xdr:cNvPr>
        <xdr:cNvSpPr/>
      </xdr:nvSpPr>
      <xdr:spPr>
        <a:xfrm>
          <a:off x="4238624" y="3743028"/>
          <a:ext cx="3604762" cy="326381"/>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effectLst/>
              <a:latin typeface="+mn-lt"/>
              <a:ea typeface="+mn-ea"/>
              <a:cs typeface="+mn-cs"/>
            </a:rPr>
            <a:t>4.8 Geothermie</a:t>
          </a:r>
          <a:endParaRPr lang="de-DE" sz="1050" b="1" i="0">
            <a:solidFill>
              <a:schemeClr val="tx1"/>
            </a:solidFill>
            <a:effectLst/>
          </a:endParaRPr>
        </a:p>
      </xdr:txBody>
    </xdr:sp>
    <xdr:clientData/>
  </xdr:twoCellAnchor>
  <xdr:twoCellAnchor>
    <xdr:from>
      <xdr:col>11</xdr:col>
      <xdr:colOff>19050</xdr:colOff>
      <xdr:row>3</xdr:row>
      <xdr:rowOff>38100</xdr:rowOff>
    </xdr:from>
    <xdr:to>
      <xdr:col>15</xdr:col>
      <xdr:colOff>571050</xdr:colOff>
      <xdr:row>4</xdr:row>
      <xdr:rowOff>162075</xdr:rowOff>
    </xdr:to>
    <xdr:sp macro="" textlink="">
      <xdr:nvSpPr>
        <xdr:cNvPr id="137" name="Rechteck 136">
          <a:hlinkClick xmlns:r="http://schemas.openxmlformats.org/officeDocument/2006/relationships" r:id="rId12"/>
        </xdr:cNvPr>
        <xdr:cNvSpPr/>
      </xdr:nvSpPr>
      <xdr:spPr>
        <a:xfrm>
          <a:off x="8020050" y="1026319"/>
          <a:ext cx="3600000" cy="326381"/>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6.1 Solare Strahlungsenergie</a:t>
          </a:r>
        </a:p>
      </xdr:txBody>
    </xdr:sp>
    <xdr:clientData/>
  </xdr:twoCellAnchor>
  <xdr:twoCellAnchor>
    <xdr:from>
      <xdr:col>11</xdr:col>
      <xdr:colOff>19050</xdr:colOff>
      <xdr:row>5</xdr:row>
      <xdr:rowOff>28575</xdr:rowOff>
    </xdr:from>
    <xdr:to>
      <xdr:col>15</xdr:col>
      <xdr:colOff>571050</xdr:colOff>
      <xdr:row>6</xdr:row>
      <xdr:rowOff>162075</xdr:rowOff>
    </xdr:to>
    <xdr:sp macro="" textlink="">
      <xdr:nvSpPr>
        <xdr:cNvPr id="138" name="Rechteck 137">
          <a:hlinkClick xmlns:r="http://schemas.openxmlformats.org/officeDocument/2006/relationships" r:id="rId13"/>
        </xdr:cNvPr>
        <xdr:cNvSpPr/>
      </xdr:nvSpPr>
      <xdr:spPr>
        <a:xfrm>
          <a:off x="8020050" y="1409700"/>
          <a:ext cx="3600000" cy="324000"/>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6.2 Windenergie an Land</a:t>
          </a:r>
        </a:p>
      </xdr:txBody>
    </xdr:sp>
    <xdr:clientData/>
  </xdr:twoCellAnchor>
  <xdr:twoCellAnchor>
    <xdr:from>
      <xdr:col>11</xdr:col>
      <xdr:colOff>19050</xdr:colOff>
      <xdr:row>7</xdr:row>
      <xdr:rowOff>19049</xdr:rowOff>
    </xdr:from>
    <xdr:to>
      <xdr:col>15</xdr:col>
      <xdr:colOff>571050</xdr:colOff>
      <xdr:row>8</xdr:row>
      <xdr:rowOff>143024</xdr:rowOff>
    </xdr:to>
    <xdr:sp macro="" textlink="">
      <xdr:nvSpPr>
        <xdr:cNvPr id="139" name="Rechteck 138">
          <a:hlinkClick xmlns:r="http://schemas.openxmlformats.org/officeDocument/2006/relationships" r:id="rId14"/>
        </xdr:cNvPr>
        <xdr:cNvSpPr/>
      </xdr:nvSpPr>
      <xdr:spPr>
        <a:xfrm>
          <a:off x="8020050" y="1793080"/>
          <a:ext cx="3600000" cy="326382"/>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6.3 Biomasse</a:t>
          </a:r>
        </a:p>
      </xdr:txBody>
    </xdr:sp>
    <xdr:clientData/>
  </xdr:twoCellAnchor>
  <xdr:twoCellAnchor>
    <xdr:from>
      <xdr:col>11</xdr:col>
      <xdr:colOff>19050</xdr:colOff>
      <xdr:row>11</xdr:row>
      <xdr:rowOff>38100</xdr:rowOff>
    </xdr:from>
    <xdr:to>
      <xdr:col>15</xdr:col>
      <xdr:colOff>571050</xdr:colOff>
      <xdr:row>12</xdr:row>
      <xdr:rowOff>162075</xdr:rowOff>
    </xdr:to>
    <xdr:sp macro="" textlink="">
      <xdr:nvSpPr>
        <xdr:cNvPr id="140" name="Rechteck 139">
          <a:hlinkClick xmlns:r="http://schemas.openxmlformats.org/officeDocument/2006/relationships" r:id="rId15"/>
        </xdr:cNvPr>
        <xdr:cNvSpPr/>
      </xdr:nvSpPr>
      <xdr:spPr>
        <a:xfrm>
          <a:off x="8020050" y="2171700"/>
          <a:ext cx="3600000" cy="324000"/>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lvl="0" algn="l"/>
          <a:r>
            <a:rPr lang="de-DE" sz="1050" b="1" i="0">
              <a:solidFill>
                <a:schemeClr val="tx1"/>
              </a:solidFill>
            </a:rPr>
            <a:t>7.1 Entwicklung der</a:t>
          </a:r>
          <a:r>
            <a:rPr lang="de-DE" sz="1050" b="1" i="0" baseline="0">
              <a:solidFill>
                <a:schemeClr val="tx1"/>
              </a:solidFill>
            </a:rPr>
            <a:t> </a:t>
          </a:r>
          <a:r>
            <a:rPr lang="de-DE" sz="1050" b="1" i="0">
              <a:solidFill>
                <a:schemeClr val="tx1"/>
              </a:solidFill>
            </a:rPr>
            <a:t>Ausfallarbeit nach Energieträgern</a:t>
          </a:r>
        </a:p>
      </xdr:txBody>
    </xdr:sp>
    <xdr:clientData/>
  </xdr:twoCellAnchor>
  <xdr:twoCellAnchor>
    <xdr:from>
      <xdr:col>11</xdr:col>
      <xdr:colOff>28575</xdr:colOff>
      <xdr:row>13</xdr:row>
      <xdr:rowOff>38100</xdr:rowOff>
    </xdr:from>
    <xdr:to>
      <xdr:col>15</xdr:col>
      <xdr:colOff>580575</xdr:colOff>
      <xdr:row>14</xdr:row>
      <xdr:rowOff>162075</xdr:rowOff>
    </xdr:to>
    <xdr:sp macro="" textlink="">
      <xdr:nvSpPr>
        <xdr:cNvPr id="141" name="Rechteck 140">
          <a:hlinkClick xmlns:r="http://schemas.openxmlformats.org/officeDocument/2006/relationships" r:id="rId16"/>
        </xdr:cNvPr>
        <xdr:cNvSpPr/>
      </xdr:nvSpPr>
      <xdr:spPr>
        <a:xfrm>
          <a:off x="8029575" y="2571750"/>
          <a:ext cx="3600000" cy="324000"/>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7.2 </a:t>
          </a:r>
          <a:r>
            <a:rPr lang="de-DE" sz="1050" b="1" i="0">
              <a:solidFill>
                <a:sysClr val="windowText" lastClr="000000"/>
              </a:solidFill>
            </a:rPr>
            <a:t>Einspeisemanagement nach Netzebenen</a:t>
          </a:r>
        </a:p>
      </xdr:txBody>
    </xdr:sp>
    <xdr:clientData/>
  </xdr:twoCellAnchor>
  <xdr:twoCellAnchor>
    <xdr:from>
      <xdr:col>6</xdr:col>
      <xdr:colOff>71436</xdr:colOff>
      <xdr:row>18</xdr:row>
      <xdr:rowOff>130971</xdr:rowOff>
    </xdr:from>
    <xdr:to>
      <xdr:col>10</xdr:col>
      <xdr:colOff>604386</xdr:colOff>
      <xdr:row>20</xdr:row>
      <xdr:rowOff>52540</xdr:rowOff>
    </xdr:to>
    <xdr:sp macro="" textlink="">
      <xdr:nvSpPr>
        <xdr:cNvPr id="143" name="Rechteck 142">
          <a:hlinkClick xmlns:r="http://schemas.openxmlformats.org/officeDocument/2006/relationships" r:id="rId17"/>
        </xdr:cNvPr>
        <xdr:cNvSpPr/>
      </xdr:nvSpPr>
      <xdr:spPr>
        <a:xfrm>
          <a:off x="4238624" y="4131471"/>
          <a:ext cx="3604762" cy="326382"/>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4.9 Vermiedene Netzentgelte</a:t>
          </a:r>
        </a:p>
      </xdr:txBody>
    </xdr:sp>
    <xdr:clientData/>
  </xdr:twoCellAnchor>
  <xdr:twoCellAnchor>
    <xdr:from>
      <xdr:col>1</xdr:col>
      <xdr:colOff>47624</xdr:colOff>
      <xdr:row>17</xdr:row>
      <xdr:rowOff>36739</xdr:rowOff>
    </xdr:from>
    <xdr:to>
      <xdr:col>5</xdr:col>
      <xdr:colOff>561524</xdr:colOff>
      <xdr:row>18</xdr:row>
      <xdr:rowOff>160714</xdr:rowOff>
    </xdr:to>
    <xdr:sp macro="" textlink="">
      <xdr:nvSpPr>
        <xdr:cNvPr id="146" name="Rechteck 145">
          <a:hlinkClick xmlns:r="http://schemas.openxmlformats.org/officeDocument/2006/relationships" r:id="rId18"/>
        </xdr:cNvPr>
        <xdr:cNvSpPr/>
      </xdr:nvSpPr>
      <xdr:spPr>
        <a:xfrm>
          <a:off x="369093" y="3834833"/>
          <a:ext cx="3597619" cy="326381"/>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3.2 Anlagenanzahl</a:t>
          </a:r>
        </a:p>
      </xdr:txBody>
    </xdr:sp>
    <xdr:clientData/>
  </xdr:twoCellAnchor>
  <xdr:twoCellAnchor>
    <xdr:from>
      <xdr:col>1</xdr:col>
      <xdr:colOff>47624</xdr:colOff>
      <xdr:row>15</xdr:row>
      <xdr:rowOff>38100</xdr:rowOff>
    </xdr:from>
    <xdr:to>
      <xdr:col>5</xdr:col>
      <xdr:colOff>561524</xdr:colOff>
      <xdr:row>16</xdr:row>
      <xdr:rowOff>162075</xdr:rowOff>
    </xdr:to>
    <xdr:sp macro="" textlink="">
      <xdr:nvSpPr>
        <xdr:cNvPr id="147" name="Rechteck 146">
          <a:hlinkClick xmlns:r="http://schemas.openxmlformats.org/officeDocument/2006/relationships" r:id="rId19"/>
        </xdr:cNvPr>
        <xdr:cNvSpPr/>
      </xdr:nvSpPr>
      <xdr:spPr>
        <a:xfrm>
          <a:off x="369093" y="3431381"/>
          <a:ext cx="3597619" cy="326382"/>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3.1 Installierte</a:t>
          </a:r>
          <a:r>
            <a:rPr lang="de-DE" sz="1050" b="1" i="0" baseline="0">
              <a:solidFill>
                <a:schemeClr val="tx1"/>
              </a:solidFill>
            </a:rPr>
            <a:t> Leistung</a:t>
          </a:r>
          <a:endParaRPr lang="de-DE" sz="1050" b="1" i="0">
            <a:solidFill>
              <a:schemeClr val="tx1"/>
            </a:solidFill>
          </a:endParaRPr>
        </a:p>
      </xdr:txBody>
    </xdr:sp>
    <xdr:clientData/>
  </xdr:twoCellAnchor>
  <xdr:twoCellAnchor>
    <xdr:from>
      <xdr:col>1</xdr:col>
      <xdr:colOff>47624</xdr:colOff>
      <xdr:row>19</xdr:row>
      <xdr:rowOff>35378</xdr:rowOff>
    </xdr:from>
    <xdr:to>
      <xdr:col>5</xdr:col>
      <xdr:colOff>561524</xdr:colOff>
      <xdr:row>20</xdr:row>
      <xdr:rowOff>159353</xdr:rowOff>
    </xdr:to>
    <xdr:sp macro="" textlink="">
      <xdr:nvSpPr>
        <xdr:cNvPr id="148" name="Rechteck 147">
          <a:hlinkClick xmlns:r="http://schemas.openxmlformats.org/officeDocument/2006/relationships" r:id="rId20"/>
        </xdr:cNvPr>
        <xdr:cNvSpPr/>
      </xdr:nvSpPr>
      <xdr:spPr>
        <a:xfrm>
          <a:off x="369093" y="4238284"/>
          <a:ext cx="3597619" cy="326382"/>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3.3 Eingespeiste</a:t>
          </a:r>
          <a:r>
            <a:rPr lang="de-DE" sz="1050" b="1" i="0" baseline="0">
              <a:solidFill>
                <a:schemeClr val="tx1"/>
              </a:solidFill>
            </a:rPr>
            <a:t> Jahresarbeit</a:t>
          </a:r>
          <a:endParaRPr lang="de-DE" sz="1050" b="1" i="0">
            <a:solidFill>
              <a:schemeClr val="tx1"/>
            </a:solidFill>
          </a:endParaRPr>
        </a:p>
      </xdr:txBody>
    </xdr:sp>
    <xdr:clientData/>
  </xdr:twoCellAnchor>
  <xdr:twoCellAnchor>
    <xdr:from>
      <xdr:col>1</xdr:col>
      <xdr:colOff>47624</xdr:colOff>
      <xdr:row>21</xdr:row>
      <xdr:rowOff>34017</xdr:rowOff>
    </xdr:from>
    <xdr:to>
      <xdr:col>5</xdr:col>
      <xdr:colOff>561524</xdr:colOff>
      <xdr:row>22</xdr:row>
      <xdr:rowOff>157992</xdr:rowOff>
    </xdr:to>
    <xdr:sp macro="" textlink="">
      <xdr:nvSpPr>
        <xdr:cNvPr id="149" name="Rechteck 148">
          <a:hlinkClick xmlns:r="http://schemas.openxmlformats.org/officeDocument/2006/relationships" r:id="rId21"/>
        </xdr:cNvPr>
        <xdr:cNvSpPr/>
      </xdr:nvSpPr>
      <xdr:spPr>
        <a:xfrm>
          <a:off x="369093" y="4641736"/>
          <a:ext cx="3597619" cy="326381"/>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3.4 Anteil</a:t>
          </a:r>
          <a:r>
            <a:rPr lang="de-DE" sz="1050" b="1" i="0" baseline="0">
              <a:solidFill>
                <a:schemeClr val="tx1"/>
              </a:solidFill>
            </a:rPr>
            <a:t> direktvermarktete Mengen</a:t>
          </a:r>
          <a:endParaRPr lang="de-DE" sz="1050" b="1" i="0">
            <a:solidFill>
              <a:schemeClr val="tx1"/>
            </a:solidFill>
          </a:endParaRPr>
        </a:p>
      </xdr:txBody>
    </xdr:sp>
    <xdr:clientData/>
  </xdr:twoCellAnchor>
  <xdr:twoCellAnchor>
    <xdr:from>
      <xdr:col>1</xdr:col>
      <xdr:colOff>47624</xdr:colOff>
      <xdr:row>23</xdr:row>
      <xdr:rowOff>32656</xdr:rowOff>
    </xdr:from>
    <xdr:to>
      <xdr:col>5</xdr:col>
      <xdr:colOff>561524</xdr:colOff>
      <xdr:row>24</xdr:row>
      <xdr:rowOff>156631</xdr:rowOff>
    </xdr:to>
    <xdr:sp macro="" textlink="">
      <xdr:nvSpPr>
        <xdr:cNvPr id="150" name="Rechteck 149">
          <a:hlinkClick xmlns:r="http://schemas.openxmlformats.org/officeDocument/2006/relationships" r:id="rId22"/>
        </xdr:cNvPr>
        <xdr:cNvSpPr/>
      </xdr:nvSpPr>
      <xdr:spPr>
        <a:xfrm>
          <a:off x="369093" y="5045187"/>
          <a:ext cx="3597619" cy="326382"/>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3.5</a:t>
          </a:r>
          <a:r>
            <a:rPr lang="de-DE" sz="1050" b="1" i="0" baseline="0">
              <a:solidFill>
                <a:schemeClr val="tx1"/>
              </a:solidFill>
            </a:rPr>
            <a:t> Finanzielle Förderung</a:t>
          </a:r>
          <a:endParaRPr lang="de-DE" sz="1050" b="1" i="0">
            <a:solidFill>
              <a:schemeClr val="tx1"/>
            </a:solidFill>
          </a:endParaRPr>
        </a:p>
      </xdr:txBody>
    </xdr:sp>
    <xdr:clientData/>
  </xdr:twoCellAnchor>
  <xdr:twoCellAnchor>
    <xdr:from>
      <xdr:col>1</xdr:col>
      <xdr:colOff>47624</xdr:colOff>
      <xdr:row>25</xdr:row>
      <xdr:rowOff>31295</xdr:rowOff>
    </xdr:from>
    <xdr:to>
      <xdr:col>5</xdr:col>
      <xdr:colOff>561524</xdr:colOff>
      <xdr:row>26</xdr:row>
      <xdr:rowOff>164795</xdr:rowOff>
    </xdr:to>
    <xdr:sp macro="" textlink="">
      <xdr:nvSpPr>
        <xdr:cNvPr id="151" name="Rechteck 150">
          <a:hlinkClick xmlns:r="http://schemas.openxmlformats.org/officeDocument/2006/relationships" r:id="rId23"/>
        </xdr:cNvPr>
        <xdr:cNvSpPr/>
      </xdr:nvSpPr>
      <xdr:spPr>
        <a:xfrm>
          <a:off x="369093" y="5448639"/>
          <a:ext cx="3597619" cy="324000"/>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de-DE" sz="1050" b="1" i="0">
              <a:solidFill>
                <a:schemeClr val="tx1"/>
              </a:solidFill>
            </a:rPr>
            <a:t>3.6 </a:t>
          </a:r>
          <a:r>
            <a:rPr lang="de-DE" sz="1050" b="1" i="0" baseline="0">
              <a:solidFill>
                <a:schemeClr val="tx1"/>
              </a:solidFill>
              <a:latin typeface="+mn-lt"/>
              <a:ea typeface="+mn-ea"/>
              <a:cs typeface="+mn-cs"/>
            </a:rPr>
            <a:t>Privilegierte</a:t>
          </a:r>
          <a:r>
            <a:rPr lang="de-DE" sz="1050" b="1" i="0" baseline="0">
              <a:solidFill>
                <a:schemeClr val="tx1"/>
              </a:solidFill>
              <a:effectLst/>
              <a:latin typeface="+mn-lt"/>
              <a:ea typeface="+mn-ea"/>
              <a:cs typeface="+mn-cs"/>
            </a:rPr>
            <a:t> Letztverbrauchsmengen</a:t>
          </a:r>
          <a:endParaRPr lang="de-DE" sz="1050" b="1" i="0">
            <a:solidFill>
              <a:schemeClr val="tx1"/>
            </a:solidFill>
            <a:effectLst/>
          </a:endParaRPr>
        </a:p>
        <a:p>
          <a:pPr algn="l"/>
          <a:endParaRPr lang="de-DE" sz="1050" b="1" i="0">
            <a:solidFill>
              <a:schemeClr val="tx1"/>
            </a:solidFill>
          </a:endParaRPr>
        </a:p>
      </xdr:txBody>
    </xdr:sp>
    <xdr:clientData/>
  </xdr:twoCellAnchor>
  <xdr:twoCellAnchor>
    <xdr:from>
      <xdr:col>1</xdr:col>
      <xdr:colOff>47624</xdr:colOff>
      <xdr:row>29</xdr:row>
      <xdr:rowOff>38100</xdr:rowOff>
    </xdr:from>
    <xdr:to>
      <xdr:col>5</xdr:col>
      <xdr:colOff>561524</xdr:colOff>
      <xdr:row>30</xdr:row>
      <xdr:rowOff>162075</xdr:rowOff>
    </xdr:to>
    <xdr:sp macro="" textlink="">
      <xdr:nvSpPr>
        <xdr:cNvPr id="152" name="Rechteck 151">
          <a:hlinkClick xmlns:r="http://schemas.openxmlformats.org/officeDocument/2006/relationships" r:id="rId24"/>
        </xdr:cNvPr>
        <xdr:cNvSpPr/>
      </xdr:nvSpPr>
      <xdr:spPr>
        <a:xfrm>
          <a:off x="369093" y="6253163"/>
          <a:ext cx="3597619" cy="326381"/>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3.8 Installierte</a:t>
          </a:r>
          <a:r>
            <a:rPr lang="de-DE" sz="1050" b="1" i="0" baseline="0">
              <a:solidFill>
                <a:schemeClr val="tx1"/>
              </a:solidFill>
            </a:rPr>
            <a:t> Leistung nach Spannungsebenen</a:t>
          </a:r>
          <a:endParaRPr lang="de-DE" sz="1050" b="1" i="0">
            <a:solidFill>
              <a:schemeClr val="tx1"/>
            </a:solidFill>
          </a:endParaRPr>
        </a:p>
      </xdr:txBody>
    </xdr:sp>
    <xdr:clientData/>
  </xdr:twoCellAnchor>
  <xdr:twoCellAnchor>
    <xdr:from>
      <xdr:col>1</xdr:col>
      <xdr:colOff>47624</xdr:colOff>
      <xdr:row>27</xdr:row>
      <xdr:rowOff>39459</xdr:rowOff>
    </xdr:from>
    <xdr:to>
      <xdr:col>5</xdr:col>
      <xdr:colOff>561524</xdr:colOff>
      <xdr:row>28</xdr:row>
      <xdr:rowOff>163434</xdr:rowOff>
    </xdr:to>
    <xdr:sp macro="" textlink="">
      <xdr:nvSpPr>
        <xdr:cNvPr id="31" name="Rechteck 30">
          <a:hlinkClick xmlns:r="http://schemas.openxmlformats.org/officeDocument/2006/relationships" r:id="rId25"/>
        </xdr:cNvPr>
        <xdr:cNvSpPr/>
      </xdr:nvSpPr>
      <xdr:spPr>
        <a:xfrm>
          <a:off x="369093" y="5849709"/>
          <a:ext cx="3597619" cy="326381"/>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3.7 Vermiedene</a:t>
          </a:r>
          <a:r>
            <a:rPr lang="de-DE" sz="1050" b="1" i="0" baseline="0">
              <a:solidFill>
                <a:schemeClr val="tx1"/>
              </a:solidFill>
            </a:rPr>
            <a:t> Netzentgelte</a:t>
          </a:r>
          <a:endParaRPr lang="de-DE" sz="1050" b="1" i="0">
            <a:solidFill>
              <a:schemeClr val="tx1"/>
            </a:solidFill>
          </a:endParaRPr>
        </a:p>
      </xdr:txBody>
    </xdr:sp>
    <xdr:clientData/>
  </xdr:twoCellAnchor>
  <xdr:twoCellAnchor>
    <xdr:from>
      <xdr:col>11</xdr:col>
      <xdr:colOff>28575</xdr:colOff>
      <xdr:row>15</xdr:row>
      <xdr:rowOff>38100</xdr:rowOff>
    </xdr:from>
    <xdr:to>
      <xdr:col>15</xdr:col>
      <xdr:colOff>580575</xdr:colOff>
      <xdr:row>16</xdr:row>
      <xdr:rowOff>162075</xdr:rowOff>
    </xdr:to>
    <xdr:sp macro="" textlink="">
      <xdr:nvSpPr>
        <xdr:cNvPr id="32" name="Rechteck 31">
          <a:hlinkClick xmlns:r="http://schemas.openxmlformats.org/officeDocument/2006/relationships" r:id="rId26"/>
        </xdr:cNvPr>
        <xdr:cNvSpPr/>
      </xdr:nvSpPr>
      <xdr:spPr>
        <a:xfrm>
          <a:off x="8029575" y="3409950"/>
          <a:ext cx="3600000" cy="324000"/>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l"/>
          <a:r>
            <a:rPr lang="de-DE" sz="1050" b="1" i="0">
              <a:solidFill>
                <a:schemeClr val="tx1"/>
              </a:solidFill>
            </a:rPr>
            <a:t>7.3 Entschädigungszahlungen</a:t>
          </a:r>
        </a:p>
      </xdr:txBody>
    </xdr:sp>
    <xdr:clientData/>
  </xdr:twoCellAnchor>
  <xdr:twoCellAnchor>
    <xdr:from>
      <xdr:col>1</xdr:col>
      <xdr:colOff>47624</xdr:colOff>
      <xdr:row>10</xdr:row>
      <xdr:rowOff>178594</xdr:rowOff>
    </xdr:from>
    <xdr:to>
      <xdr:col>5</xdr:col>
      <xdr:colOff>561524</xdr:colOff>
      <xdr:row>12</xdr:row>
      <xdr:rowOff>100162</xdr:rowOff>
    </xdr:to>
    <xdr:sp macro="" textlink="">
      <xdr:nvSpPr>
        <xdr:cNvPr id="37" name="Rechteck 36">
          <a:hlinkClick xmlns:r="http://schemas.openxmlformats.org/officeDocument/2006/relationships" r:id="rId27"/>
        </xdr:cNvPr>
        <xdr:cNvSpPr/>
      </xdr:nvSpPr>
      <xdr:spPr>
        <a:xfrm>
          <a:off x="369093" y="2559844"/>
          <a:ext cx="3597619" cy="326381"/>
        </a:xfrm>
        <a:prstGeom prst="rect">
          <a:avLst/>
        </a:prstGeom>
        <a:gradFill rotWithShape="1">
          <a:gsLst>
            <a:gs pos="0">
              <a:sysClr val="windowText" lastClr="000000">
                <a:tint val="50000"/>
                <a:satMod val="300000"/>
              </a:sysClr>
            </a:gs>
            <a:gs pos="35000">
              <a:sysClr val="windowText" lastClr="000000">
                <a:tint val="37000"/>
                <a:satMod val="300000"/>
              </a:sysClr>
            </a:gs>
            <a:gs pos="100000">
              <a:sysClr val="windowText" lastClr="000000">
                <a:tint val="15000"/>
                <a:satMod val="350000"/>
              </a:sysClr>
            </a:gs>
          </a:gsLst>
          <a:lin ang="16200000" scaled="1"/>
        </a:gradFill>
        <a:ln w="9525" cap="flat" cmpd="sng" algn="ctr">
          <a:solidFill>
            <a:sysClr val="windowText" lastClr="000000">
              <a:shade val="95000"/>
              <a:satMod val="105000"/>
            </a:sysClr>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de-DE" sz="1050" b="1" i="0" u="none" strike="noStrike" kern="0" cap="none" spc="0" normalizeH="0" baseline="0" noProof="0">
              <a:ln>
                <a:noFill/>
              </a:ln>
              <a:solidFill>
                <a:sysClr val="windowText" lastClr="000000"/>
              </a:solidFill>
              <a:effectLst/>
              <a:uLnTx/>
              <a:uFillTx/>
              <a:latin typeface="Calibri"/>
              <a:ea typeface="+mn-ea"/>
              <a:cs typeface="+mn-cs"/>
            </a:rPr>
            <a:t>2.3 Letzverbrauchsmengen und Soll-Einnahmen EEG-Umlage</a:t>
          </a:r>
        </a:p>
      </xdr:txBody>
    </xdr:sp>
    <xdr:clientData/>
  </xdr:twoCellAnchor>
  <xdr:twoCellAnchor>
    <xdr:from>
      <xdr:col>6</xdr:col>
      <xdr:colOff>71436</xdr:colOff>
      <xdr:row>29</xdr:row>
      <xdr:rowOff>47624</xdr:rowOff>
    </xdr:from>
    <xdr:to>
      <xdr:col>10</xdr:col>
      <xdr:colOff>599624</xdr:colOff>
      <xdr:row>30</xdr:row>
      <xdr:rowOff>171600</xdr:rowOff>
    </xdr:to>
    <xdr:sp macro="" textlink="">
      <xdr:nvSpPr>
        <xdr:cNvPr id="38" name="Rechteck 37">
          <a:hlinkClick xmlns:r="http://schemas.openxmlformats.org/officeDocument/2006/relationships" r:id="rId28"/>
        </xdr:cNvPr>
        <xdr:cNvSpPr/>
      </xdr:nvSpPr>
      <xdr:spPr>
        <a:xfrm>
          <a:off x="4238624" y="6262687"/>
          <a:ext cx="3600000" cy="326382"/>
        </a:xfrm>
        <a:prstGeom prst="rect">
          <a:avLst/>
        </a:prstGeom>
        <a:gradFill rotWithShape="1">
          <a:gsLst>
            <a:gs pos="0">
              <a:sysClr val="windowText" lastClr="000000">
                <a:tint val="50000"/>
                <a:satMod val="300000"/>
              </a:sysClr>
            </a:gs>
            <a:gs pos="35000">
              <a:sysClr val="windowText" lastClr="000000">
                <a:tint val="37000"/>
                <a:satMod val="300000"/>
              </a:sysClr>
            </a:gs>
            <a:gs pos="100000">
              <a:sysClr val="windowText" lastClr="000000">
                <a:tint val="15000"/>
                <a:satMod val="350000"/>
              </a:sysClr>
            </a:gs>
          </a:gsLst>
          <a:lin ang="16200000" scaled="1"/>
        </a:gradFill>
        <a:ln w="9525" cap="flat" cmpd="sng" algn="ctr">
          <a:solidFill>
            <a:sysClr val="windowText" lastClr="000000">
              <a:shade val="95000"/>
              <a:satMod val="105000"/>
            </a:sysClr>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de-DE" sz="1050" b="1" i="0" u="none" strike="noStrike" kern="0" cap="none" spc="0" normalizeH="0" baseline="0" noProof="0">
              <a:ln>
                <a:noFill/>
              </a:ln>
              <a:solidFill>
                <a:sysClr val="windowText" lastClr="000000"/>
              </a:solidFill>
              <a:effectLst/>
              <a:uLnTx/>
              <a:uFillTx/>
              <a:latin typeface="Calibri"/>
              <a:ea typeface="+mn-ea"/>
              <a:cs typeface="+mn-cs"/>
            </a:rPr>
            <a:t>5.4 Regelbarkeit von EEG-Anlagen (nach § 9 EEG)</a:t>
          </a:r>
        </a:p>
      </xdr:txBody>
    </xdr:sp>
    <xdr:clientData/>
  </xdr:twoCellAnchor>
  <xdr:twoCellAnchor>
    <xdr:from>
      <xdr:col>6</xdr:col>
      <xdr:colOff>71436</xdr:colOff>
      <xdr:row>27</xdr:row>
      <xdr:rowOff>71436</xdr:rowOff>
    </xdr:from>
    <xdr:to>
      <xdr:col>10</xdr:col>
      <xdr:colOff>599624</xdr:colOff>
      <xdr:row>28</xdr:row>
      <xdr:rowOff>195412</xdr:rowOff>
    </xdr:to>
    <xdr:sp macro="" textlink="">
      <xdr:nvSpPr>
        <xdr:cNvPr id="39" name="Rechteck 38">
          <a:hlinkClick xmlns:r="http://schemas.openxmlformats.org/officeDocument/2006/relationships" r:id="rId29"/>
        </xdr:cNvPr>
        <xdr:cNvSpPr/>
      </xdr:nvSpPr>
      <xdr:spPr>
        <a:xfrm>
          <a:off x="4238624" y="5881686"/>
          <a:ext cx="3600000" cy="326382"/>
        </a:xfrm>
        <a:prstGeom prst="rect">
          <a:avLst/>
        </a:prstGeom>
        <a:gradFill rotWithShape="1">
          <a:gsLst>
            <a:gs pos="0">
              <a:sysClr val="windowText" lastClr="000000">
                <a:tint val="50000"/>
                <a:satMod val="300000"/>
              </a:sysClr>
            </a:gs>
            <a:gs pos="35000">
              <a:sysClr val="windowText" lastClr="000000">
                <a:tint val="37000"/>
                <a:satMod val="300000"/>
              </a:sysClr>
            </a:gs>
            <a:gs pos="100000">
              <a:sysClr val="windowText" lastClr="000000">
                <a:tint val="15000"/>
                <a:satMod val="350000"/>
              </a:sysClr>
            </a:gs>
          </a:gsLst>
          <a:lin ang="16200000" scaled="1"/>
        </a:gradFill>
        <a:ln w="9525" cap="flat" cmpd="sng" algn="ctr">
          <a:solidFill>
            <a:sysClr val="windowText" lastClr="000000">
              <a:shade val="95000"/>
              <a:satMod val="105000"/>
            </a:sysClr>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de-DE" sz="1050" b="1" i="0" u="none" strike="noStrike" kern="0" cap="none" spc="0" normalizeH="0" baseline="0" noProof="0">
              <a:ln>
                <a:noFill/>
              </a:ln>
              <a:solidFill>
                <a:sysClr val="windowText" lastClr="000000"/>
              </a:solidFill>
              <a:effectLst/>
              <a:uLnTx/>
              <a:uFillTx/>
              <a:latin typeface="Calibri"/>
              <a:ea typeface="+mn-ea"/>
              <a:cs typeface="+mn-cs"/>
            </a:rPr>
            <a:t>5.3 Installierte Leistung nach Größenklassen</a:t>
          </a:r>
        </a:p>
      </xdr:txBody>
    </xdr:sp>
    <xdr:clientData/>
  </xdr:twoCellAnchor>
  <xdr:twoCellAnchor>
    <xdr:from>
      <xdr:col>6</xdr:col>
      <xdr:colOff>71436</xdr:colOff>
      <xdr:row>23</xdr:row>
      <xdr:rowOff>47625</xdr:rowOff>
    </xdr:from>
    <xdr:to>
      <xdr:col>10</xdr:col>
      <xdr:colOff>599624</xdr:colOff>
      <xdr:row>24</xdr:row>
      <xdr:rowOff>171600</xdr:rowOff>
    </xdr:to>
    <xdr:sp macro="" textlink="">
      <xdr:nvSpPr>
        <xdr:cNvPr id="40" name="Rechteck 39">
          <a:hlinkClick xmlns:r="http://schemas.openxmlformats.org/officeDocument/2006/relationships" r:id="rId30"/>
        </xdr:cNvPr>
        <xdr:cNvSpPr/>
      </xdr:nvSpPr>
      <xdr:spPr>
        <a:xfrm>
          <a:off x="4238624" y="5060156"/>
          <a:ext cx="3600000" cy="326382"/>
        </a:xfrm>
        <a:prstGeom prst="rect">
          <a:avLst/>
        </a:prstGeom>
        <a:gradFill rotWithShape="1">
          <a:gsLst>
            <a:gs pos="0">
              <a:sysClr val="windowText" lastClr="000000">
                <a:tint val="50000"/>
                <a:satMod val="300000"/>
              </a:sysClr>
            </a:gs>
            <a:gs pos="35000">
              <a:sysClr val="windowText" lastClr="000000">
                <a:tint val="37000"/>
                <a:satMod val="300000"/>
              </a:sysClr>
            </a:gs>
            <a:gs pos="100000">
              <a:sysClr val="windowText" lastClr="000000">
                <a:tint val="15000"/>
                <a:satMod val="350000"/>
              </a:sysClr>
            </a:gs>
          </a:gsLst>
          <a:lin ang="16200000" scaled="1"/>
        </a:gradFill>
        <a:ln w="9525" cap="flat" cmpd="sng" algn="ctr">
          <a:solidFill>
            <a:sysClr val="windowText" lastClr="000000">
              <a:shade val="95000"/>
              <a:satMod val="105000"/>
            </a:sysClr>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de-DE" sz="1050" b="1" i="0" u="none" strike="noStrike" kern="0" cap="none" spc="0" normalizeH="0" baseline="0" noProof="0">
              <a:ln>
                <a:noFill/>
              </a:ln>
              <a:solidFill>
                <a:sysClr val="windowText" lastClr="000000"/>
              </a:solidFill>
              <a:effectLst/>
              <a:uLnTx/>
              <a:uFillTx/>
              <a:latin typeface="Calibri"/>
              <a:ea typeface="+mn-ea"/>
              <a:cs typeface="+mn-cs"/>
            </a:rPr>
            <a:t>5.1 Erneuerbare Energieträger nach Regelzonen</a:t>
          </a:r>
        </a:p>
      </xdr:txBody>
    </xdr:sp>
    <xdr:clientData/>
  </xdr:twoCellAnchor>
  <xdr:twoCellAnchor>
    <xdr:from>
      <xdr:col>6</xdr:col>
      <xdr:colOff>71436</xdr:colOff>
      <xdr:row>25</xdr:row>
      <xdr:rowOff>59531</xdr:rowOff>
    </xdr:from>
    <xdr:to>
      <xdr:col>10</xdr:col>
      <xdr:colOff>599624</xdr:colOff>
      <xdr:row>26</xdr:row>
      <xdr:rowOff>195413</xdr:rowOff>
    </xdr:to>
    <xdr:sp macro="" textlink="">
      <xdr:nvSpPr>
        <xdr:cNvPr id="41" name="Rechteck 40">
          <a:hlinkClick xmlns:r="http://schemas.openxmlformats.org/officeDocument/2006/relationships" r:id="rId31"/>
        </xdr:cNvPr>
        <xdr:cNvSpPr/>
      </xdr:nvSpPr>
      <xdr:spPr>
        <a:xfrm>
          <a:off x="4238624" y="5476875"/>
          <a:ext cx="3600000" cy="326382"/>
        </a:xfrm>
        <a:prstGeom prst="rect">
          <a:avLst/>
        </a:prstGeom>
        <a:gradFill rotWithShape="1">
          <a:gsLst>
            <a:gs pos="0">
              <a:sysClr val="windowText" lastClr="000000">
                <a:tint val="50000"/>
                <a:satMod val="300000"/>
              </a:sysClr>
            </a:gs>
            <a:gs pos="35000">
              <a:sysClr val="windowText" lastClr="000000">
                <a:tint val="37000"/>
                <a:satMod val="300000"/>
              </a:sysClr>
            </a:gs>
            <a:gs pos="100000">
              <a:sysClr val="windowText" lastClr="000000">
                <a:tint val="15000"/>
                <a:satMod val="350000"/>
              </a:sysClr>
            </a:gs>
          </a:gsLst>
          <a:lin ang="16200000" scaled="1"/>
        </a:gradFill>
        <a:ln w="9525" cap="flat" cmpd="sng" algn="ctr">
          <a:solidFill>
            <a:sysClr val="windowText" lastClr="000000">
              <a:shade val="95000"/>
              <a:satMod val="105000"/>
            </a:sysClr>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de-DE" sz="1050" b="1" i="0" u="none" strike="noStrike" kern="0" cap="none" spc="0" normalizeH="0" baseline="0" noProof="0">
              <a:ln>
                <a:noFill/>
              </a:ln>
              <a:solidFill>
                <a:sysClr val="windowText" lastClr="000000"/>
              </a:solidFill>
              <a:effectLst/>
              <a:uLnTx/>
              <a:uFillTx/>
              <a:latin typeface="Calibri"/>
              <a:ea typeface="+mn-ea"/>
              <a:cs typeface="+mn-cs"/>
            </a:rPr>
            <a:t>5.2 Leistung und Jahresarbeit nach Spannungsebenen</a:t>
          </a:r>
        </a:p>
      </xdr:txBody>
    </xdr:sp>
    <xdr:clientData/>
  </xdr:twoCellAnchor>
</xdr:wsDr>
</file>

<file path=xl/drawings/drawing10.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0.81955</cdr:x>
      <cdr:y>0.94249</cdr:y>
    </cdr:from>
    <cdr:to>
      <cdr:x>0.98154</cdr:x>
      <cdr:y>0.9984</cdr:y>
    </cdr:to>
    <cdr:sp macro="" textlink="">
      <cdr:nvSpPr>
        <cdr:cNvPr id="2" name="Textfeld 1"/>
        <cdr:cNvSpPr txBox="1"/>
      </cdr:nvSpPr>
      <cdr:spPr>
        <a:xfrm xmlns:a="http://schemas.openxmlformats.org/drawingml/2006/main">
          <a:off x="6505574" y="3371849"/>
          <a:ext cx="1285875" cy="20002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00"/>
            <a:t>Quelle:Bundesnetzagentur</a:t>
          </a:r>
        </a:p>
      </cdr:txBody>
    </cdr:sp>
  </cdr:relSizeAnchor>
</c:userShapes>
</file>

<file path=xl/drawings/drawing11.xml><?xml version="1.0" encoding="utf-8"?>
<xdr:wsDr xmlns:xdr="http://schemas.openxmlformats.org/drawingml/2006/spreadsheetDrawing" xmlns:a="http://schemas.openxmlformats.org/drawingml/2006/main">
  <xdr:twoCellAnchor>
    <xdr:from>
      <xdr:col>7</xdr:col>
      <xdr:colOff>44450</xdr:colOff>
      <xdr:row>0</xdr:row>
      <xdr:rowOff>9525</xdr:rowOff>
    </xdr:from>
    <xdr:to>
      <xdr:col>9</xdr:col>
      <xdr:colOff>742950</xdr:colOff>
      <xdr:row>1</xdr:row>
      <xdr:rowOff>57150</xdr:rowOff>
    </xdr:to>
    <xdr:sp macro="" textlink="">
      <xdr:nvSpPr>
        <xdr:cNvPr id="2" name="Textfeld 1">
          <a:hlinkClick xmlns:r="http://schemas.openxmlformats.org/officeDocument/2006/relationships" r:id="rId1"/>
        </xdr:cNvPr>
        <xdr:cNvSpPr txBox="1"/>
      </xdr:nvSpPr>
      <xdr:spPr>
        <a:xfrm>
          <a:off x="6559550" y="9525"/>
          <a:ext cx="22225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de-DE" sz="1100" b="1">
              <a:solidFill>
                <a:schemeClr val="accent1"/>
              </a:solidFill>
            </a:rPr>
            <a:t>→ Inhaltsverzeichnis</a:t>
          </a:r>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15</xdr:row>
      <xdr:rowOff>10584</xdr:rowOff>
    </xdr:from>
    <xdr:to>
      <xdr:col>9</xdr:col>
      <xdr:colOff>130808</xdr:colOff>
      <xdr:row>33</xdr:row>
      <xdr:rowOff>133959</xdr:rowOff>
    </xdr:to>
    <xdr:graphicFrame macro="">
      <xdr:nvGraphicFramePr>
        <xdr:cNvPr id="3" name="Diagramm 2"/>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1</xdr:row>
      <xdr:rowOff>0</xdr:rowOff>
    </xdr:from>
    <xdr:to>
      <xdr:col>15</xdr:col>
      <xdr:colOff>698500</xdr:colOff>
      <xdr:row>2</xdr:row>
      <xdr:rowOff>26458</xdr:rowOff>
    </xdr:to>
    <xdr:sp macro="" textlink="">
      <xdr:nvSpPr>
        <xdr:cNvPr id="5" name="Textfeld 4">
          <a:hlinkClick xmlns:r="http://schemas.openxmlformats.org/officeDocument/2006/relationships" r:id="rId2"/>
        </xdr:cNvPr>
        <xdr:cNvSpPr txBox="1"/>
      </xdr:nvSpPr>
      <xdr:spPr>
        <a:xfrm>
          <a:off x="11890375" y="238125"/>
          <a:ext cx="1460500" cy="280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drawings/drawing13.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0.83582</cdr:x>
      <cdr:y>0.93846</cdr:y>
    </cdr:from>
    <cdr:to>
      <cdr:x>0.9958</cdr:x>
      <cdr:y>0.99476</cdr:y>
    </cdr:to>
    <cdr:sp macro="" textlink="">
      <cdr:nvSpPr>
        <cdr:cNvPr id="2" name="Textfeld 1"/>
        <cdr:cNvSpPr txBox="1"/>
      </cdr:nvSpPr>
      <cdr:spPr>
        <a:xfrm xmlns:a="http://schemas.openxmlformats.org/drawingml/2006/main">
          <a:off x="6867526" y="3333750"/>
          <a:ext cx="1314450" cy="20002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a:t>
          </a:r>
          <a:r>
            <a:rPr lang="de-DE" sz="800" baseline="0"/>
            <a:t>: Bundesnetzagentur</a:t>
          </a:r>
          <a:endParaRPr lang="de-DE" sz="800"/>
        </a:p>
      </cdr:txBody>
    </cdr:sp>
  </cdr:relSizeAnchor>
</c:userShapes>
</file>

<file path=xl/drawings/drawing14.xml><?xml version="1.0" encoding="utf-8"?>
<xdr:wsDr xmlns:xdr="http://schemas.openxmlformats.org/drawingml/2006/spreadsheetDrawing" xmlns:a="http://schemas.openxmlformats.org/drawingml/2006/main">
  <xdr:twoCellAnchor editAs="absolute">
    <xdr:from>
      <xdr:col>0</xdr:col>
      <xdr:colOff>0</xdr:colOff>
      <xdr:row>25</xdr:row>
      <xdr:rowOff>47625</xdr:rowOff>
    </xdr:from>
    <xdr:to>
      <xdr:col>6</xdr:col>
      <xdr:colOff>529800</xdr:colOff>
      <xdr:row>43</xdr:row>
      <xdr:rowOff>0</xdr:rowOff>
    </xdr:to>
    <xdr:graphicFrame macro="">
      <xdr:nvGraphicFramePr>
        <xdr:cNvPr id="3" name="Diagramm 2"/>
        <xdr:cNvGraphicFramePr>
          <a:graphicFrameLocks noGrp="1"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1</xdr:row>
      <xdr:rowOff>0</xdr:rowOff>
    </xdr:from>
    <xdr:to>
      <xdr:col>9</xdr:col>
      <xdr:colOff>698500</xdr:colOff>
      <xdr:row>2</xdr:row>
      <xdr:rowOff>26458</xdr:rowOff>
    </xdr:to>
    <xdr:sp macro="" textlink="">
      <xdr:nvSpPr>
        <xdr:cNvPr id="7" name="Textfeld 6">
          <a:hlinkClick xmlns:r="http://schemas.openxmlformats.org/officeDocument/2006/relationships" r:id="rId2"/>
        </xdr:cNvPr>
        <xdr:cNvSpPr txBox="1"/>
      </xdr:nvSpPr>
      <xdr:spPr>
        <a:xfrm>
          <a:off x="6873875" y="238125"/>
          <a:ext cx="1460500" cy="280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drawings/drawing15.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0.77711</cdr:x>
      <cdr:y>0.93521</cdr:y>
    </cdr:from>
    <cdr:to>
      <cdr:x>1</cdr:x>
      <cdr:y>1</cdr:y>
    </cdr:to>
    <cdr:sp macro="" textlink="">
      <cdr:nvSpPr>
        <cdr:cNvPr id="2" name="Textfeld 1"/>
        <cdr:cNvSpPr txBox="1"/>
      </cdr:nvSpPr>
      <cdr:spPr>
        <a:xfrm xmlns:a="http://schemas.openxmlformats.org/drawingml/2006/main">
          <a:off x="4616025" y="3162300"/>
          <a:ext cx="1323975" cy="2190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00"/>
            <a:t>Quelle:Bundesnetzagentur</a:t>
          </a:r>
        </a:p>
      </cdr:txBody>
    </cdr:sp>
  </cdr:relSizeAnchor>
</c:userShapes>
</file>

<file path=xl/drawings/drawing16.xml><?xml version="1.0" encoding="utf-8"?>
<xdr:wsDr xmlns:xdr="http://schemas.openxmlformats.org/drawingml/2006/spreadsheetDrawing" xmlns:a="http://schemas.openxmlformats.org/drawingml/2006/main">
  <xdr:twoCellAnchor editAs="absolute">
    <xdr:from>
      <xdr:col>0</xdr:col>
      <xdr:colOff>47626</xdr:colOff>
      <xdr:row>14</xdr:row>
      <xdr:rowOff>19050</xdr:rowOff>
    </xdr:from>
    <xdr:to>
      <xdr:col>9</xdr:col>
      <xdr:colOff>52916</xdr:colOff>
      <xdr:row>1048576</xdr:row>
      <xdr:rowOff>42333</xdr:rowOff>
    </xdr:to>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xdr:row>
      <xdr:rowOff>0</xdr:rowOff>
    </xdr:from>
    <xdr:to>
      <xdr:col>12</xdr:col>
      <xdr:colOff>698500</xdr:colOff>
      <xdr:row>2</xdr:row>
      <xdr:rowOff>26458</xdr:rowOff>
    </xdr:to>
    <xdr:sp macro="" textlink="">
      <xdr:nvSpPr>
        <xdr:cNvPr id="4" name="Textfeld 3">
          <a:hlinkClick xmlns:r="http://schemas.openxmlformats.org/officeDocument/2006/relationships" r:id="rId2"/>
        </xdr:cNvPr>
        <xdr:cNvSpPr txBox="1"/>
      </xdr:nvSpPr>
      <xdr:spPr>
        <a:xfrm>
          <a:off x="6810375" y="238125"/>
          <a:ext cx="1460500" cy="280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drawings/drawing17.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0.15894</cdr:x>
      <cdr:y>0.22883</cdr:y>
    </cdr:from>
    <cdr:to>
      <cdr:x>0.1725</cdr:x>
      <cdr:y>0.2836</cdr:y>
    </cdr:to>
    <cdr:sp macro="" textlink="">
      <cdr:nvSpPr>
        <cdr:cNvPr id="2"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0.75895</cdr:x>
      <cdr:y>0.93495</cdr:y>
    </cdr:from>
    <cdr:to>
      <cdr:x>1</cdr:x>
      <cdr:y>0.98938</cdr:y>
    </cdr:to>
    <cdr:sp macro="" textlink="">
      <cdr:nvSpPr>
        <cdr:cNvPr id="3" name="Textfeld 2"/>
        <cdr:cNvSpPr txBox="1"/>
      </cdr:nvSpPr>
      <cdr:spPr>
        <a:xfrm xmlns:a="http://schemas.openxmlformats.org/drawingml/2006/main">
          <a:off x="4496419" y="3352800"/>
          <a:ext cx="1428130" cy="1951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00"/>
            <a:t>Quelle: Bundesnetzagentur</a:t>
          </a:r>
        </a:p>
      </cdr:txBody>
    </cdr:sp>
  </cdr:relSizeAnchor>
</c:userShapes>
</file>

<file path=xl/drawings/drawing18.xml><?xml version="1.0" encoding="utf-8"?>
<xdr:wsDr xmlns:xdr="http://schemas.openxmlformats.org/drawingml/2006/spreadsheetDrawing" xmlns:a="http://schemas.openxmlformats.org/drawingml/2006/main">
  <xdr:twoCellAnchor editAs="absolute">
    <xdr:from>
      <xdr:col>0</xdr:col>
      <xdr:colOff>0</xdr:colOff>
      <xdr:row>11</xdr:row>
      <xdr:rowOff>21166</xdr:rowOff>
    </xdr:from>
    <xdr:to>
      <xdr:col>10</xdr:col>
      <xdr:colOff>248707</xdr:colOff>
      <xdr:row>1048576</xdr:row>
      <xdr:rowOff>113241</xdr:rowOff>
    </xdr:to>
    <xdr:graphicFrame macro="">
      <xdr:nvGraphicFramePr>
        <xdr:cNvPr id="4" name="Diagramm 3"/>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1</xdr:row>
      <xdr:rowOff>0</xdr:rowOff>
    </xdr:from>
    <xdr:to>
      <xdr:col>15</xdr:col>
      <xdr:colOff>698500</xdr:colOff>
      <xdr:row>2</xdr:row>
      <xdr:rowOff>26458</xdr:rowOff>
    </xdr:to>
    <xdr:sp macro="" textlink="">
      <xdr:nvSpPr>
        <xdr:cNvPr id="6" name="Textfeld 5">
          <a:hlinkClick xmlns:r="http://schemas.openxmlformats.org/officeDocument/2006/relationships" r:id="rId2"/>
        </xdr:cNvPr>
        <xdr:cNvSpPr txBox="1"/>
      </xdr:nvSpPr>
      <xdr:spPr>
        <a:xfrm>
          <a:off x="11207750" y="238125"/>
          <a:ext cx="1460500" cy="280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drawings/drawing19.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0.15894</cdr:x>
      <cdr:y>0.22883</cdr:y>
    </cdr:from>
    <cdr:to>
      <cdr:x>0.1725</cdr:x>
      <cdr:y>0.2836</cdr:y>
    </cdr:to>
    <cdr:sp macro="" textlink="">
      <cdr:nvSpPr>
        <cdr:cNvPr id="2"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0.85279</cdr:x>
      <cdr:y>0.94292</cdr:y>
    </cdr:from>
    <cdr:to>
      <cdr:x>0.9979</cdr:x>
      <cdr:y>0.98938</cdr:y>
    </cdr:to>
    <cdr:sp macro="" textlink="">
      <cdr:nvSpPr>
        <cdr:cNvPr id="4" name="Textfeld 3"/>
        <cdr:cNvSpPr txBox="1"/>
      </cdr:nvSpPr>
      <cdr:spPr>
        <a:xfrm xmlns:a="http://schemas.openxmlformats.org/drawingml/2006/main">
          <a:off x="7724775" y="3381375"/>
          <a:ext cx="1314450" cy="16660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00"/>
            <a:t>Quelle:Bundesnetzagentur</a:t>
          </a:r>
        </a:p>
      </cdr:txBody>
    </cdr:sp>
  </cdr:relSizeAnchor>
</c:userShapes>
</file>

<file path=xl/drawings/drawing2.xml><?xml version="1.0" encoding="utf-8"?>
<xdr:wsDr xmlns:xdr="http://schemas.openxmlformats.org/drawingml/2006/spreadsheetDrawing" xmlns:a="http://schemas.openxmlformats.org/drawingml/2006/main">
  <xdr:twoCellAnchor>
    <xdr:from>
      <xdr:col>6</xdr:col>
      <xdr:colOff>1005416</xdr:colOff>
      <xdr:row>3</xdr:row>
      <xdr:rowOff>95250</xdr:rowOff>
    </xdr:from>
    <xdr:to>
      <xdr:col>7</xdr:col>
      <xdr:colOff>1100666</xdr:colOff>
      <xdr:row>5</xdr:row>
      <xdr:rowOff>0</xdr:rowOff>
    </xdr:to>
    <xdr:sp macro="" textlink="">
      <xdr:nvSpPr>
        <xdr:cNvPr id="4" name="Textfeld 3">
          <a:hlinkClick xmlns:r="http://schemas.openxmlformats.org/officeDocument/2006/relationships" r:id="rId1"/>
        </xdr:cNvPr>
        <xdr:cNvSpPr txBox="1"/>
      </xdr:nvSpPr>
      <xdr:spPr>
        <a:xfrm>
          <a:off x="8000999" y="1280583"/>
          <a:ext cx="1460500" cy="28575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srgbClr val="4F81BD"/>
              </a:solidFill>
              <a:effectLst/>
              <a:uLnTx/>
              <a:uFillTx/>
              <a:latin typeface="Calibri"/>
              <a:ea typeface="+mn-ea"/>
              <a:cs typeface="+mn-cs"/>
            </a:rPr>
            <a:t>→ Inhaltsverzeichnis</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14</xdr:col>
      <xdr:colOff>0</xdr:colOff>
      <xdr:row>1</xdr:row>
      <xdr:rowOff>0</xdr:rowOff>
    </xdr:from>
    <xdr:to>
      <xdr:col>15</xdr:col>
      <xdr:colOff>666750</xdr:colOff>
      <xdr:row>2</xdr:row>
      <xdr:rowOff>31750</xdr:rowOff>
    </xdr:to>
    <xdr:sp macro="" textlink="">
      <xdr:nvSpPr>
        <xdr:cNvPr id="8" name="Textfeld 7">
          <a:hlinkClick xmlns:r="http://schemas.openxmlformats.org/officeDocument/2006/relationships" r:id="rId1"/>
        </xdr:cNvPr>
        <xdr:cNvSpPr txBox="1"/>
      </xdr:nvSpPr>
      <xdr:spPr>
        <a:xfrm>
          <a:off x="6365875" y="238125"/>
          <a:ext cx="1428750" cy="285750"/>
        </a:xfrm>
        <a:prstGeom prst="rect">
          <a:avLst/>
        </a:prstGeom>
        <a:noFill/>
        <a:ln w="9525" cmpd="sng">
          <a:noFill/>
        </a:ln>
        <a:effectLst/>
      </xdr:spPr>
      <xdr:txBody>
        <a:bodyPr vertOverflow="clip" horzOverflow="clip" wrap="square" rtlCol="0" anchor="t"/>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srgbClr val="4F81BD"/>
              </a:solidFill>
              <a:effectLst/>
              <a:uLnTx/>
              <a:uFillTx/>
              <a:latin typeface="Calibri"/>
              <a:ea typeface="+mn-ea"/>
              <a:cs typeface="+mn-cs"/>
            </a:rPr>
            <a:t>→ Inhaltsverzeichnis</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5555</xdr:colOff>
      <xdr:row>13</xdr:row>
      <xdr:rowOff>121442</xdr:rowOff>
    </xdr:from>
    <xdr:to>
      <xdr:col>25</xdr:col>
      <xdr:colOff>31750</xdr:colOff>
      <xdr:row>55</xdr:row>
      <xdr:rowOff>174625</xdr:rowOff>
    </xdr:to>
    <xdr:graphicFrame macro="">
      <xdr:nvGraphicFramePr>
        <xdr:cNvPr id="4"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25</xdr:col>
      <xdr:colOff>0</xdr:colOff>
      <xdr:row>1</xdr:row>
      <xdr:rowOff>0</xdr:rowOff>
    </xdr:from>
    <xdr:to>
      <xdr:col>25</xdr:col>
      <xdr:colOff>1444625</xdr:colOff>
      <xdr:row>2</xdr:row>
      <xdr:rowOff>31750</xdr:rowOff>
    </xdr:to>
    <xdr:sp macro="" textlink="">
      <xdr:nvSpPr>
        <xdr:cNvPr id="7" name="Textfeld 6">
          <a:hlinkClick xmlns:r="http://schemas.openxmlformats.org/officeDocument/2006/relationships" r:id="rId2"/>
        </xdr:cNvPr>
        <xdr:cNvSpPr txBox="1"/>
      </xdr:nvSpPr>
      <xdr:spPr>
        <a:xfrm>
          <a:off x="18637250" y="238125"/>
          <a:ext cx="1444625" cy="28575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srgbClr val="4F81BD"/>
              </a:solidFill>
              <a:effectLst/>
              <a:uLnTx/>
              <a:uFillTx/>
              <a:latin typeface="Calibri"/>
              <a:ea typeface="+mn-ea"/>
              <a:cs typeface="+mn-cs"/>
            </a:rPr>
            <a:t>→ Inhaltsverzeichnis</a:t>
          </a:r>
        </a:p>
      </xdr:txBody>
    </xdr:sp>
    <xdr:clientData/>
  </xdr:twoCellAnchor>
</xdr:wsDr>
</file>

<file path=xl/drawings/drawing22.xml><?xml version="1.0" encoding="utf-8"?>
<c:userShapes xmlns:c="http://schemas.openxmlformats.org/drawingml/2006/chart">
  <cdr:relSizeAnchor xmlns:cdr="http://schemas.openxmlformats.org/drawingml/2006/chartDrawing">
    <cdr:from>
      <cdr:x>0.82756</cdr:x>
      <cdr:y>0.83061</cdr:y>
    </cdr:from>
    <cdr:to>
      <cdr:x>0.97562</cdr:x>
      <cdr:y>0.88403</cdr:y>
    </cdr:to>
    <cdr:sp macro="" textlink="">
      <cdr:nvSpPr>
        <cdr:cNvPr id="3" name="Textfeld 2"/>
        <cdr:cNvSpPr txBox="1"/>
      </cdr:nvSpPr>
      <cdr:spPr>
        <a:xfrm xmlns:a="http://schemas.openxmlformats.org/drawingml/2006/main">
          <a:off x="15445195" y="7731558"/>
          <a:ext cx="2763310" cy="4972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00"/>
            <a:t>Quelle:Bundesnetzagentur</a:t>
          </a:r>
        </a:p>
      </cdr:txBody>
    </cdr:sp>
  </cdr:relSizeAnchor>
</c:userShapes>
</file>

<file path=xl/drawings/drawing23.xml><?xml version="1.0" encoding="utf-8"?>
<xdr:wsDr xmlns:xdr="http://schemas.openxmlformats.org/drawingml/2006/spreadsheetDrawing" xmlns:a="http://schemas.openxmlformats.org/drawingml/2006/main">
  <xdr:twoCellAnchor>
    <xdr:from>
      <xdr:col>0</xdr:col>
      <xdr:colOff>0</xdr:colOff>
      <xdr:row>22</xdr:row>
      <xdr:rowOff>189441</xdr:rowOff>
    </xdr:from>
    <xdr:to>
      <xdr:col>5</xdr:col>
      <xdr:colOff>533400</xdr:colOff>
      <xdr:row>45</xdr:row>
      <xdr:rowOff>109146</xdr:rowOff>
    </xdr:to>
    <xdr:graphicFrame macro="">
      <xdr:nvGraphicFramePr>
        <xdr:cNvPr id="2" name="Diagram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884766</xdr:colOff>
      <xdr:row>23</xdr:row>
      <xdr:rowOff>10583</xdr:rowOff>
    </xdr:from>
    <xdr:to>
      <xdr:col>10</xdr:col>
      <xdr:colOff>823383</xdr:colOff>
      <xdr:row>45</xdr:row>
      <xdr:rowOff>106957</xdr:rowOff>
    </xdr:to>
    <xdr:graphicFrame macro="">
      <xdr:nvGraphicFramePr>
        <xdr:cNvPr id="10" name="Diagramm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1001183</xdr:colOff>
      <xdr:row>23</xdr:row>
      <xdr:rowOff>9525</xdr:rowOff>
    </xdr:from>
    <xdr:to>
      <xdr:col>17</xdr:col>
      <xdr:colOff>584200</xdr:colOff>
      <xdr:row>45</xdr:row>
      <xdr:rowOff>107156</xdr:rowOff>
    </xdr:to>
    <xdr:graphicFrame macro="">
      <xdr:nvGraphicFramePr>
        <xdr:cNvPr id="15" name="Diagramm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1</xdr:row>
      <xdr:rowOff>0</xdr:rowOff>
    </xdr:from>
    <xdr:to>
      <xdr:col>12</xdr:col>
      <xdr:colOff>698500</xdr:colOff>
      <xdr:row>2</xdr:row>
      <xdr:rowOff>80169</xdr:rowOff>
    </xdr:to>
    <xdr:sp macro="" textlink="">
      <xdr:nvSpPr>
        <xdr:cNvPr id="6" name="Textfeld 5">
          <a:hlinkClick xmlns:r="http://schemas.openxmlformats.org/officeDocument/2006/relationships" r:id="rId4"/>
        </xdr:cNvPr>
        <xdr:cNvSpPr txBox="1"/>
      </xdr:nvSpPr>
      <xdr:spPr>
        <a:xfrm>
          <a:off x="10977563" y="238125"/>
          <a:ext cx="1460500"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drawings/drawing24.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25.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26.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27.xml><?xml version="1.0" encoding="utf-8"?>
<xdr:wsDr xmlns:xdr="http://schemas.openxmlformats.org/drawingml/2006/spreadsheetDrawing" xmlns:a="http://schemas.openxmlformats.org/drawingml/2006/main">
  <xdr:twoCellAnchor>
    <xdr:from>
      <xdr:col>11</xdr:col>
      <xdr:colOff>0</xdr:colOff>
      <xdr:row>1</xdr:row>
      <xdr:rowOff>0</xdr:rowOff>
    </xdr:from>
    <xdr:to>
      <xdr:col>12</xdr:col>
      <xdr:colOff>698500</xdr:colOff>
      <xdr:row>2</xdr:row>
      <xdr:rowOff>80169</xdr:rowOff>
    </xdr:to>
    <xdr:sp macro="" textlink="">
      <xdr:nvSpPr>
        <xdr:cNvPr id="4" name="Textfeld 3">
          <a:hlinkClick xmlns:r="http://schemas.openxmlformats.org/officeDocument/2006/relationships" r:id="rId1"/>
        </xdr:cNvPr>
        <xdr:cNvSpPr txBox="1"/>
      </xdr:nvSpPr>
      <xdr:spPr>
        <a:xfrm>
          <a:off x="11680031" y="238125"/>
          <a:ext cx="1460500"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10581</xdr:colOff>
      <xdr:row>22</xdr:row>
      <xdr:rowOff>179915</xdr:rowOff>
    </xdr:from>
    <xdr:to>
      <xdr:col>6</xdr:col>
      <xdr:colOff>797717</xdr:colOff>
      <xdr:row>44</xdr:row>
      <xdr:rowOff>130968</xdr:rowOff>
    </xdr:to>
    <xdr:graphicFrame macro="">
      <xdr:nvGraphicFramePr>
        <xdr:cNvPr id="5" name="Diagramm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123825</xdr:colOff>
      <xdr:row>22</xdr:row>
      <xdr:rowOff>179916</xdr:rowOff>
    </xdr:from>
    <xdr:to>
      <xdr:col>11</xdr:col>
      <xdr:colOff>511969</xdr:colOff>
      <xdr:row>44</xdr:row>
      <xdr:rowOff>0</xdr:rowOff>
    </xdr:to>
    <xdr:graphicFrame macro="">
      <xdr:nvGraphicFramePr>
        <xdr:cNvPr id="6" name="Diagramm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1</xdr:row>
      <xdr:rowOff>0</xdr:rowOff>
    </xdr:from>
    <xdr:to>
      <xdr:col>12</xdr:col>
      <xdr:colOff>698500</xdr:colOff>
      <xdr:row>2</xdr:row>
      <xdr:rowOff>80169</xdr:rowOff>
    </xdr:to>
    <xdr:sp macro="" textlink="">
      <xdr:nvSpPr>
        <xdr:cNvPr id="10" name="Textfeld 9">
          <a:hlinkClick xmlns:r="http://schemas.openxmlformats.org/officeDocument/2006/relationships" r:id="rId3"/>
        </xdr:cNvPr>
        <xdr:cNvSpPr txBox="1"/>
      </xdr:nvSpPr>
      <xdr:spPr>
        <a:xfrm>
          <a:off x="11941969" y="238125"/>
          <a:ext cx="1460500"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twoCellAnchor>
    <xdr:from>
      <xdr:col>0</xdr:col>
      <xdr:colOff>47624</xdr:colOff>
      <xdr:row>45</xdr:row>
      <xdr:rowOff>23813</xdr:rowOff>
    </xdr:from>
    <xdr:to>
      <xdr:col>6</xdr:col>
      <xdr:colOff>238124</xdr:colOff>
      <xdr:row>68</xdr:row>
      <xdr:rowOff>142875</xdr:rowOff>
    </xdr:to>
    <xdr:graphicFrame macro="">
      <xdr:nvGraphicFramePr>
        <xdr:cNvPr id="11" name="Diagramm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9.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3.xml><?xml version="1.0" encoding="utf-8"?>
<xdr:wsDr xmlns:xdr="http://schemas.openxmlformats.org/drawingml/2006/spreadsheetDrawing" xmlns:a="http://schemas.openxmlformats.org/drawingml/2006/main">
  <xdr:oneCellAnchor>
    <xdr:from>
      <xdr:col>10</xdr:col>
      <xdr:colOff>42334</xdr:colOff>
      <xdr:row>5</xdr:row>
      <xdr:rowOff>158749</xdr:rowOff>
    </xdr:from>
    <xdr:ext cx="184731" cy="264560"/>
    <xdr:sp macro="" textlink="">
      <xdr:nvSpPr>
        <xdr:cNvPr id="4" name="Textfeld 3"/>
        <xdr:cNvSpPr txBox="1"/>
      </xdr:nvSpPr>
      <xdr:spPr>
        <a:xfrm>
          <a:off x="11726334" y="14181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twoCellAnchor>
    <xdr:from>
      <xdr:col>9</xdr:col>
      <xdr:colOff>0</xdr:colOff>
      <xdr:row>1</xdr:row>
      <xdr:rowOff>0</xdr:rowOff>
    </xdr:from>
    <xdr:to>
      <xdr:col>16384</xdr:col>
      <xdr:colOff>18520</xdr:colOff>
      <xdr:row>2</xdr:row>
      <xdr:rowOff>78052</xdr:rowOff>
    </xdr:to>
    <xdr:sp macro="" textlink="">
      <xdr:nvSpPr>
        <xdr:cNvPr id="6" name="Textfeld 5">
          <a:hlinkClick xmlns:r="http://schemas.openxmlformats.org/officeDocument/2006/relationships" r:id="rId1"/>
        </xdr:cNvPr>
        <xdr:cNvSpPr txBox="1"/>
      </xdr:nvSpPr>
      <xdr:spPr>
        <a:xfrm>
          <a:off x="10870406" y="238125"/>
          <a:ext cx="1459177" cy="280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drawings/drawing30.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31.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32.xml><?xml version="1.0" encoding="utf-8"?>
<xdr:wsDr xmlns:xdr="http://schemas.openxmlformats.org/drawingml/2006/spreadsheetDrawing" xmlns:a="http://schemas.openxmlformats.org/drawingml/2006/main">
  <xdr:twoCellAnchor>
    <xdr:from>
      <xdr:col>0</xdr:col>
      <xdr:colOff>0</xdr:colOff>
      <xdr:row>24</xdr:row>
      <xdr:rowOff>0</xdr:rowOff>
    </xdr:from>
    <xdr:to>
      <xdr:col>5</xdr:col>
      <xdr:colOff>783167</xdr:colOff>
      <xdr:row>56</xdr:row>
      <xdr:rowOff>0</xdr:rowOff>
    </xdr:to>
    <xdr:graphicFrame macro="">
      <xdr:nvGraphicFramePr>
        <xdr:cNvPr id="8" name="Diagramm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753004</xdr:colOff>
      <xdr:row>24</xdr:row>
      <xdr:rowOff>0</xdr:rowOff>
    </xdr:from>
    <xdr:to>
      <xdr:col>13</xdr:col>
      <xdr:colOff>404813</xdr:colOff>
      <xdr:row>55</xdr:row>
      <xdr:rowOff>105834</xdr:rowOff>
    </xdr:to>
    <xdr:graphicFrame macro="">
      <xdr:nvGraphicFramePr>
        <xdr:cNvPr id="11" name="Diagramm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0</xdr:colOff>
      <xdr:row>1</xdr:row>
      <xdr:rowOff>0</xdr:rowOff>
    </xdr:from>
    <xdr:to>
      <xdr:col>16</xdr:col>
      <xdr:colOff>698500</xdr:colOff>
      <xdr:row>2</xdr:row>
      <xdr:rowOff>80169</xdr:rowOff>
    </xdr:to>
    <xdr:sp macro="" textlink="">
      <xdr:nvSpPr>
        <xdr:cNvPr id="6" name="Textfeld 5">
          <a:hlinkClick xmlns:r="http://schemas.openxmlformats.org/officeDocument/2006/relationships" r:id="rId3"/>
        </xdr:cNvPr>
        <xdr:cNvSpPr txBox="1"/>
      </xdr:nvSpPr>
      <xdr:spPr>
        <a:xfrm>
          <a:off x="12180094" y="238125"/>
          <a:ext cx="1460500"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drawings/drawing33.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34.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35.xml><?xml version="1.0" encoding="utf-8"?>
<xdr:wsDr xmlns:xdr="http://schemas.openxmlformats.org/drawingml/2006/spreadsheetDrawing" xmlns:a="http://schemas.openxmlformats.org/drawingml/2006/main">
  <xdr:twoCellAnchor>
    <xdr:from>
      <xdr:col>0</xdr:col>
      <xdr:colOff>10583</xdr:colOff>
      <xdr:row>22</xdr:row>
      <xdr:rowOff>189441</xdr:rowOff>
    </xdr:from>
    <xdr:to>
      <xdr:col>6</xdr:col>
      <xdr:colOff>488156</xdr:colOff>
      <xdr:row>42</xdr:row>
      <xdr:rowOff>0</xdr:rowOff>
    </xdr:to>
    <xdr:graphicFrame macro="">
      <xdr:nvGraphicFramePr>
        <xdr:cNvPr id="8" name="Diagramm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473839</xdr:colOff>
      <xdr:row>22</xdr:row>
      <xdr:rowOff>148166</xdr:rowOff>
    </xdr:from>
    <xdr:to>
      <xdr:col>11</xdr:col>
      <xdr:colOff>1115188</xdr:colOff>
      <xdr:row>41</xdr:row>
      <xdr:rowOff>158750</xdr:rowOff>
    </xdr:to>
    <xdr:graphicFrame macro="">
      <xdr:nvGraphicFramePr>
        <xdr:cNvPr id="9" name="Diagramm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45</xdr:row>
      <xdr:rowOff>71428</xdr:rowOff>
    </xdr:from>
    <xdr:to>
      <xdr:col>5</xdr:col>
      <xdr:colOff>738187</xdr:colOff>
      <xdr:row>64</xdr:row>
      <xdr:rowOff>60845</xdr:rowOff>
    </xdr:to>
    <xdr:graphicFrame macro="">
      <xdr:nvGraphicFramePr>
        <xdr:cNvPr id="11" name="Diagramm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0</xdr:colOff>
      <xdr:row>1</xdr:row>
      <xdr:rowOff>0</xdr:rowOff>
    </xdr:from>
    <xdr:to>
      <xdr:col>14</xdr:col>
      <xdr:colOff>338667</xdr:colOff>
      <xdr:row>2</xdr:row>
      <xdr:rowOff>80169</xdr:rowOff>
    </xdr:to>
    <xdr:sp macro="" textlink="">
      <xdr:nvSpPr>
        <xdr:cNvPr id="12" name="Textfeld 11">
          <a:hlinkClick xmlns:r="http://schemas.openxmlformats.org/officeDocument/2006/relationships" r:id="rId4"/>
        </xdr:cNvPr>
        <xdr:cNvSpPr txBox="1"/>
      </xdr:nvSpPr>
      <xdr:spPr>
        <a:xfrm>
          <a:off x="12870656" y="238125"/>
          <a:ext cx="1862667"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de-DE" sz="1100" b="1">
              <a:solidFill>
                <a:schemeClr val="accent1"/>
              </a:solidFill>
            </a:rPr>
            <a:t>→ Inhaltsverzeichnis</a:t>
          </a:r>
        </a:p>
      </xdr:txBody>
    </xdr:sp>
    <xdr:clientData/>
  </xdr:twoCellAnchor>
</xdr:wsDr>
</file>

<file path=xl/drawings/drawing36.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37.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38.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39.xml><?xml version="1.0" encoding="utf-8"?>
<xdr:wsDr xmlns:xdr="http://schemas.openxmlformats.org/drawingml/2006/spreadsheetDrawing" xmlns:a="http://schemas.openxmlformats.org/drawingml/2006/main">
  <xdr:twoCellAnchor>
    <xdr:from>
      <xdr:col>0</xdr:col>
      <xdr:colOff>0</xdr:colOff>
      <xdr:row>23</xdr:row>
      <xdr:rowOff>31750</xdr:rowOff>
    </xdr:from>
    <xdr:to>
      <xdr:col>6</xdr:col>
      <xdr:colOff>1603375</xdr:colOff>
      <xdr:row>45</xdr:row>
      <xdr:rowOff>111125</xdr:rowOff>
    </xdr:to>
    <xdr:graphicFrame macro="">
      <xdr:nvGraphicFramePr>
        <xdr:cNvPr id="5" name="Diagramm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1031874</xdr:colOff>
      <xdr:row>23</xdr:row>
      <xdr:rowOff>53200</xdr:rowOff>
    </xdr:from>
    <xdr:to>
      <xdr:col>13</xdr:col>
      <xdr:colOff>492124</xdr:colOff>
      <xdr:row>45</xdr:row>
      <xdr:rowOff>95249</xdr:rowOff>
    </xdr:to>
    <xdr:graphicFrame macro="">
      <xdr:nvGraphicFramePr>
        <xdr:cNvPr id="6" name="Diagramm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46</xdr:row>
      <xdr:rowOff>0</xdr:rowOff>
    </xdr:from>
    <xdr:to>
      <xdr:col>6</xdr:col>
      <xdr:colOff>904875</xdr:colOff>
      <xdr:row>70</xdr:row>
      <xdr:rowOff>15877</xdr:rowOff>
    </xdr:to>
    <xdr:graphicFrame macro="">
      <xdr:nvGraphicFramePr>
        <xdr:cNvPr id="8" name="Diagramm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1</xdr:row>
      <xdr:rowOff>0</xdr:rowOff>
    </xdr:from>
    <xdr:to>
      <xdr:col>12</xdr:col>
      <xdr:colOff>698500</xdr:colOff>
      <xdr:row>2</xdr:row>
      <xdr:rowOff>76200</xdr:rowOff>
    </xdr:to>
    <xdr:sp macro="" textlink="">
      <xdr:nvSpPr>
        <xdr:cNvPr id="12" name="Textfeld 11">
          <a:hlinkClick xmlns:r="http://schemas.openxmlformats.org/officeDocument/2006/relationships" r:id="rId4"/>
        </xdr:cNvPr>
        <xdr:cNvSpPr txBox="1"/>
      </xdr:nvSpPr>
      <xdr:spPr>
        <a:xfrm>
          <a:off x="14557375" y="238125"/>
          <a:ext cx="1460500"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de-DE" sz="1100" b="1">
              <a:solidFill>
                <a:schemeClr val="accent1"/>
              </a:solidFill>
            </a:rPr>
            <a:t>→ Inhaltsverzeichnis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25</xdr:row>
      <xdr:rowOff>32811</xdr:rowOff>
    </xdr:from>
    <xdr:to>
      <xdr:col>5</xdr:col>
      <xdr:colOff>533400</xdr:colOff>
      <xdr:row>46</xdr:row>
      <xdr:rowOff>47625</xdr:rowOff>
    </xdr:to>
    <xdr:graphicFrame macro="">
      <xdr:nvGraphicFramePr>
        <xdr:cNvPr id="5" name="Diagramm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1269998</xdr:colOff>
      <xdr:row>25</xdr:row>
      <xdr:rowOff>52917</xdr:rowOff>
    </xdr:from>
    <xdr:to>
      <xdr:col>10</xdr:col>
      <xdr:colOff>1100665</xdr:colOff>
      <xdr:row>46</xdr:row>
      <xdr:rowOff>59531</xdr:rowOff>
    </xdr:to>
    <xdr:graphicFrame macro="">
      <xdr:nvGraphicFramePr>
        <xdr:cNvPr id="6" name="Diagramm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46</xdr:row>
      <xdr:rowOff>178594</xdr:rowOff>
    </xdr:from>
    <xdr:to>
      <xdr:col>5</xdr:col>
      <xdr:colOff>237068</xdr:colOff>
      <xdr:row>68</xdr:row>
      <xdr:rowOff>28577</xdr:rowOff>
    </xdr:to>
    <xdr:graphicFrame macro="">
      <xdr:nvGraphicFramePr>
        <xdr:cNvPr id="7" name="Diagramm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0</xdr:colOff>
      <xdr:row>1</xdr:row>
      <xdr:rowOff>0</xdr:rowOff>
    </xdr:from>
    <xdr:to>
      <xdr:col>13</xdr:col>
      <xdr:colOff>698500</xdr:colOff>
      <xdr:row>2</xdr:row>
      <xdr:rowOff>78052</xdr:rowOff>
    </xdr:to>
    <xdr:sp macro="" textlink="">
      <xdr:nvSpPr>
        <xdr:cNvPr id="8" name="Textfeld 7">
          <a:hlinkClick xmlns:r="http://schemas.openxmlformats.org/officeDocument/2006/relationships" r:id="rId4"/>
        </xdr:cNvPr>
        <xdr:cNvSpPr txBox="1"/>
      </xdr:nvSpPr>
      <xdr:spPr>
        <a:xfrm>
          <a:off x="13977938" y="238125"/>
          <a:ext cx="1460500" cy="280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drawings/drawing40.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41.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42.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43.xml><?xml version="1.0" encoding="utf-8"?>
<xdr:wsDr xmlns:xdr="http://schemas.openxmlformats.org/drawingml/2006/spreadsheetDrawing" xmlns:a="http://schemas.openxmlformats.org/drawingml/2006/main">
  <xdr:twoCellAnchor>
    <xdr:from>
      <xdr:col>0</xdr:col>
      <xdr:colOff>0</xdr:colOff>
      <xdr:row>22</xdr:row>
      <xdr:rowOff>189442</xdr:rowOff>
    </xdr:from>
    <xdr:to>
      <xdr:col>5</xdr:col>
      <xdr:colOff>533400</xdr:colOff>
      <xdr:row>42</xdr:row>
      <xdr:rowOff>0</xdr:rowOff>
    </xdr:to>
    <xdr:graphicFrame macro="">
      <xdr:nvGraphicFramePr>
        <xdr:cNvPr id="2" name="Diagram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540810</xdr:colOff>
      <xdr:row>22</xdr:row>
      <xdr:rowOff>188385</xdr:rowOff>
    </xdr:from>
    <xdr:to>
      <xdr:col>10</xdr:col>
      <xdr:colOff>1111251</xdr:colOff>
      <xdr:row>42</xdr:row>
      <xdr:rowOff>0</xdr:rowOff>
    </xdr:to>
    <xdr:graphicFrame macro="">
      <xdr:nvGraphicFramePr>
        <xdr:cNvPr id="3"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1058</xdr:colOff>
      <xdr:row>22</xdr:row>
      <xdr:rowOff>179916</xdr:rowOff>
    </xdr:from>
    <xdr:to>
      <xdr:col>17</xdr:col>
      <xdr:colOff>582083</xdr:colOff>
      <xdr:row>42</xdr:row>
      <xdr:rowOff>0</xdr:rowOff>
    </xdr:to>
    <xdr:graphicFrame macro="">
      <xdr:nvGraphicFramePr>
        <xdr:cNvPr id="4" name="Diagram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1</xdr:row>
      <xdr:rowOff>0</xdr:rowOff>
    </xdr:from>
    <xdr:to>
      <xdr:col>12</xdr:col>
      <xdr:colOff>698500</xdr:colOff>
      <xdr:row>2</xdr:row>
      <xdr:rowOff>80169</xdr:rowOff>
    </xdr:to>
    <xdr:sp macro="" textlink="">
      <xdr:nvSpPr>
        <xdr:cNvPr id="7" name="Textfeld 6">
          <a:hlinkClick xmlns:r="http://schemas.openxmlformats.org/officeDocument/2006/relationships" r:id="rId4"/>
        </xdr:cNvPr>
        <xdr:cNvSpPr txBox="1"/>
      </xdr:nvSpPr>
      <xdr:spPr>
        <a:xfrm>
          <a:off x="11334750" y="238125"/>
          <a:ext cx="1460500"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de-DE" sz="1100" b="1">
              <a:solidFill>
                <a:schemeClr val="accent1"/>
              </a:solidFill>
            </a:rPr>
            <a:t>→ Inhaltsverzeichnis</a:t>
          </a:r>
        </a:p>
      </xdr:txBody>
    </xdr:sp>
    <xdr:clientData/>
  </xdr:twoCellAnchor>
</xdr:wsDr>
</file>

<file path=xl/drawings/drawing44.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45.xml><?xml version="1.0" encoding="utf-8"?>
<c:userShapes xmlns:c="http://schemas.openxmlformats.org/drawingml/2006/chart">
  <cdr:relSizeAnchor xmlns:cdr="http://schemas.openxmlformats.org/drawingml/2006/chartDrawing">
    <cdr:from>
      <cdr:x>0.73774</cdr:x>
      <cdr:y>0.95226</cdr:y>
    </cdr:from>
    <cdr:to>
      <cdr:x>1</cdr:x>
      <cdr:y>1</cdr:y>
    </cdr:to>
    <cdr:sp macro="" textlink="">
      <cdr:nvSpPr>
        <cdr:cNvPr id="2" name="Textfeld 1"/>
        <cdr:cNvSpPr txBox="1"/>
      </cdr:nvSpPr>
      <cdr:spPr>
        <a:xfrm xmlns:a="http://schemas.openxmlformats.org/drawingml/2006/main">
          <a:off x="4176364" y="3448719"/>
          <a:ext cx="1484660" cy="1728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de-DE" sz="800"/>
            <a:t>Quelle:Bundesnetzagentur</a:t>
          </a:r>
        </a:p>
      </cdr:txBody>
    </cdr:sp>
  </cdr:relSizeAnchor>
</c:userShapes>
</file>

<file path=xl/drawings/drawing46.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47.xml><?xml version="1.0" encoding="utf-8"?>
<xdr:wsDr xmlns:xdr="http://schemas.openxmlformats.org/drawingml/2006/spreadsheetDrawing" xmlns:a="http://schemas.openxmlformats.org/drawingml/2006/main">
  <xdr:twoCellAnchor>
    <xdr:from>
      <xdr:col>11</xdr:col>
      <xdr:colOff>0</xdr:colOff>
      <xdr:row>1</xdr:row>
      <xdr:rowOff>0</xdr:rowOff>
    </xdr:from>
    <xdr:to>
      <xdr:col>12</xdr:col>
      <xdr:colOff>698500</xdr:colOff>
      <xdr:row>2</xdr:row>
      <xdr:rowOff>76200</xdr:rowOff>
    </xdr:to>
    <xdr:sp macro="" textlink="">
      <xdr:nvSpPr>
        <xdr:cNvPr id="4" name="Textfeld 3">
          <a:hlinkClick xmlns:r="http://schemas.openxmlformats.org/officeDocument/2006/relationships" r:id="rId1"/>
        </xdr:cNvPr>
        <xdr:cNvSpPr txBox="1"/>
      </xdr:nvSpPr>
      <xdr:spPr>
        <a:xfrm>
          <a:off x="14636750" y="238125"/>
          <a:ext cx="1460500"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de-DE" sz="1100" b="1">
              <a:solidFill>
                <a:schemeClr val="accent1"/>
              </a:solidFill>
            </a:rPr>
            <a:t>→ Inhaltsverzeichnis</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9</xdr:col>
      <xdr:colOff>0</xdr:colOff>
      <xdr:row>1</xdr:row>
      <xdr:rowOff>0</xdr:rowOff>
    </xdr:from>
    <xdr:to>
      <xdr:col>10</xdr:col>
      <xdr:colOff>698500</xdr:colOff>
      <xdr:row>2</xdr:row>
      <xdr:rowOff>80169</xdr:rowOff>
    </xdr:to>
    <xdr:sp macro="" textlink="">
      <xdr:nvSpPr>
        <xdr:cNvPr id="4" name="Textfeld 3">
          <a:hlinkClick xmlns:r="http://schemas.openxmlformats.org/officeDocument/2006/relationships" r:id="rId1"/>
        </xdr:cNvPr>
        <xdr:cNvSpPr txBox="1"/>
      </xdr:nvSpPr>
      <xdr:spPr>
        <a:xfrm>
          <a:off x="9179719" y="238125"/>
          <a:ext cx="1460500"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de-DE" sz="1100" b="1">
              <a:solidFill>
                <a:schemeClr val="accent1"/>
              </a:solidFill>
            </a:rPr>
            <a:t>→ Inhaltsverzeichnis</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7</xdr:col>
      <xdr:colOff>0</xdr:colOff>
      <xdr:row>1</xdr:row>
      <xdr:rowOff>0</xdr:rowOff>
    </xdr:from>
    <xdr:to>
      <xdr:col>8</xdr:col>
      <xdr:colOff>698500</xdr:colOff>
      <xdr:row>2</xdr:row>
      <xdr:rowOff>76200</xdr:rowOff>
    </xdr:to>
    <xdr:sp macro="" textlink="">
      <xdr:nvSpPr>
        <xdr:cNvPr id="4" name="Textfeld 3">
          <a:hlinkClick xmlns:r="http://schemas.openxmlformats.org/officeDocument/2006/relationships" r:id="rId1"/>
        </xdr:cNvPr>
        <xdr:cNvSpPr txBox="1"/>
      </xdr:nvSpPr>
      <xdr:spPr>
        <a:xfrm>
          <a:off x="11207750" y="238125"/>
          <a:ext cx="1460500"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drawings/drawing5.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50.xml><?xml version="1.0" encoding="utf-8"?>
<xdr:wsDr xmlns:xdr="http://schemas.openxmlformats.org/drawingml/2006/spreadsheetDrawing" xmlns:a="http://schemas.openxmlformats.org/drawingml/2006/main">
  <xdr:twoCellAnchor>
    <xdr:from>
      <xdr:col>9</xdr:col>
      <xdr:colOff>0</xdr:colOff>
      <xdr:row>1</xdr:row>
      <xdr:rowOff>0</xdr:rowOff>
    </xdr:from>
    <xdr:to>
      <xdr:col>10</xdr:col>
      <xdr:colOff>650875</xdr:colOff>
      <xdr:row>2</xdr:row>
      <xdr:rowOff>76200</xdr:rowOff>
    </xdr:to>
    <xdr:sp macro="" textlink="">
      <xdr:nvSpPr>
        <xdr:cNvPr id="4" name="Textfeld 3">
          <a:hlinkClick xmlns:r="http://schemas.openxmlformats.org/officeDocument/2006/relationships" r:id="rId1"/>
        </xdr:cNvPr>
        <xdr:cNvSpPr txBox="1"/>
      </xdr:nvSpPr>
      <xdr:spPr>
        <a:xfrm>
          <a:off x="11430000" y="238125"/>
          <a:ext cx="1460500"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de-DE" sz="1100" b="1">
              <a:solidFill>
                <a:schemeClr val="accent1"/>
              </a:solidFill>
            </a:rPr>
            <a:t>→ Inhaltsverzeichnis</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14</xdr:col>
      <xdr:colOff>0</xdr:colOff>
      <xdr:row>1</xdr:row>
      <xdr:rowOff>0</xdr:rowOff>
    </xdr:from>
    <xdr:to>
      <xdr:col>15</xdr:col>
      <xdr:colOff>698500</xdr:colOff>
      <xdr:row>2</xdr:row>
      <xdr:rowOff>86784</xdr:rowOff>
    </xdr:to>
    <xdr:sp macro="" textlink="">
      <xdr:nvSpPr>
        <xdr:cNvPr id="4" name="Textfeld 3">
          <a:hlinkClick xmlns:r="http://schemas.openxmlformats.org/officeDocument/2006/relationships" r:id="rId1"/>
        </xdr:cNvPr>
        <xdr:cNvSpPr txBox="1"/>
      </xdr:nvSpPr>
      <xdr:spPr>
        <a:xfrm>
          <a:off x="13271500" y="269875"/>
          <a:ext cx="1460500" cy="2931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17</xdr:col>
      <xdr:colOff>0</xdr:colOff>
      <xdr:row>1</xdr:row>
      <xdr:rowOff>0</xdr:rowOff>
    </xdr:from>
    <xdr:to>
      <xdr:col>18</xdr:col>
      <xdr:colOff>698500</xdr:colOff>
      <xdr:row>2</xdr:row>
      <xdr:rowOff>76200</xdr:rowOff>
    </xdr:to>
    <xdr:sp macro="" textlink="">
      <xdr:nvSpPr>
        <xdr:cNvPr id="4" name="Textfeld 3">
          <a:hlinkClick xmlns:r="http://schemas.openxmlformats.org/officeDocument/2006/relationships" r:id="rId1"/>
        </xdr:cNvPr>
        <xdr:cNvSpPr txBox="1"/>
      </xdr:nvSpPr>
      <xdr:spPr>
        <a:xfrm>
          <a:off x="18780125" y="238125"/>
          <a:ext cx="1460500"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0</xdr:col>
      <xdr:colOff>21167</xdr:colOff>
      <xdr:row>20</xdr:row>
      <xdr:rowOff>158750</xdr:rowOff>
    </xdr:from>
    <xdr:to>
      <xdr:col>13</xdr:col>
      <xdr:colOff>619824</xdr:colOff>
      <xdr:row>54</xdr:row>
      <xdr:rowOff>87781</xdr:rowOff>
    </xdr:to>
    <xdr:graphicFrame macro="">
      <xdr:nvGraphicFramePr>
        <xdr:cNvPr id="4" name="Diagramm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53</xdr:row>
      <xdr:rowOff>63500</xdr:rowOff>
    </xdr:from>
    <xdr:to>
      <xdr:col>5</xdr:col>
      <xdr:colOff>0</xdr:colOff>
      <xdr:row>54</xdr:row>
      <xdr:rowOff>158750</xdr:rowOff>
    </xdr:to>
    <xdr:sp macro="" textlink="">
      <xdr:nvSpPr>
        <xdr:cNvPr id="15" name="Textfeld 1"/>
        <xdr:cNvSpPr txBox="1"/>
      </xdr:nvSpPr>
      <xdr:spPr>
        <a:xfrm>
          <a:off x="5503333" y="9673167"/>
          <a:ext cx="0" cy="285750"/>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de-DE" sz="800"/>
            <a:t>Quelle:Bundesnetzagentur</a:t>
          </a:r>
        </a:p>
      </xdr:txBody>
    </xdr:sp>
    <xdr:clientData/>
  </xdr:twoCellAnchor>
  <xdr:twoCellAnchor>
    <xdr:from>
      <xdr:col>8</xdr:col>
      <xdr:colOff>0</xdr:colOff>
      <xdr:row>1</xdr:row>
      <xdr:rowOff>0</xdr:rowOff>
    </xdr:from>
    <xdr:to>
      <xdr:col>9</xdr:col>
      <xdr:colOff>285750</xdr:colOff>
      <xdr:row>2</xdr:row>
      <xdr:rowOff>44450</xdr:rowOff>
    </xdr:to>
    <xdr:sp macro="" textlink="">
      <xdr:nvSpPr>
        <xdr:cNvPr id="7" name="Textfeld 6">
          <a:hlinkClick xmlns:r="http://schemas.openxmlformats.org/officeDocument/2006/relationships" r:id="rId2"/>
        </xdr:cNvPr>
        <xdr:cNvSpPr txBox="1"/>
      </xdr:nvSpPr>
      <xdr:spPr>
        <a:xfrm>
          <a:off x="9048750" y="238125"/>
          <a:ext cx="1381125"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drawings/drawing54.xml><?xml version="1.0" encoding="utf-8"?>
<c:userShapes xmlns:c="http://schemas.openxmlformats.org/drawingml/2006/chart">
  <cdr:relSizeAnchor xmlns:cdr="http://schemas.openxmlformats.org/drawingml/2006/chartDrawing">
    <cdr:from>
      <cdr:x>0.45779</cdr:x>
      <cdr:y>0.08426</cdr:y>
    </cdr:from>
    <cdr:to>
      <cdr:x>0.94193</cdr:x>
      <cdr:y>0.71249</cdr:y>
    </cdr:to>
    <cdr:sp macro="" textlink="">
      <cdr:nvSpPr>
        <cdr:cNvPr id="2" name="Textfeld 1"/>
        <cdr:cNvSpPr txBox="1"/>
      </cdr:nvSpPr>
      <cdr:spPr>
        <a:xfrm xmlns:a="http://schemas.openxmlformats.org/drawingml/2006/main">
          <a:off x="6805043" y="539772"/>
          <a:ext cx="7196707" cy="4024461"/>
        </a:xfrm>
        <a:prstGeom xmlns:a="http://schemas.openxmlformats.org/drawingml/2006/main" prst="rect">
          <a:avLst/>
        </a:prstGeom>
        <a:solidFill xmlns:a="http://schemas.openxmlformats.org/drawingml/2006/main">
          <a:schemeClr val="tx2">
            <a:lumMod val="20000"/>
            <a:lumOff val="80000"/>
            <a:alpha val="34000"/>
          </a:schemeClr>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de-DE" sz="1200" b="1"/>
            <a:t>EEG</a:t>
          </a:r>
          <a:r>
            <a:rPr lang="de-DE" sz="1200" b="1" baseline="0"/>
            <a:t> 2014</a:t>
          </a:r>
          <a:endParaRPr lang="de-DE" sz="1200" b="1"/>
        </a:p>
      </cdr:txBody>
    </cdr:sp>
  </cdr:relSizeAnchor>
  <cdr:relSizeAnchor xmlns:cdr="http://schemas.openxmlformats.org/drawingml/2006/chartDrawing">
    <cdr:from>
      <cdr:x>0.07302</cdr:x>
      <cdr:y>0.08581</cdr:y>
    </cdr:from>
    <cdr:to>
      <cdr:x>0.45067</cdr:x>
      <cdr:y>0.70928</cdr:y>
    </cdr:to>
    <cdr:sp macro="" textlink="">
      <cdr:nvSpPr>
        <cdr:cNvPr id="15" name="Textfeld 1"/>
        <cdr:cNvSpPr txBox="1"/>
      </cdr:nvSpPr>
      <cdr:spPr>
        <a:xfrm xmlns:a="http://schemas.openxmlformats.org/drawingml/2006/main">
          <a:off x="1085441" y="549702"/>
          <a:ext cx="5613809" cy="3993968"/>
        </a:xfrm>
        <a:prstGeom xmlns:a="http://schemas.openxmlformats.org/drawingml/2006/main" prst="rect">
          <a:avLst/>
        </a:prstGeom>
        <a:solidFill xmlns:a="http://schemas.openxmlformats.org/drawingml/2006/main">
          <a:schemeClr val="tx2">
            <a:lumMod val="20000"/>
            <a:lumOff val="80000"/>
            <a:alpha val="34000"/>
          </a:schemeClr>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de-DE" sz="1200" b="1"/>
            <a:t>EEG</a:t>
          </a:r>
          <a:r>
            <a:rPr lang="de-DE" sz="1200" b="1" baseline="0"/>
            <a:t> 2012</a:t>
          </a:r>
          <a:endParaRPr lang="de-DE" sz="1200" b="1"/>
        </a:p>
      </cdr:txBody>
    </cdr:sp>
  </cdr:relSizeAnchor>
  <cdr:relSizeAnchor xmlns:cdr="http://schemas.openxmlformats.org/drawingml/2006/chartDrawing">
    <cdr:from>
      <cdr:x>0.4246</cdr:x>
      <cdr:y>0.45356</cdr:y>
    </cdr:from>
    <cdr:to>
      <cdr:x>0.46096</cdr:x>
      <cdr:y>0.5131</cdr:y>
    </cdr:to>
    <cdr:sp macro="" textlink="">
      <cdr:nvSpPr>
        <cdr:cNvPr id="6" name="Textfeld 2"/>
        <cdr:cNvSpPr txBox="1"/>
      </cdr:nvSpPr>
      <cdr:spPr>
        <a:xfrm xmlns:a="http://schemas.openxmlformats.org/drawingml/2006/main">
          <a:off x="6311745" y="2905530"/>
          <a:ext cx="540491" cy="381415"/>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DE" sz="1100" b="1"/>
            <a:t>1,0 %</a:t>
          </a:r>
        </a:p>
      </cdr:txBody>
    </cdr:sp>
  </cdr:relSizeAnchor>
  <cdr:relSizeAnchor xmlns:cdr="http://schemas.openxmlformats.org/drawingml/2006/chartDrawing">
    <cdr:from>
      <cdr:x>0.95358</cdr:x>
      <cdr:y>0.17674</cdr:y>
    </cdr:from>
    <cdr:to>
      <cdr:x>0.9939</cdr:x>
      <cdr:y>0.64009</cdr:y>
    </cdr:to>
    <cdr:grpSp>
      <cdr:nvGrpSpPr>
        <cdr:cNvPr id="3" name="Gruppieren 2"/>
        <cdr:cNvGrpSpPr/>
      </cdr:nvGrpSpPr>
      <cdr:grpSpPr>
        <a:xfrm xmlns:a="http://schemas.openxmlformats.org/drawingml/2006/main">
          <a:off x="14507995" y="1132202"/>
          <a:ext cx="613438" cy="2968234"/>
          <a:chOff x="14015038" y="1132220"/>
          <a:chExt cx="722358" cy="2968202"/>
        </a:xfrm>
      </cdr:grpSpPr>
      <cdr:sp macro="" textlink="">
        <cdr:nvSpPr>
          <cdr:cNvPr id="12" name="Textfeld 2"/>
          <cdr:cNvSpPr txBox="1"/>
        </cdr:nvSpPr>
        <cdr:spPr>
          <a:xfrm xmlns:a="http://schemas.openxmlformats.org/drawingml/2006/main">
            <a:off x="14015038" y="3810952"/>
            <a:ext cx="722358" cy="28947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de-DE" sz="1100" b="1">
                <a:latin typeface="+mn-lt"/>
              </a:rPr>
              <a:t>0,0 %</a:t>
            </a:r>
          </a:p>
        </cdr:txBody>
      </cdr:sp>
      <cdr:sp macro="" textlink="">
        <cdr:nvSpPr>
          <cdr:cNvPr id="10" name="Textfeld 2"/>
          <cdr:cNvSpPr txBox="1"/>
        </cdr:nvSpPr>
        <cdr:spPr>
          <a:xfrm xmlns:a="http://schemas.openxmlformats.org/drawingml/2006/main">
            <a:off x="14015038" y="3444006"/>
            <a:ext cx="710629" cy="247255"/>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de-DE" sz="1100" b="1">
                <a:latin typeface="+mn-lt"/>
              </a:rPr>
              <a:t>0,25 %</a:t>
            </a:r>
          </a:p>
        </cdr:txBody>
      </cdr:sp>
      <cdr:sp macro="" textlink="">
        <cdr:nvSpPr>
          <cdr:cNvPr id="14" name="Textfeld 2"/>
          <cdr:cNvSpPr txBox="1"/>
        </cdr:nvSpPr>
        <cdr:spPr>
          <a:xfrm xmlns:a="http://schemas.openxmlformats.org/drawingml/2006/main">
            <a:off x="14015038" y="3164605"/>
            <a:ext cx="687173" cy="27960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de-DE" sz="1100" b="1">
                <a:latin typeface="+mn-lt"/>
              </a:rPr>
              <a:t>0,5 %  </a:t>
            </a:r>
          </a:p>
        </cdr:txBody>
      </cdr:sp>
      <cdr:sp macro="" textlink="">
        <cdr:nvSpPr>
          <cdr:cNvPr id="4" name="Textfeld 2"/>
          <cdr:cNvSpPr txBox="1"/>
        </cdr:nvSpPr>
        <cdr:spPr>
          <a:xfrm xmlns:a="http://schemas.openxmlformats.org/drawingml/2006/main">
            <a:off x="14015038" y="1507081"/>
            <a:ext cx="675446" cy="381416"/>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de-DE" sz="1100" b="1">
                <a:latin typeface="+mn-lt"/>
              </a:rPr>
              <a:t>2,2 %</a:t>
            </a:r>
          </a:p>
        </cdr:txBody>
      </cdr:sp>
      <cdr:sp macro="" textlink="">
        <cdr:nvSpPr>
          <cdr:cNvPr id="5" name="Textfeld 2"/>
          <cdr:cNvSpPr txBox="1"/>
        </cdr:nvSpPr>
        <cdr:spPr>
          <a:xfrm xmlns:a="http://schemas.openxmlformats.org/drawingml/2006/main">
            <a:off x="14015038" y="2432297"/>
            <a:ext cx="687173" cy="38148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de-DE" sz="1100" b="1">
                <a:latin typeface="+mn-lt"/>
              </a:rPr>
              <a:t>1,4 %</a:t>
            </a:r>
          </a:p>
        </cdr:txBody>
      </cdr:sp>
      <cdr:sp macro="" textlink="">
        <cdr:nvSpPr>
          <cdr:cNvPr id="7" name="Textfeld 2"/>
          <cdr:cNvSpPr txBox="1"/>
        </cdr:nvSpPr>
        <cdr:spPr>
          <a:xfrm xmlns:a="http://schemas.openxmlformats.org/drawingml/2006/main">
            <a:off x="14015038" y="1132220"/>
            <a:ext cx="698901" cy="38147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de-DE" sz="1100" b="1">
                <a:latin typeface="+mn-lt"/>
              </a:rPr>
              <a:t>2,5 %</a:t>
            </a:r>
          </a:p>
        </cdr:txBody>
      </cdr:sp>
      <cdr:sp macro="" textlink="">
        <cdr:nvSpPr>
          <cdr:cNvPr id="13" name="Textfeld 2"/>
          <cdr:cNvSpPr txBox="1"/>
        </cdr:nvSpPr>
        <cdr:spPr>
          <a:xfrm xmlns:a="http://schemas.openxmlformats.org/drawingml/2006/main">
            <a:off x="14015038" y="1976323"/>
            <a:ext cx="698901" cy="38141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de-DE" sz="1100" b="1" baseline="0">
                <a:latin typeface="+mn-lt"/>
              </a:rPr>
              <a:t>1,8</a:t>
            </a:r>
            <a:r>
              <a:rPr lang="de-DE" sz="1100" b="1">
                <a:latin typeface="+mn-lt"/>
              </a:rPr>
              <a:t> %</a:t>
            </a:r>
          </a:p>
        </cdr:txBody>
      </cdr:sp>
    </cdr:grpSp>
  </cdr:relSizeAnchor>
  <cdr:relSizeAnchor xmlns:cdr="http://schemas.openxmlformats.org/drawingml/2006/chartDrawing">
    <cdr:from>
      <cdr:x>0.00285</cdr:x>
      <cdr:y>0.00876</cdr:y>
    </cdr:from>
    <cdr:to>
      <cdr:x>0.60613</cdr:x>
      <cdr:y>0.09615</cdr:y>
    </cdr:to>
    <cdr:sp macro="" textlink="">
      <cdr:nvSpPr>
        <cdr:cNvPr id="16" name="Textfeld 15"/>
        <cdr:cNvSpPr txBox="1"/>
      </cdr:nvSpPr>
      <cdr:spPr>
        <a:xfrm xmlns:a="http://schemas.openxmlformats.org/drawingml/2006/main">
          <a:off x="38134" y="47644"/>
          <a:ext cx="8072118" cy="47529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1200" b="1"/>
            <a:t>Solare Strahlungsenergie: Zubau in den Bezugzeiträumen zu Berechnung der A</a:t>
          </a:r>
          <a:r>
            <a:rPr lang="de-DE" sz="1200" b="1" baseline="0"/>
            <a:t>bsenkung der Förderung</a:t>
          </a:r>
          <a:r>
            <a:rPr lang="de-DE" sz="1200" b="1"/>
            <a:t> </a:t>
          </a:r>
          <a:endParaRPr lang="de-DE" sz="1200" b="0"/>
        </a:p>
        <a:p xmlns:a="http://schemas.openxmlformats.org/drawingml/2006/main">
          <a:r>
            <a:rPr lang="de-DE" sz="1200" b="0"/>
            <a:t>in MW</a:t>
          </a:r>
        </a:p>
      </cdr:txBody>
    </cdr:sp>
  </cdr:relSizeAnchor>
  <cdr:relSizeAnchor xmlns:cdr="http://schemas.openxmlformats.org/drawingml/2006/chartDrawing">
    <cdr:from>
      <cdr:x>0.85008</cdr:x>
      <cdr:y>0.85726</cdr:y>
    </cdr:from>
    <cdr:to>
      <cdr:x>1</cdr:x>
      <cdr:y>1</cdr:y>
    </cdr:to>
    <cdr:sp macro="" textlink="">
      <cdr:nvSpPr>
        <cdr:cNvPr id="8" name="Textfeld 7"/>
        <cdr:cNvSpPr txBox="1"/>
      </cdr:nvSpPr>
      <cdr:spPr>
        <a:xfrm xmlns:a="http://schemas.openxmlformats.org/drawingml/2006/main">
          <a:off x="12636499" y="5491631"/>
          <a:ext cx="2228491"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de-DE" sz="1100"/>
        </a:p>
      </cdr:txBody>
    </cdr:sp>
  </cdr:relSizeAnchor>
  <cdr:relSizeAnchor xmlns:cdr="http://schemas.openxmlformats.org/drawingml/2006/chartDrawing">
    <cdr:from>
      <cdr:x>0.91203</cdr:x>
      <cdr:y>0.96513</cdr:y>
    </cdr:from>
    <cdr:to>
      <cdr:x>1</cdr:x>
      <cdr:y>1</cdr:y>
    </cdr:to>
    <cdr:sp macro="" textlink="">
      <cdr:nvSpPr>
        <cdr:cNvPr id="9" name="Textfeld 8"/>
        <cdr:cNvSpPr txBox="1"/>
      </cdr:nvSpPr>
      <cdr:spPr>
        <a:xfrm xmlns:a="http://schemas.openxmlformats.org/drawingml/2006/main">
          <a:off x="13557250" y="6182662"/>
          <a:ext cx="1307740" cy="22336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00"/>
            <a:t>Quelle: Bundesnetzagnettur</a:t>
          </a:r>
        </a:p>
      </cdr:txBody>
    </cdr:sp>
  </cdr:relSizeAnchor>
  <cdr:relSizeAnchor xmlns:cdr="http://schemas.openxmlformats.org/drawingml/2006/chartDrawing">
    <cdr:from>
      <cdr:x>0.93623</cdr:x>
      <cdr:y>0.0793</cdr:y>
    </cdr:from>
    <cdr:to>
      <cdr:x>1</cdr:x>
      <cdr:y>0.18669</cdr:y>
    </cdr:to>
    <cdr:sp macro="" textlink="">
      <cdr:nvSpPr>
        <cdr:cNvPr id="11" name="Textfeld 10"/>
        <cdr:cNvSpPr txBox="1"/>
      </cdr:nvSpPr>
      <cdr:spPr>
        <a:xfrm xmlns:a="http://schemas.openxmlformats.org/drawingml/2006/main">
          <a:off x="13917083" y="508000"/>
          <a:ext cx="947907" cy="68791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1000" b="1"/>
            <a:t>Monatliche Absenkung</a:t>
          </a:r>
          <a:r>
            <a:rPr lang="de-DE" sz="1000" b="1" baseline="0"/>
            <a:t> </a:t>
          </a:r>
          <a:r>
            <a:rPr lang="de-DE" sz="1000" b="1" u="sng" baseline="0"/>
            <a:t>der Förderung</a:t>
          </a:r>
          <a:endParaRPr lang="de-DE" sz="1000" b="1" u="sng"/>
        </a:p>
      </cdr:txBody>
    </cdr:sp>
  </cdr:relSizeAnchor>
</c:userShapes>
</file>

<file path=xl/drawings/drawing55.xml><?xml version="1.0" encoding="utf-8"?>
<xdr:wsDr xmlns:xdr="http://schemas.openxmlformats.org/drawingml/2006/spreadsheetDrawing" xmlns:a="http://schemas.openxmlformats.org/drawingml/2006/main">
  <xdr:twoCellAnchor>
    <xdr:from>
      <xdr:col>5</xdr:col>
      <xdr:colOff>0</xdr:colOff>
      <xdr:row>1</xdr:row>
      <xdr:rowOff>0</xdr:rowOff>
    </xdr:from>
    <xdr:to>
      <xdr:col>6</xdr:col>
      <xdr:colOff>698500</xdr:colOff>
      <xdr:row>2</xdr:row>
      <xdr:rowOff>92075</xdr:rowOff>
    </xdr:to>
    <xdr:sp macro="" textlink="">
      <xdr:nvSpPr>
        <xdr:cNvPr id="3" name="Textfeld 2">
          <a:hlinkClick xmlns:r="http://schemas.openxmlformats.org/officeDocument/2006/relationships" r:id="rId1"/>
        </xdr:cNvPr>
        <xdr:cNvSpPr txBox="1"/>
      </xdr:nvSpPr>
      <xdr:spPr>
        <a:xfrm>
          <a:off x="9366250" y="254000"/>
          <a:ext cx="1460500"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de-DE" sz="1100" b="1">
              <a:solidFill>
                <a:schemeClr val="accent1"/>
              </a:solidFill>
            </a:rPr>
            <a:t>→ Inhaltsverzeichnis</a:t>
          </a:r>
        </a:p>
      </xdr:txBody>
    </xdr:sp>
    <xdr:clientData/>
  </xdr:twoCellAnchor>
</xdr:wsDr>
</file>

<file path=xl/drawings/drawing56.xml><?xml version="1.0" encoding="utf-8"?>
<xdr:wsDr xmlns:xdr="http://schemas.openxmlformats.org/drawingml/2006/spreadsheetDrawing" xmlns:a="http://schemas.openxmlformats.org/drawingml/2006/main">
  <xdr:twoCellAnchor>
    <xdr:from>
      <xdr:col>5</xdr:col>
      <xdr:colOff>0</xdr:colOff>
      <xdr:row>1</xdr:row>
      <xdr:rowOff>0</xdr:rowOff>
    </xdr:from>
    <xdr:to>
      <xdr:col>6</xdr:col>
      <xdr:colOff>698500</xdr:colOff>
      <xdr:row>2</xdr:row>
      <xdr:rowOff>44450</xdr:rowOff>
    </xdr:to>
    <xdr:sp macro="" textlink="">
      <xdr:nvSpPr>
        <xdr:cNvPr id="6" name="Textfeld 5">
          <a:hlinkClick xmlns:r="http://schemas.openxmlformats.org/officeDocument/2006/relationships" r:id="rId1"/>
        </xdr:cNvPr>
        <xdr:cNvSpPr txBox="1"/>
      </xdr:nvSpPr>
      <xdr:spPr>
        <a:xfrm>
          <a:off x="9239250" y="254000"/>
          <a:ext cx="1460500"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de-DE" sz="1100" b="1">
              <a:solidFill>
                <a:schemeClr val="accent1"/>
              </a:solidFill>
            </a:rPr>
            <a:t>→ Inhaltsverzeichnis</a:t>
          </a:r>
        </a:p>
      </xdr:txBody>
    </xdr:sp>
    <xdr:clientData/>
  </xdr:twoCellAnchor>
</xdr:wsDr>
</file>

<file path=xl/drawings/drawing57.xml><?xml version="1.0" encoding="utf-8"?>
<xdr:wsDr xmlns:xdr="http://schemas.openxmlformats.org/drawingml/2006/spreadsheetDrawing" xmlns:a="http://schemas.openxmlformats.org/drawingml/2006/main">
  <xdr:twoCellAnchor editAs="absolute">
    <xdr:from>
      <xdr:col>0</xdr:col>
      <xdr:colOff>0</xdr:colOff>
      <xdr:row>13</xdr:row>
      <xdr:rowOff>187326</xdr:rowOff>
    </xdr:from>
    <xdr:to>
      <xdr:col>7</xdr:col>
      <xdr:colOff>465667</xdr:colOff>
      <xdr:row>31</xdr:row>
      <xdr:rowOff>148166</xdr:rowOff>
    </xdr:to>
    <xdr:graphicFrame macro="">
      <xdr:nvGraphicFramePr>
        <xdr:cNvPr id="4" name="Diagramm 3"/>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1</xdr:row>
      <xdr:rowOff>0</xdr:rowOff>
    </xdr:from>
    <xdr:to>
      <xdr:col>9</xdr:col>
      <xdr:colOff>0</xdr:colOff>
      <xdr:row>2</xdr:row>
      <xdr:rowOff>28575</xdr:rowOff>
    </xdr:to>
    <xdr:sp macro="" textlink="">
      <xdr:nvSpPr>
        <xdr:cNvPr id="6" name="Textfeld 5">
          <a:hlinkClick xmlns:r="http://schemas.openxmlformats.org/officeDocument/2006/relationships" r:id="rId2"/>
        </xdr:cNvPr>
        <xdr:cNvSpPr txBox="1"/>
      </xdr:nvSpPr>
      <xdr:spPr>
        <a:xfrm>
          <a:off x="7667625" y="238125"/>
          <a:ext cx="1412875"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drawings/drawing58.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0.81241</cdr:x>
      <cdr:y>0.94643</cdr:y>
    </cdr:from>
    <cdr:to>
      <cdr:x>1</cdr:x>
      <cdr:y>0.99078</cdr:y>
    </cdr:to>
    <cdr:sp macro="" textlink="">
      <cdr:nvSpPr>
        <cdr:cNvPr id="2" name="Textfeld 1"/>
        <cdr:cNvSpPr txBox="1"/>
      </cdr:nvSpPr>
      <cdr:spPr>
        <a:xfrm xmlns:a="http://schemas.openxmlformats.org/drawingml/2006/main">
          <a:off x="5958417" y="3258329"/>
          <a:ext cx="1375833" cy="15267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a:t>
          </a:r>
          <a:r>
            <a:rPr lang="de-DE" sz="800" baseline="0"/>
            <a:t>: Bundesnetzagentur</a:t>
          </a:r>
          <a:endParaRPr lang="de-DE" sz="800"/>
        </a:p>
      </cdr:txBody>
    </cdr:sp>
  </cdr:relSizeAnchor>
</c:userShapes>
</file>

<file path=xl/drawings/drawing59.xml><?xml version="1.0" encoding="utf-8"?>
<xdr:wsDr xmlns:xdr="http://schemas.openxmlformats.org/drawingml/2006/spreadsheetDrawing" xmlns:a="http://schemas.openxmlformats.org/drawingml/2006/main">
  <xdr:twoCellAnchor>
    <xdr:from>
      <xdr:col>8</xdr:col>
      <xdr:colOff>0</xdr:colOff>
      <xdr:row>2</xdr:row>
      <xdr:rowOff>0</xdr:rowOff>
    </xdr:from>
    <xdr:to>
      <xdr:col>9</xdr:col>
      <xdr:colOff>698500</xdr:colOff>
      <xdr:row>3</xdr:row>
      <xdr:rowOff>79375</xdr:rowOff>
    </xdr:to>
    <xdr:sp macro="" textlink="">
      <xdr:nvSpPr>
        <xdr:cNvPr id="4" name="Textfeld 3">
          <a:hlinkClick xmlns:r="http://schemas.openxmlformats.org/officeDocument/2006/relationships" r:id="rId1"/>
        </xdr:cNvPr>
        <xdr:cNvSpPr txBox="1"/>
      </xdr:nvSpPr>
      <xdr:spPr>
        <a:xfrm>
          <a:off x="8699500" y="476250"/>
          <a:ext cx="14605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drawings/drawing6.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60.xml><?xml version="1.0" encoding="utf-8"?>
<xdr:wsDr xmlns:xdr="http://schemas.openxmlformats.org/drawingml/2006/spreadsheetDrawing" xmlns:a="http://schemas.openxmlformats.org/drawingml/2006/main">
  <xdr:twoCellAnchor editAs="absolute">
    <xdr:from>
      <xdr:col>0</xdr:col>
      <xdr:colOff>0</xdr:colOff>
      <xdr:row>14</xdr:row>
      <xdr:rowOff>0</xdr:rowOff>
    </xdr:from>
    <xdr:to>
      <xdr:col>6</xdr:col>
      <xdr:colOff>12700</xdr:colOff>
      <xdr:row>32</xdr:row>
      <xdr:rowOff>13757</xdr:rowOff>
    </xdr:to>
    <xdr:graphicFrame macro="">
      <xdr:nvGraphicFramePr>
        <xdr:cNvPr id="5" name="Diagramm 4"/>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1</xdr:row>
      <xdr:rowOff>0</xdr:rowOff>
    </xdr:from>
    <xdr:to>
      <xdr:col>9</xdr:col>
      <xdr:colOff>0</xdr:colOff>
      <xdr:row>2</xdr:row>
      <xdr:rowOff>33867</xdr:rowOff>
    </xdr:to>
    <xdr:sp macro="" textlink="">
      <xdr:nvSpPr>
        <xdr:cNvPr id="6" name="Textfeld 5">
          <a:hlinkClick xmlns:r="http://schemas.openxmlformats.org/officeDocument/2006/relationships" r:id="rId2"/>
        </xdr:cNvPr>
        <xdr:cNvSpPr txBox="1"/>
      </xdr:nvSpPr>
      <xdr:spPr>
        <a:xfrm>
          <a:off x="9318625" y="238125"/>
          <a:ext cx="1412875" cy="2878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drawings/drawing61.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0.81241</cdr:x>
      <cdr:y>0.92914</cdr:y>
    </cdr:from>
    <cdr:to>
      <cdr:x>1</cdr:x>
      <cdr:y>0.98899</cdr:y>
    </cdr:to>
    <cdr:sp macro="" textlink="">
      <cdr:nvSpPr>
        <cdr:cNvPr id="2" name="Textfeld 1"/>
        <cdr:cNvSpPr txBox="1"/>
      </cdr:nvSpPr>
      <cdr:spPr>
        <a:xfrm xmlns:a="http://schemas.openxmlformats.org/drawingml/2006/main">
          <a:off x="5948604" y="3121096"/>
          <a:ext cx="1373566" cy="20103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a:t>
          </a:r>
          <a:r>
            <a:rPr lang="de-DE" sz="800" baseline="0"/>
            <a:t>: Bundesnetzagentur</a:t>
          </a:r>
          <a:endParaRPr lang="de-DE" sz="800"/>
        </a:p>
      </cdr:txBody>
    </cdr:sp>
  </cdr:relSizeAnchor>
</c:userShapes>
</file>

<file path=xl/drawings/drawing7.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8.xml><?xml version="1.0" encoding="utf-8"?>
<xdr:wsDr xmlns:xdr="http://schemas.openxmlformats.org/drawingml/2006/spreadsheetDrawing" xmlns:a="http://schemas.openxmlformats.org/drawingml/2006/main">
  <xdr:twoCellAnchor>
    <xdr:from>
      <xdr:col>6</xdr:col>
      <xdr:colOff>0</xdr:colOff>
      <xdr:row>1</xdr:row>
      <xdr:rowOff>0</xdr:rowOff>
    </xdr:from>
    <xdr:to>
      <xdr:col>7</xdr:col>
      <xdr:colOff>736600</xdr:colOff>
      <xdr:row>2</xdr:row>
      <xdr:rowOff>74083</xdr:rowOff>
    </xdr:to>
    <xdr:sp macro="" textlink="">
      <xdr:nvSpPr>
        <xdr:cNvPr id="7" name="Textfeld 6">
          <a:hlinkClick xmlns:r="http://schemas.openxmlformats.org/officeDocument/2006/relationships" r:id="rId1"/>
        </xdr:cNvPr>
        <xdr:cNvSpPr txBox="1"/>
      </xdr:nvSpPr>
      <xdr:spPr>
        <a:xfrm>
          <a:off x="9794875" y="238125"/>
          <a:ext cx="1498600" cy="280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de-DE" sz="1100" b="1">
              <a:solidFill>
                <a:schemeClr val="accent1"/>
              </a:solidFill>
            </a:rPr>
            <a:t>→ Inhaltsverzeichnis</a:t>
          </a: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16</xdr:row>
      <xdr:rowOff>0</xdr:rowOff>
    </xdr:from>
    <xdr:to>
      <xdr:col>9</xdr:col>
      <xdr:colOff>32259</xdr:colOff>
      <xdr:row>34</xdr:row>
      <xdr:rowOff>148588</xdr:rowOff>
    </xdr:to>
    <xdr:graphicFrame macro="">
      <xdr:nvGraphicFramePr>
        <xdr:cNvPr id="16" name="Diagramm 15"/>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31750</xdr:colOff>
      <xdr:row>0</xdr:row>
      <xdr:rowOff>84667</xdr:rowOff>
    </xdr:from>
    <xdr:to>
      <xdr:col>15</xdr:col>
      <xdr:colOff>730250</xdr:colOff>
      <xdr:row>1</xdr:row>
      <xdr:rowOff>127000</xdr:rowOff>
    </xdr:to>
    <xdr:sp macro="" textlink="">
      <xdr:nvSpPr>
        <xdr:cNvPr id="5" name="Textfeld 4">
          <a:hlinkClick xmlns:r="http://schemas.openxmlformats.org/officeDocument/2006/relationships" r:id="rId2"/>
        </xdr:cNvPr>
        <xdr:cNvSpPr txBox="1"/>
      </xdr:nvSpPr>
      <xdr:spPr>
        <a:xfrm>
          <a:off x="11715750" y="84667"/>
          <a:ext cx="14605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accent1"/>
              </a:solidFill>
            </a:rPr>
            <a:t>→ Inhaltsverzeichnis</a:t>
          </a:r>
        </a:p>
      </xdr:txBody>
    </xdr: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6">
            <a:lumMod val="60000"/>
            <a:lumOff val="40000"/>
          </a:schemeClr>
        </a:solidFill>
        <a:ln>
          <a:noFill/>
        </a:ln>
        <a:effectLst>
          <a:outerShdw blurRad="50800" dist="38100" dir="5400000" algn="t" rotWithShape="0">
            <a:prstClr val="black">
              <a:alpha val="40000"/>
            </a:prstClr>
          </a:outerShdw>
        </a:effectLst>
      </a:spPr>
      <a:bodyPr vertOverflow="clip" horzOverflow="clip" rtlCol="0" anchor="ctr"/>
      <a:lstStyle>
        <a:defPPr algn="ctr">
          <a:defRPr sz="1100" b="1">
            <a:solidFill>
              <a:schemeClr val="tx1"/>
            </a:solidFill>
          </a:defRPr>
        </a:defPPr>
      </a:lstStyle>
      <a:style>
        <a:lnRef idx="0">
          <a:schemeClr val="accent1"/>
        </a:lnRef>
        <a:fillRef idx="3">
          <a:schemeClr val="accent1"/>
        </a:fillRef>
        <a:effectRef idx="3">
          <a:schemeClr val="accent1"/>
        </a:effectRef>
        <a:fontRef idx="minor">
          <a:schemeClr val="lt1"/>
        </a:fontRef>
      </a:style>
    </a:spDef>
  </a:objectDefaults>
  <a:extraClrSchemeLst/>
</a:theme>
</file>

<file path=xl/theme/themeOverride1.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3.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4.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5.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6.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7.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8.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9.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0.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Bundesnetzagentur-1">
    <a:dk1>
      <a:srgbClr val="000000"/>
    </a:dk1>
    <a:lt1>
      <a:srgbClr val="FFFFFF"/>
    </a:lt1>
    <a:dk2>
      <a:srgbClr val="417DBE"/>
    </a:dk2>
    <a:lt2>
      <a:srgbClr val="DCE1E4"/>
    </a:lt2>
    <a:accent1>
      <a:srgbClr val="417DBE"/>
    </a:accent1>
    <a:accent2>
      <a:srgbClr val="8DB1D8"/>
    </a:accent2>
    <a:accent3>
      <a:srgbClr val="B3CBE5"/>
    </a:accent3>
    <a:accent4>
      <a:srgbClr val="E16900"/>
    </a:accent4>
    <a:accent5>
      <a:srgbClr val="FFA454"/>
    </a:accent5>
    <a:accent6>
      <a:srgbClr val="FFC28D"/>
    </a:accent6>
    <a:hlink>
      <a:srgbClr val="417DBE"/>
    </a:hlink>
    <a:folHlink>
      <a:srgbClr val="B9C3C8"/>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Bundesnetzagentur-1">
    <a:dk1>
      <a:srgbClr val="000000"/>
    </a:dk1>
    <a:lt1>
      <a:srgbClr val="FFFFFF"/>
    </a:lt1>
    <a:dk2>
      <a:srgbClr val="417DBE"/>
    </a:dk2>
    <a:lt2>
      <a:srgbClr val="DCE1E4"/>
    </a:lt2>
    <a:accent1>
      <a:srgbClr val="417DBE"/>
    </a:accent1>
    <a:accent2>
      <a:srgbClr val="8DB1D8"/>
    </a:accent2>
    <a:accent3>
      <a:srgbClr val="B3CBE5"/>
    </a:accent3>
    <a:accent4>
      <a:srgbClr val="E16900"/>
    </a:accent4>
    <a:accent5>
      <a:srgbClr val="FFA454"/>
    </a:accent5>
    <a:accent6>
      <a:srgbClr val="FFC28D"/>
    </a:accent6>
    <a:hlink>
      <a:srgbClr val="417DBE"/>
    </a:hlink>
    <a:folHlink>
      <a:srgbClr val="B9C3C8"/>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1"/>
  <sheetViews>
    <sheetView showGridLines="0" zoomScaleNormal="100" zoomScaleSheetLayoutView="80" workbookViewId="0">
      <selection sqref="A1:P1"/>
    </sheetView>
  </sheetViews>
  <sheetFormatPr baseColWidth="10" defaultColWidth="0" defaultRowHeight="15" zeroHeight="1"/>
  <cols>
    <col min="1" max="1" width="4.85546875" style="1" customWidth="1"/>
    <col min="2" max="2" width="12" style="1" bestFit="1" customWidth="1"/>
    <col min="3" max="8" width="11.42578125" style="1" customWidth="1"/>
    <col min="9" max="10" width="11.5703125" style="1" customWidth="1"/>
    <col min="11" max="16" width="11.42578125" style="1" customWidth="1"/>
    <col min="17" max="27" width="0" style="1" hidden="1" customWidth="1"/>
    <col min="28" max="16384" width="11.42578125" style="1" hidden="1"/>
  </cols>
  <sheetData>
    <row r="1" spans="1:27" ht="34.5" customHeight="1">
      <c r="A1" s="660" t="s">
        <v>230</v>
      </c>
      <c r="B1" s="660"/>
      <c r="C1" s="660"/>
      <c r="D1" s="660"/>
      <c r="E1" s="660"/>
      <c r="F1" s="660"/>
      <c r="G1" s="660"/>
      <c r="H1" s="660"/>
      <c r="I1" s="660"/>
      <c r="J1" s="660"/>
      <c r="K1" s="660"/>
      <c r="L1" s="660"/>
      <c r="M1" s="660"/>
      <c r="N1" s="660"/>
      <c r="O1" s="660"/>
      <c r="P1" s="660"/>
    </row>
    <row r="2" spans="1:27" ht="15" customHeight="1"/>
    <row r="3" spans="1:27" ht="28.5" customHeight="1">
      <c r="B3" s="530" t="s">
        <v>22</v>
      </c>
      <c r="C3" s="530"/>
      <c r="D3" s="530"/>
      <c r="E3" s="530"/>
      <c r="G3" s="661" t="s">
        <v>258</v>
      </c>
      <c r="H3" s="661"/>
      <c r="I3" s="661"/>
      <c r="J3" s="661"/>
      <c r="K3" s="661"/>
      <c r="L3" s="661" t="s">
        <v>259</v>
      </c>
      <c r="M3" s="661"/>
      <c r="N3" s="661"/>
      <c r="O3" s="661"/>
      <c r="P3" s="661"/>
    </row>
    <row r="4" spans="1:27" ht="15.75">
      <c r="B4" s="2"/>
      <c r="C4" s="2"/>
      <c r="D4" s="2"/>
      <c r="E4" s="2"/>
      <c r="T4" s="335"/>
      <c r="U4" s="335"/>
      <c r="V4" s="335"/>
      <c r="W4" s="335"/>
      <c r="X4" s="335"/>
      <c r="Y4" s="335"/>
      <c r="Z4" s="335"/>
      <c r="AA4" s="335"/>
    </row>
    <row r="5" spans="1:27">
      <c r="B5" s="2"/>
      <c r="C5" s="2"/>
      <c r="D5" s="2"/>
      <c r="E5" s="2"/>
      <c r="T5" s="302"/>
      <c r="U5" s="302"/>
      <c r="V5" s="302"/>
      <c r="W5" s="302"/>
      <c r="X5" s="302"/>
      <c r="Y5" s="302"/>
      <c r="Z5" s="302"/>
      <c r="AA5" s="302"/>
    </row>
    <row r="6" spans="1:27">
      <c r="B6" s="2"/>
      <c r="C6" s="2"/>
      <c r="D6" s="2"/>
      <c r="E6" s="2"/>
      <c r="T6" s="302"/>
      <c r="U6" s="302"/>
      <c r="V6" s="302"/>
      <c r="W6" s="302"/>
      <c r="X6" s="302"/>
      <c r="Y6" s="302"/>
      <c r="Z6" s="302"/>
      <c r="AA6" s="302"/>
    </row>
    <row r="7" spans="1:27" ht="15.75">
      <c r="B7" s="659" t="s">
        <v>23</v>
      </c>
      <c r="C7" s="659"/>
      <c r="D7" s="659"/>
      <c r="E7" s="659"/>
      <c r="T7" s="335"/>
      <c r="U7" s="335"/>
      <c r="V7" s="335"/>
      <c r="W7" s="335"/>
      <c r="X7" s="335"/>
      <c r="Y7" s="335"/>
      <c r="Z7" s="335"/>
      <c r="AA7" s="335"/>
    </row>
    <row r="8" spans="1:27" ht="15.75">
      <c r="T8" s="335"/>
      <c r="U8" s="335"/>
      <c r="V8" s="335"/>
      <c r="W8" s="335"/>
      <c r="X8" s="335"/>
      <c r="Y8" s="335"/>
      <c r="Z8" s="335"/>
      <c r="AA8" s="335"/>
    </row>
    <row r="9" spans="1:27" ht="15.75">
      <c r="C9" s="337"/>
      <c r="D9" s="337"/>
      <c r="E9" s="337"/>
      <c r="T9" s="335"/>
      <c r="U9" s="335"/>
      <c r="V9" s="335"/>
      <c r="W9" s="335"/>
      <c r="X9" s="335"/>
      <c r="Y9" s="335"/>
      <c r="Z9" s="335"/>
      <c r="AA9" s="335"/>
    </row>
    <row r="10" spans="1:27" ht="15.75" customHeight="1">
      <c r="L10" s="661" t="s">
        <v>257</v>
      </c>
      <c r="M10" s="661"/>
      <c r="N10" s="661"/>
      <c r="O10" s="661"/>
      <c r="P10" s="661"/>
      <c r="T10" s="335"/>
      <c r="U10" s="335"/>
      <c r="V10" s="335"/>
      <c r="W10" s="335"/>
      <c r="X10" s="335"/>
      <c r="Y10" s="335"/>
      <c r="Z10" s="335"/>
      <c r="AA10" s="335"/>
    </row>
    <row r="11" spans="1:27" ht="15.75">
      <c r="L11" s="661"/>
      <c r="M11" s="661"/>
      <c r="N11" s="661"/>
      <c r="O11" s="661"/>
      <c r="P11" s="661"/>
      <c r="T11" s="338"/>
      <c r="U11" s="3"/>
      <c r="V11" s="3"/>
      <c r="W11" s="3"/>
      <c r="X11" s="3"/>
      <c r="Y11" s="3"/>
      <c r="Z11" s="3"/>
      <c r="AA11" s="3"/>
    </row>
    <row r="12" spans="1:27" ht="15.75">
      <c r="T12" s="336"/>
      <c r="U12" s="336"/>
      <c r="V12" s="336"/>
      <c r="W12" s="336"/>
      <c r="X12" s="336"/>
      <c r="Y12" s="336"/>
      <c r="Z12" s="336"/>
      <c r="AA12" s="336"/>
    </row>
    <row r="13" spans="1:27" ht="15.75">
      <c r="T13" s="335"/>
      <c r="U13" s="335"/>
      <c r="V13" s="335"/>
      <c r="W13" s="335"/>
      <c r="X13" s="335"/>
      <c r="Y13" s="335"/>
      <c r="Z13" s="335"/>
      <c r="AA13" s="335"/>
    </row>
    <row r="14" spans="1:27" ht="15.75">
      <c r="T14" s="335"/>
      <c r="U14" s="335"/>
      <c r="V14" s="335"/>
      <c r="W14" s="335"/>
      <c r="X14" s="335"/>
      <c r="Y14" s="335"/>
      <c r="Z14" s="335"/>
      <c r="AA14" s="335"/>
    </row>
    <row r="15" spans="1:27" ht="15.75">
      <c r="B15" s="659" t="s">
        <v>90</v>
      </c>
      <c r="C15" s="659"/>
      <c r="D15" s="659"/>
      <c r="E15" s="659"/>
      <c r="T15" s="335"/>
      <c r="U15" s="335"/>
      <c r="V15" s="335"/>
      <c r="W15" s="335"/>
      <c r="X15" s="335"/>
      <c r="Y15" s="335"/>
      <c r="Z15" s="335"/>
      <c r="AA15" s="335"/>
    </row>
    <row r="16" spans="1:27" ht="15.75" customHeight="1">
      <c r="B16" s="529" t="s">
        <v>90</v>
      </c>
      <c r="T16" s="335"/>
      <c r="U16" s="335"/>
      <c r="V16" s="335"/>
      <c r="W16" s="335"/>
      <c r="X16" s="335"/>
      <c r="Y16" s="335"/>
      <c r="Z16" s="335"/>
      <c r="AA16" s="335"/>
    </row>
    <row r="17" spans="2:27" ht="15.75">
      <c r="T17" s="335"/>
      <c r="U17" s="335"/>
      <c r="V17" s="335"/>
      <c r="W17" s="335"/>
      <c r="X17" s="335"/>
      <c r="Y17" s="335"/>
      <c r="Z17" s="335"/>
      <c r="AA17" s="335"/>
    </row>
    <row r="18" spans="2:27" ht="15.75">
      <c r="T18" s="335"/>
      <c r="U18" s="335"/>
      <c r="V18" s="335"/>
      <c r="W18" s="335"/>
      <c r="X18" s="335"/>
      <c r="Y18" s="335"/>
      <c r="Z18" s="335"/>
      <c r="AA18" s="335"/>
    </row>
    <row r="19" spans="2:27" ht="15.75" customHeight="1">
      <c r="L19" s="659"/>
      <c r="M19" s="659"/>
      <c r="N19" s="659"/>
      <c r="O19" s="659"/>
      <c r="T19" s="335"/>
      <c r="U19" s="335"/>
      <c r="V19" s="335"/>
      <c r="W19" s="335"/>
      <c r="X19" s="335"/>
      <c r="Y19" s="335"/>
      <c r="Z19" s="335"/>
      <c r="AA19" s="335"/>
    </row>
    <row r="20" spans="2:27" ht="15.75">
      <c r="T20" s="335"/>
      <c r="U20" s="335"/>
      <c r="V20" s="335"/>
      <c r="W20" s="335"/>
      <c r="X20" s="335"/>
      <c r="Y20" s="335"/>
      <c r="Z20" s="335"/>
      <c r="AA20" s="335"/>
    </row>
    <row r="21" spans="2:27" ht="15.75">
      <c r="T21" s="335"/>
      <c r="U21" s="335"/>
      <c r="V21" s="335"/>
      <c r="W21" s="335"/>
      <c r="X21" s="335"/>
      <c r="Y21" s="335"/>
      <c r="Z21" s="335"/>
      <c r="AA21" s="335"/>
    </row>
    <row r="22" spans="2:27" ht="15.75">
      <c r="C22" s="340"/>
      <c r="D22" s="340"/>
      <c r="E22" s="340"/>
      <c r="T22" s="336"/>
      <c r="U22" s="336"/>
      <c r="V22" s="336"/>
      <c r="W22" s="336"/>
      <c r="X22" s="336"/>
      <c r="Y22" s="336"/>
      <c r="Z22" s="336"/>
      <c r="AA22" s="336"/>
    </row>
    <row r="23" spans="2:27" ht="15.75">
      <c r="B23" s="340"/>
      <c r="G23" s="659" t="s">
        <v>91</v>
      </c>
      <c r="H23" s="659"/>
      <c r="I23" s="659"/>
      <c r="J23" s="659"/>
      <c r="L23" s="659"/>
      <c r="M23" s="659"/>
      <c r="N23" s="659"/>
      <c r="O23" s="659"/>
      <c r="T23" s="335"/>
      <c r="U23" s="335"/>
      <c r="V23" s="335"/>
      <c r="W23" s="335"/>
      <c r="X23" s="335"/>
      <c r="Y23" s="335"/>
      <c r="Z23" s="335"/>
      <c r="AA23" s="335"/>
    </row>
    <row r="24" spans="2:27" ht="15.75">
      <c r="T24" s="335"/>
      <c r="U24" s="335"/>
      <c r="V24" s="335"/>
      <c r="W24" s="335"/>
      <c r="X24" s="335"/>
      <c r="Y24" s="335"/>
      <c r="Z24" s="335"/>
      <c r="AA24" s="335"/>
    </row>
    <row r="25" spans="2:27" ht="15.75">
      <c r="T25" s="335"/>
      <c r="U25" s="335"/>
      <c r="V25" s="335"/>
      <c r="W25" s="335"/>
      <c r="X25" s="335"/>
      <c r="Y25" s="335"/>
      <c r="Z25" s="335"/>
      <c r="AA25" s="335"/>
    </row>
    <row r="26" spans="2:27">
      <c r="T26" s="55"/>
      <c r="U26" s="55"/>
      <c r="V26" s="55"/>
      <c r="W26" s="55"/>
      <c r="X26" s="55"/>
      <c r="Y26" s="55"/>
      <c r="Z26" s="55"/>
      <c r="AA26" s="55"/>
    </row>
    <row r="27" spans="2:27" ht="15.75">
      <c r="T27" s="336"/>
      <c r="U27" s="336"/>
      <c r="V27" s="336"/>
      <c r="W27" s="336"/>
      <c r="X27" s="336"/>
      <c r="Y27" s="336"/>
      <c r="Z27" s="336"/>
      <c r="AA27" s="336"/>
    </row>
    <row r="28" spans="2:27" ht="15.75">
      <c r="T28" s="335"/>
      <c r="U28" s="335"/>
      <c r="V28" s="335"/>
      <c r="W28" s="335"/>
      <c r="X28" s="335"/>
      <c r="Y28" s="335"/>
      <c r="Z28" s="335"/>
      <c r="AA28" s="335"/>
    </row>
    <row r="29" spans="2:27" ht="15.75">
      <c r="T29" s="335"/>
      <c r="U29" s="335"/>
      <c r="V29" s="335"/>
      <c r="W29" s="335"/>
      <c r="X29" s="335"/>
      <c r="Y29" s="335"/>
      <c r="Z29" s="335"/>
      <c r="AA29" s="335"/>
    </row>
    <row r="30" spans="2:27" ht="15.75">
      <c r="T30" s="335"/>
      <c r="U30" s="335"/>
      <c r="V30" s="335"/>
      <c r="W30" s="335"/>
      <c r="X30" s="335"/>
      <c r="Y30" s="335"/>
      <c r="Z30" s="335"/>
      <c r="AA30" s="335"/>
    </row>
    <row r="31" spans="2:27">
      <c r="T31" s="55"/>
      <c r="U31" s="55"/>
      <c r="V31" s="55"/>
      <c r="W31" s="55"/>
      <c r="X31" s="55"/>
      <c r="Y31" s="55"/>
      <c r="Z31" s="55"/>
      <c r="AA31" s="55"/>
    </row>
    <row r="32" spans="2:27" ht="15.75">
      <c r="T32" s="336"/>
      <c r="U32" s="336"/>
      <c r="V32" s="336"/>
      <c r="W32" s="336"/>
      <c r="X32" s="336"/>
      <c r="Y32" s="336"/>
      <c r="Z32" s="336"/>
      <c r="AA32" s="336"/>
    </row>
    <row r="33" spans="12:27" ht="15.75" hidden="1">
      <c r="L33" s="339"/>
      <c r="M33" s="339"/>
      <c r="N33" s="339"/>
      <c r="O33" s="339"/>
      <c r="T33" s="335"/>
      <c r="U33" s="335"/>
      <c r="V33" s="335"/>
      <c r="W33" s="335"/>
      <c r="X33" s="335"/>
      <c r="Y33" s="335"/>
      <c r="Z33" s="335"/>
      <c r="AA33" s="335"/>
    </row>
    <row r="34" spans="12:27" ht="15.75" hidden="1">
      <c r="T34" s="335"/>
      <c r="U34" s="335"/>
      <c r="V34" s="335"/>
      <c r="W34" s="335"/>
      <c r="X34" s="335"/>
      <c r="Y34" s="335"/>
      <c r="Z34" s="335"/>
      <c r="AA34" s="335"/>
    </row>
    <row r="35" spans="12:27" hidden="1">
      <c r="T35" s="2"/>
      <c r="U35" s="2"/>
      <c r="V35" s="2"/>
      <c r="W35" s="2"/>
      <c r="X35" s="2"/>
      <c r="Y35" s="2"/>
      <c r="Z35" s="2"/>
      <c r="AA35" s="2"/>
    </row>
    <row r="36" spans="12:27" ht="15.75" hidden="1">
      <c r="T36" s="336"/>
      <c r="U36" s="336"/>
      <c r="V36" s="336"/>
      <c r="W36" s="336"/>
      <c r="X36" s="336"/>
      <c r="Y36" s="336"/>
      <c r="Z36" s="336"/>
      <c r="AA36" s="336"/>
    </row>
    <row r="37" spans="12:27" hidden="1">
      <c r="T37" s="2"/>
      <c r="U37" s="2"/>
      <c r="V37" s="2"/>
      <c r="W37" s="2"/>
      <c r="X37" s="2"/>
      <c r="Y37" s="2"/>
      <c r="Z37" s="2"/>
      <c r="AA37" s="2"/>
    </row>
    <row r="38" spans="12:27" ht="15.75" hidden="1">
      <c r="T38" s="336"/>
      <c r="U38" s="336"/>
      <c r="V38" s="336"/>
      <c r="W38" s="336"/>
      <c r="X38" s="336"/>
      <c r="Y38" s="336"/>
      <c r="Z38" s="336"/>
      <c r="AA38" s="336"/>
    </row>
    <row r="39" spans="12:27" hidden="1">
      <c r="T39" s="2"/>
      <c r="U39" s="2"/>
      <c r="V39" s="2"/>
      <c r="W39" s="2"/>
      <c r="X39" s="2"/>
      <c r="Y39" s="2"/>
      <c r="Z39" s="2"/>
      <c r="AA39" s="2"/>
    </row>
    <row r="40" spans="12:27" hidden="1"/>
    <row r="41" spans="12:27" hidden="1"/>
  </sheetData>
  <mergeCells count="9">
    <mergeCell ref="L23:O23"/>
    <mergeCell ref="A1:P1"/>
    <mergeCell ref="B7:E7"/>
    <mergeCell ref="G23:J23"/>
    <mergeCell ref="G3:K3"/>
    <mergeCell ref="L3:P3"/>
    <mergeCell ref="L10:P11"/>
    <mergeCell ref="L19:O19"/>
    <mergeCell ref="B15:E15"/>
  </mergeCells>
  <pageMargins left="0.7" right="0.7" top="0.78740157499999996" bottom="0.78740157499999996" header="0.3" footer="0.3"/>
  <pageSetup paperSize="9" scale="74"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showGridLines="0" zoomScale="90" zoomScaleNormal="90" workbookViewId="0">
      <selection sqref="A1:J1"/>
    </sheetView>
  </sheetViews>
  <sheetFormatPr baseColWidth="10" defaultColWidth="0" defaultRowHeight="15" zeroHeight="1"/>
  <cols>
    <col min="1" max="1" width="33.28515625" customWidth="1"/>
    <col min="2" max="3" width="8.42578125" bestFit="1" customWidth="1"/>
    <col min="4" max="4" width="8" bestFit="1" customWidth="1"/>
    <col min="5" max="5" width="9.42578125" bestFit="1" customWidth="1"/>
    <col min="6" max="6" width="9" bestFit="1" customWidth="1"/>
    <col min="7" max="7" width="9.42578125" bestFit="1" customWidth="1"/>
    <col min="8" max="8" width="8.42578125" bestFit="1" customWidth="1"/>
    <col min="9" max="9" width="9" bestFit="1" customWidth="1"/>
    <col min="10" max="10" width="9.42578125" bestFit="1" customWidth="1"/>
    <col min="11" max="11" width="9.85546875" bestFit="1" customWidth="1"/>
    <col min="12" max="13" width="11.42578125" customWidth="1"/>
    <col min="14" max="14" width="11.42578125" hidden="1" customWidth="1"/>
    <col min="15" max="16384" width="11.42578125" hidden="1"/>
  </cols>
  <sheetData>
    <row r="1" spans="1:11" s="205" customFormat="1" ht="18.75">
      <c r="A1" s="688" t="s">
        <v>274</v>
      </c>
      <c r="B1" s="688"/>
      <c r="C1" s="688"/>
      <c r="D1" s="688"/>
      <c r="E1" s="688"/>
      <c r="F1" s="688"/>
      <c r="G1" s="688"/>
      <c r="H1" s="688"/>
      <c r="I1" s="688"/>
      <c r="J1" s="688"/>
    </row>
    <row r="2" spans="1:11" s="205" customFormat="1" ht="19.5" thickBot="1">
      <c r="A2" s="291" t="s">
        <v>210</v>
      </c>
      <c r="B2" s="216"/>
      <c r="C2" s="216"/>
      <c r="D2" s="216"/>
      <c r="E2" s="216"/>
      <c r="F2" s="216"/>
      <c r="G2" s="216"/>
      <c r="H2" s="216"/>
      <c r="I2" s="216"/>
      <c r="J2" s="216"/>
      <c r="K2" s="216"/>
    </row>
    <row r="3" spans="1:11" s="205" customFormat="1" ht="15.75" thickBot="1"/>
    <row r="4" spans="1:11" ht="15.75" thickBot="1">
      <c r="A4" s="120" t="s">
        <v>73</v>
      </c>
      <c r="B4" s="123">
        <v>2006</v>
      </c>
      <c r="C4" s="219">
        <v>2007</v>
      </c>
      <c r="D4" s="219">
        <v>2008</v>
      </c>
      <c r="E4" s="219">
        <v>2009</v>
      </c>
      <c r="F4" s="219">
        <v>2010</v>
      </c>
      <c r="G4" s="219">
        <v>2011</v>
      </c>
      <c r="H4" s="219">
        <v>2012</v>
      </c>
      <c r="I4" s="219">
        <v>2013</v>
      </c>
      <c r="J4" s="219">
        <v>2014</v>
      </c>
      <c r="K4" s="314">
        <v>2015</v>
      </c>
    </row>
    <row r="5" spans="1:11">
      <c r="A5" s="87" t="s">
        <v>98</v>
      </c>
      <c r="B5" s="195">
        <v>366</v>
      </c>
      <c r="C5" s="196">
        <v>418</v>
      </c>
      <c r="D5" s="196">
        <v>379</v>
      </c>
      <c r="E5" s="196">
        <v>382</v>
      </c>
      <c r="F5" s="196">
        <v>421</v>
      </c>
      <c r="G5" s="196">
        <v>231</v>
      </c>
      <c r="H5" s="196">
        <v>347.43887604999998</v>
      </c>
      <c r="I5" s="196">
        <v>420.23226122000011</v>
      </c>
      <c r="J5" s="196">
        <v>401</v>
      </c>
      <c r="K5" s="203">
        <v>406.83778626999998</v>
      </c>
    </row>
    <row r="6" spans="1:11">
      <c r="A6" s="119" t="s">
        <v>52</v>
      </c>
      <c r="B6" s="192">
        <v>195</v>
      </c>
      <c r="C6" s="211">
        <v>193</v>
      </c>
      <c r="D6" s="211">
        <v>156</v>
      </c>
      <c r="E6" s="211">
        <v>143</v>
      </c>
      <c r="F6" s="211">
        <v>83</v>
      </c>
      <c r="G6" s="211">
        <v>36</v>
      </c>
      <c r="H6" s="211">
        <v>46.393196410000009</v>
      </c>
      <c r="I6" s="211">
        <v>48.166914349999999</v>
      </c>
      <c r="J6" s="211">
        <v>82.6</v>
      </c>
      <c r="K6" s="217">
        <v>72.834433610000005</v>
      </c>
    </row>
    <row r="7" spans="1:11">
      <c r="A7" s="209" t="s">
        <v>211</v>
      </c>
      <c r="B7" s="192">
        <v>1337</v>
      </c>
      <c r="C7" s="211">
        <v>2162</v>
      </c>
      <c r="D7" s="211">
        <v>2699</v>
      </c>
      <c r="E7" s="211">
        <v>3700</v>
      </c>
      <c r="F7" s="211">
        <v>4240</v>
      </c>
      <c r="G7" s="211">
        <v>4476</v>
      </c>
      <c r="H7" s="211">
        <v>5842.4008355599999</v>
      </c>
      <c r="I7" s="211">
        <v>6161.6768849099999</v>
      </c>
      <c r="J7" s="211">
        <v>6398</v>
      </c>
      <c r="K7" s="217">
        <v>6754.2440620100006</v>
      </c>
    </row>
    <row r="8" spans="1:11">
      <c r="A8" s="209" t="s">
        <v>2</v>
      </c>
      <c r="B8" s="192"/>
      <c r="C8" s="211"/>
      <c r="D8" s="211">
        <v>3</v>
      </c>
      <c r="E8" s="211">
        <v>4</v>
      </c>
      <c r="F8" s="211">
        <v>6</v>
      </c>
      <c r="G8" s="211">
        <v>4</v>
      </c>
      <c r="H8" s="211">
        <v>5.5370295499999997</v>
      </c>
      <c r="I8" s="211">
        <v>18.654741900000001</v>
      </c>
      <c r="J8" s="211">
        <v>22.8</v>
      </c>
      <c r="K8" s="217">
        <v>28.938660489999997</v>
      </c>
    </row>
    <row r="9" spans="1:11">
      <c r="A9" s="209" t="s">
        <v>160</v>
      </c>
      <c r="B9" s="124">
        <v>2734</v>
      </c>
      <c r="C9" s="125">
        <v>3509</v>
      </c>
      <c r="D9" s="125">
        <v>3561</v>
      </c>
      <c r="E9" s="125">
        <v>3395</v>
      </c>
      <c r="F9" s="125">
        <v>3342</v>
      </c>
      <c r="G9" s="125">
        <v>4250</v>
      </c>
      <c r="H9" s="211">
        <v>3625.3971795700008</v>
      </c>
      <c r="I9" s="211">
        <v>3523.2287977800001</v>
      </c>
      <c r="J9" s="211">
        <v>4046</v>
      </c>
      <c r="K9" s="333">
        <v>5082.5595684999998</v>
      </c>
    </row>
    <row r="10" spans="1:11">
      <c r="A10" s="209" t="s">
        <v>161</v>
      </c>
      <c r="B10" s="124"/>
      <c r="C10" s="125"/>
      <c r="D10" s="125"/>
      <c r="E10" s="125"/>
      <c r="F10" s="125"/>
      <c r="G10" s="125"/>
      <c r="H10" s="211">
        <v>95.27206535000002</v>
      </c>
      <c r="I10" s="211">
        <v>122.60285814000001</v>
      </c>
      <c r="J10" s="211">
        <v>213</v>
      </c>
      <c r="K10" s="217">
        <v>1262.4049484700001</v>
      </c>
    </row>
    <row r="11" spans="1:11" ht="15.75" thickBot="1">
      <c r="A11" s="34" t="s">
        <v>109</v>
      </c>
      <c r="B11" s="74">
        <v>1177</v>
      </c>
      <c r="C11" s="69">
        <v>1597</v>
      </c>
      <c r="D11" s="69">
        <v>2219</v>
      </c>
      <c r="E11" s="69">
        <v>3156</v>
      </c>
      <c r="F11" s="69">
        <v>5090</v>
      </c>
      <c r="G11" s="69">
        <v>7767</v>
      </c>
      <c r="H11" s="69">
        <v>9156.0123085999985</v>
      </c>
      <c r="I11" s="69">
        <v>9346.0430213000018</v>
      </c>
      <c r="J11" s="69">
        <v>10230.200000000001</v>
      </c>
      <c r="K11" s="95">
        <v>10640.23814575</v>
      </c>
    </row>
    <row r="12" spans="1:11" ht="15.75" thickBot="1">
      <c r="A12" s="122" t="s">
        <v>34</v>
      </c>
      <c r="B12" s="79">
        <f t="shared" ref="B12:K12" si="0">SUM(B5:B11)</f>
        <v>5809</v>
      </c>
      <c r="C12" s="212">
        <f t="shared" si="0"/>
        <v>7879</v>
      </c>
      <c r="D12" s="212">
        <f t="shared" si="0"/>
        <v>9017</v>
      </c>
      <c r="E12" s="212">
        <f t="shared" si="0"/>
        <v>10780</v>
      </c>
      <c r="F12" s="212">
        <f t="shared" si="0"/>
        <v>13182</v>
      </c>
      <c r="G12" s="212">
        <f t="shared" si="0"/>
        <v>16764</v>
      </c>
      <c r="H12" s="212">
        <f t="shared" si="0"/>
        <v>19118.45149109</v>
      </c>
      <c r="I12" s="212">
        <f t="shared" si="0"/>
        <v>19640.605479600003</v>
      </c>
      <c r="J12" s="212">
        <f t="shared" si="0"/>
        <v>21393.600000000002</v>
      </c>
      <c r="K12" s="105">
        <f t="shared" si="0"/>
        <v>24248.057605100003</v>
      </c>
    </row>
    <row r="13" spans="1:11" ht="15.75" thickBot="1">
      <c r="A13" s="172" t="s">
        <v>56</v>
      </c>
      <c r="B13" s="186"/>
      <c r="C13" s="215">
        <f>(C12-B12)/B12</f>
        <v>0.35634360475124804</v>
      </c>
      <c r="D13" s="215">
        <f t="shared" ref="D13:K13" si="1">(D12-C12)/C12</f>
        <v>0.14443457291534459</v>
      </c>
      <c r="E13" s="215">
        <f t="shared" si="1"/>
        <v>0.19551957413773982</v>
      </c>
      <c r="F13" s="215">
        <f t="shared" si="1"/>
        <v>0.22282003710575138</v>
      </c>
      <c r="G13" s="215">
        <f t="shared" si="1"/>
        <v>0.27173418297678653</v>
      </c>
      <c r="H13" s="215">
        <f t="shared" si="1"/>
        <v>0.14044687968802194</v>
      </c>
      <c r="I13" s="215">
        <f t="shared" si="1"/>
        <v>2.7311520954160354E-2</v>
      </c>
      <c r="J13" s="215">
        <f t="shared" si="1"/>
        <v>8.9253588552591856E-2</v>
      </c>
      <c r="K13" s="218">
        <f t="shared" si="1"/>
        <v>0.13342577243194226</v>
      </c>
    </row>
    <row r="14" spans="1:11">
      <c r="A14" s="292" t="s">
        <v>275</v>
      </c>
    </row>
    <row r="15" spans="1:11"/>
    <row r="16" spans="1:11"/>
    <row r="17"/>
    <row r="18"/>
    <row r="19"/>
    <row r="20"/>
    <row r="21"/>
    <row r="22"/>
    <row r="23"/>
    <row r="24"/>
    <row r="25"/>
    <row r="26"/>
    <row r="27"/>
    <row r="28"/>
    <row r="29"/>
    <row r="30"/>
    <row r="31"/>
    <row r="32"/>
    <row r="33"/>
    <row r="34"/>
  </sheetData>
  <mergeCells count="1">
    <mergeCell ref="A1:J1"/>
  </mergeCells>
  <pageMargins left="0.70866141732283472" right="0.70866141732283472" top="0.39370078740157483" bottom="0.39370078740157483" header="0.31496062992125984" footer="0.31496062992125984"/>
  <pageSetup paperSize="9" scale="89" orientation="landscape" r:id="rId1"/>
  <ignoredErrors>
    <ignoredError sqref="B12:I12 J12:L12" formulaRange="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8"/>
  <sheetViews>
    <sheetView showGridLines="0" zoomScale="90" zoomScaleNormal="90" workbookViewId="0">
      <selection sqref="A1:L1"/>
    </sheetView>
  </sheetViews>
  <sheetFormatPr baseColWidth="10" defaultColWidth="0" defaultRowHeight="15" zeroHeight="1"/>
  <cols>
    <col min="1" max="1" width="50.5703125" style="205" customWidth="1"/>
    <col min="2" max="14" width="9.140625" style="205" bestFit="1" customWidth="1"/>
    <col min="15" max="16" width="11.42578125" style="205" customWidth="1"/>
    <col min="17" max="17" width="11.42578125" style="205" hidden="1" customWidth="1"/>
    <col min="18" max="16384" width="11.42578125" style="205" hidden="1"/>
  </cols>
  <sheetData>
    <row r="1" spans="1:14" ht="18.75">
      <c r="A1" s="688" t="s">
        <v>276</v>
      </c>
      <c r="B1" s="688"/>
      <c r="C1" s="688"/>
      <c r="D1" s="688"/>
      <c r="E1" s="688"/>
      <c r="F1" s="688"/>
      <c r="G1" s="688"/>
      <c r="H1" s="688"/>
      <c r="I1" s="688"/>
      <c r="J1" s="688"/>
      <c r="K1" s="688"/>
      <c r="L1" s="688"/>
    </row>
    <row r="2" spans="1:14" ht="19.5" thickBot="1">
      <c r="A2" s="291" t="s">
        <v>182</v>
      </c>
      <c r="B2" s="347"/>
      <c r="C2" s="347"/>
      <c r="D2" s="347"/>
      <c r="E2" s="347"/>
      <c r="F2" s="347"/>
      <c r="G2" s="347"/>
      <c r="H2" s="347"/>
      <c r="I2" s="347"/>
      <c r="J2" s="347"/>
      <c r="K2" s="347"/>
      <c r="L2" s="347"/>
      <c r="M2" s="347"/>
      <c r="N2" s="347"/>
    </row>
    <row r="3" spans="1:14" ht="15.75" thickBot="1"/>
    <row r="4" spans="1:14" ht="15.75" thickBot="1">
      <c r="A4" s="210"/>
      <c r="B4" s="316">
        <v>2003</v>
      </c>
      <c r="C4" s="317">
        <v>2004</v>
      </c>
      <c r="D4" s="317">
        <v>2005</v>
      </c>
      <c r="E4" s="317">
        <v>2006</v>
      </c>
      <c r="F4" s="317">
        <v>2007</v>
      </c>
      <c r="G4" s="317">
        <v>2008</v>
      </c>
      <c r="H4" s="317">
        <v>2009</v>
      </c>
      <c r="I4" s="317">
        <v>2010</v>
      </c>
      <c r="J4" s="317">
        <v>2011</v>
      </c>
      <c r="K4" s="317">
        <v>2012</v>
      </c>
      <c r="L4" s="317">
        <v>2013</v>
      </c>
      <c r="M4" s="317">
        <v>2014</v>
      </c>
      <c r="N4" s="318">
        <v>2015</v>
      </c>
    </row>
    <row r="5" spans="1:14" ht="13.5" customHeight="1">
      <c r="A5" s="63" t="s">
        <v>228</v>
      </c>
      <c r="B5" s="62">
        <v>478101.4</v>
      </c>
      <c r="C5" s="103">
        <v>487626.9</v>
      </c>
      <c r="D5" s="103">
        <v>491177.2</v>
      </c>
      <c r="E5" s="103">
        <v>495203</v>
      </c>
      <c r="F5" s="103">
        <v>495040</v>
      </c>
      <c r="G5" s="103">
        <v>493506</v>
      </c>
      <c r="H5" s="103">
        <v>466055</v>
      </c>
      <c r="I5" s="103">
        <v>486029</v>
      </c>
      <c r="J5" s="103">
        <v>484699</v>
      </c>
      <c r="K5" s="103">
        <v>477299.569838</v>
      </c>
      <c r="L5" s="103">
        <v>468542.28874699998</v>
      </c>
      <c r="M5" s="103">
        <v>463263.64069099998</v>
      </c>
      <c r="N5" s="331">
        <v>463020</v>
      </c>
    </row>
    <row r="6" spans="1:14">
      <c r="A6" s="64" t="s">
        <v>114</v>
      </c>
      <c r="B6" s="99">
        <v>5846.7</v>
      </c>
      <c r="C6" s="104">
        <v>36865.300000000003</v>
      </c>
      <c r="D6" s="104">
        <v>63473.8</v>
      </c>
      <c r="E6" s="104">
        <v>70161</v>
      </c>
      <c r="F6" s="104">
        <v>72050</v>
      </c>
      <c r="G6" s="104">
        <v>77991</v>
      </c>
      <c r="H6" s="104">
        <v>65023</v>
      </c>
      <c r="I6" s="104">
        <v>80665</v>
      </c>
      <c r="J6" s="104">
        <v>85118</v>
      </c>
      <c r="K6" s="104">
        <v>86126.621903000007</v>
      </c>
      <c r="L6" s="104">
        <v>93597.962719000003</v>
      </c>
      <c r="M6" s="104">
        <v>107978.933051</v>
      </c>
      <c r="N6" s="255">
        <v>114812</v>
      </c>
    </row>
    <row r="7" spans="1:14" ht="15.75" thickBot="1">
      <c r="A7" s="65" t="s">
        <v>115</v>
      </c>
      <c r="B7" s="31">
        <f>B6/B5</f>
        <v>1.2228995773699888E-2</v>
      </c>
      <c r="C7" s="27">
        <f t="shared" ref="C7:N7" si="0">C6/C5</f>
        <v>7.5601448566516738E-2</v>
      </c>
      <c r="D7" s="27">
        <f t="shared" si="0"/>
        <v>0.12922790390107686</v>
      </c>
      <c r="E7" s="27">
        <f t="shared" si="0"/>
        <v>0.14168129029912985</v>
      </c>
      <c r="F7" s="27">
        <f t="shared" si="0"/>
        <v>0.14554379444085327</v>
      </c>
      <c r="G7" s="27">
        <f t="shared" si="0"/>
        <v>0.15803455277139489</v>
      </c>
      <c r="H7" s="27">
        <f t="shared" si="0"/>
        <v>0.1395178680627823</v>
      </c>
      <c r="I7" s="27">
        <f t="shared" si="0"/>
        <v>0.16596746284686717</v>
      </c>
      <c r="J7" s="27">
        <f t="shared" si="0"/>
        <v>0.17561001776360174</v>
      </c>
      <c r="K7" s="27">
        <f t="shared" si="0"/>
        <v>0.18044563068060632</v>
      </c>
      <c r="L7" s="27">
        <f t="shared" si="0"/>
        <v>0.19976417276934494</v>
      </c>
      <c r="M7" s="27">
        <f t="shared" si="0"/>
        <v>0.23308311632214343</v>
      </c>
      <c r="N7" s="332">
        <f t="shared" si="0"/>
        <v>0.24796337091270357</v>
      </c>
    </row>
    <row r="8" spans="1:14">
      <c r="A8" s="292" t="s">
        <v>277</v>
      </c>
    </row>
    <row r="9" spans="1:14">
      <c r="B9" s="262">
        <f t="shared" ref="B9:N9" si="1">B5-B6</f>
        <v>472254.7</v>
      </c>
      <c r="C9" s="262">
        <f t="shared" si="1"/>
        <v>450761.60000000003</v>
      </c>
      <c r="D9" s="262">
        <f t="shared" si="1"/>
        <v>427703.4</v>
      </c>
      <c r="E9" s="262">
        <f t="shared" si="1"/>
        <v>425042</v>
      </c>
      <c r="F9" s="262">
        <f t="shared" si="1"/>
        <v>422990</v>
      </c>
      <c r="G9" s="262">
        <f t="shared" si="1"/>
        <v>415515</v>
      </c>
      <c r="H9" s="262">
        <f t="shared" si="1"/>
        <v>401032</v>
      </c>
      <c r="I9" s="262">
        <f t="shared" si="1"/>
        <v>405364</v>
      </c>
      <c r="J9" s="262">
        <f t="shared" si="1"/>
        <v>399581</v>
      </c>
      <c r="K9" s="262">
        <f t="shared" si="1"/>
        <v>391172.947935</v>
      </c>
      <c r="L9" s="262">
        <f t="shared" si="1"/>
        <v>374944.32602799998</v>
      </c>
      <c r="M9" s="262">
        <f t="shared" si="1"/>
        <v>355284.70763999998</v>
      </c>
      <c r="N9" s="262">
        <f t="shared" si="1"/>
        <v>348208</v>
      </c>
    </row>
    <row r="10" spans="1:14"/>
    <row r="11" spans="1:14"/>
    <row r="12" spans="1:14"/>
    <row r="13" spans="1:14"/>
    <row r="14" spans="1:14"/>
    <row r="15" spans="1:14"/>
    <row r="16" spans="1:14"/>
    <row r="17"/>
    <row r="18"/>
    <row r="19"/>
    <row r="20"/>
    <row r="21"/>
    <row r="22"/>
    <row r="23"/>
    <row r="24"/>
    <row r="25"/>
    <row r="26"/>
    <row r="27"/>
    <row r="28"/>
  </sheetData>
  <mergeCells count="1">
    <mergeCell ref="A1:L1"/>
  </mergeCells>
  <pageMargins left="0.7" right="0.7" top="0.78740157499999996" bottom="0.78740157499999996" header="0.3" footer="0.3"/>
  <pageSetup paperSize="9" scale="6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6"/>
  <sheetViews>
    <sheetView showGridLines="0" zoomScaleNormal="100" workbookViewId="0">
      <selection activeCell="Q1" sqref="Q1:XFD1048576"/>
    </sheetView>
  </sheetViews>
  <sheetFormatPr baseColWidth="10" defaultColWidth="0" defaultRowHeight="15" zeroHeight="1"/>
  <cols>
    <col min="1" max="2" width="11.42578125" customWidth="1"/>
    <col min="3" max="3" width="4" customWidth="1"/>
    <col min="4" max="8" width="11.42578125" hidden="1" customWidth="1"/>
    <col min="9" max="16" width="11.42578125" customWidth="1"/>
    <col min="17" max="16384" width="11.42578125" hidden="1"/>
  </cols>
  <sheetData>
    <row r="1" spans="1:14" ht="18.75" customHeight="1">
      <c r="A1" s="646" t="s">
        <v>278</v>
      </c>
      <c r="B1" s="646"/>
      <c r="C1" s="646"/>
      <c r="D1" s="646"/>
      <c r="E1" s="646"/>
      <c r="F1" s="646"/>
      <c r="G1" s="646"/>
      <c r="H1" s="646"/>
      <c r="I1" s="646"/>
      <c r="J1" s="646"/>
      <c r="K1" s="646"/>
      <c r="L1" s="646"/>
      <c r="M1" s="647"/>
      <c r="N1" s="189"/>
    </row>
    <row r="2" spans="1:14" ht="19.5" thickBot="1">
      <c r="A2" s="535" t="s">
        <v>212</v>
      </c>
      <c r="B2" s="551"/>
      <c r="C2" s="551"/>
      <c r="D2" s="551"/>
      <c r="E2" s="551"/>
      <c r="F2" s="551"/>
      <c r="G2" s="551"/>
      <c r="H2" s="551"/>
      <c r="I2" s="551"/>
      <c r="J2" s="551"/>
      <c r="K2" s="551"/>
      <c r="L2" s="536"/>
      <c r="M2" s="536"/>
      <c r="N2" s="536"/>
    </row>
    <row r="3" spans="1:14" ht="15.75" thickBot="1">
      <c r="A3" s="189"/>
      <c r="B3" s="189"/>
      <c r="C3" s="189"/>
      <c r="D3" s="189"/>
      <c r="E3" s="189"/>
      <c r="F3" s="189"/>
      <c r="G3" s="189"/>
      <c r="H3" s="189"/>
      <c r="I3" s="189"/>
      <c r="J3" s="189"/>
      <c r="K3" s="189"/>
      <c r="L3" s="189"/>
      <c r="M3" s="189"/>
      <c r="N3" s="189"/>
    </row>
    <row r="4" spans="1:14" ht="15.75" thickBot="1">
      <c r="A4" s="537" t="s">
        <v>55</v>
      </c>
      <c r="B4" s="538"/>
      <c r="C4" s="538"/>
      <c r="D4" s="538"/>
      <c r="E4" s="538"/>
      <c r="F4" s="538"/>
      <c r="G4" s="538"/>
      <c r="H4" s="538"/>
      <c r="I4" s="316">
        <v>2010</v>
      </c>
      <c r="J4" s="317">
        <v>2011</v>
      </c>
      <c r="K4" s="317">
        <v>2012</v>
      </c>
      <c r="L4" s="317">
        <v>2013</v>
      </c>
      <c r="M4" s="317">
        <v>2014</v>
      </c>
      <c r="N4" s="318">
        <v>2015</v>
      </c>
    </row>
    <row r="5" spans="1:14">
      <c r="A5" s="541" t="s">
        <v>98</v>
      </c>
      <c r="B5" s="189"/>
      <c r="C5" s="189"/>
      <c r="D5" s="189"/>
      <c r="E5" s="189"/>
      <c r="F5" s="189"/>
      <c r="G5" s="189"/>
      <c r="H5" s="189"/>
      <c r="I5" s="66">
        <v>29.3</v>
      </c>
      <c r="J5" s="191">
        <v>15.1</v>
      </c>
      <c r="K5" s="191">
        <v>31.7</v>
      </c>
      <c r="L5" s="211">
        <v>39.56</v>
      </c>
      <c r="M5" s="211">
        <v>38.284978000000002</v>
      </c>
      <c r="N5" s="217">
        <v>37.910411000000003</v>
      </c>
    </row>
    <row r="6" spans="1:14">
      <c r="A6" s="539" t="s">
        <v>52</v>
      </c>
      <c r="B6" s="189"/>
      <c r="C6" s="189"/>
      <c r="D6" s="189"/>
      <c r="E6" s="189"/>
      <c r="F6" s="189"/>
      <c r="G6" s="189"/>
      <c r="H6" s="189"/>
      <c r="I6" s="66">
        <v>6.6</v>
      </c>
      <c r="J6" s="191">
        <v>2.6</v>
      </c>
      <c r="K6" s="191">
        <v>9.9</v>
      </c>
      <c r="L6" s="211">
        <v>10.7</v>
      </c>
      <c r="M6" s="211">
        <v>9.697794</v>
      </c>
      <c r="N6" s="217">
        <v>10.068394000000001</v>
      </c>
    </row>
    <row r="7" spans="1:14">
      <c r="A7" s="541" t="s">
        <v>1</v>
      </c>
      <c r="B7" s="189"/>
      <c r="C7" s="189"/>
      <c r="D7" s="189"/>
      <c r="E7" s="189"/>
      <c r="F7" s="189"/>
      <c r="G7" s="189"/>
      <c r="H7" s="189"/>
      <c r="I7" s="66">
        <v>159.9</v>
      </c>
      <c r="J7" s="191">
        <v>135.9</v>
      </c>
      <c r="K7" s="191">
        <v>230.9</v>
      </c>
      <c r="L7" s="211">
        <v>273.60000000000002</v>
      </c>
      <c r="M7" s="211">
        <v>308.59182199999998</v>
      </c>
      <c r="N7" s="217">
        <v>317.48025099999995</v>
      </c>
    </row>
    <row r="8" spans="1:14">
      <c r="A8" s="541" t="s">
        <v>2</v>
      </c>
      <c r="B8" s="189"/>
      <c r="C8" s="189"/>
      <c r="D8" s="189"/>
      <c r="E8" s="189"/>
      <c r="F8" s="189"/>
      <c r="G8" s="189"/>
      <c r="H8" s="189"/>
      <c r="I8" s="66">
        <v>0.12</v>
      </c>
      <c r="J8" s="191">
        <v>0.1</v>
      </c>
      <c r="K8" s="191">
        <v>0.1</v>
      </c>
      <c r="L8" s="211">
        <v>0.4</v>
      </c>
      <c r="M8" s="211">
        <v>1.41676212</v>
      </c>
      <c r="N8" s="217">
        <v>1.1780139999999999</v>
      </c>
    </row>
    <row r="9" spans="1:14">
      <c r="A9" s="541" t="s">
        <v>160</v>
      </c>
      <c r="B9" s="189"/>
      <c r="C9" s="189"/>
      <c r="D9" s="189"/>
      <c r="E9" s="189"/>
      <c r="F9" s="189"/>
      <c r="G9" s="189"/>
      <c r="H9" s="189"/>
      <c r="I9" s="66">
        <v>139</v>
      </c>
      <c r="J9" s="191">
        <v>148</v>
      </c>
      <c r="K9" s="191">
        <v>190.4</v>
      </c>
      <c r="L9" s="211">
        <v>166.3</v>
      </c>
      <c r="M9" s="211">
        <v>204.04957899999999</v>
      </c>
      <c r="N9" s="217">
        <v>264.66928100000001</v>
      </c>
    </row>
    <row r="10" spans="1:14">
      <c r="A10" s="541" t="s">
        <v>161</v>
      </c>
      <c r="B10" s="189"/>
      <c r="C10" s="189"/>
      <c r="D10" s="189"/>
      <c r="E10" s="189"/>
      <c r="F10" s="189"/>
      <c r="G10" s="189"/>
      <c r="H10" s="189"/>
      <c r="I10" s="59" t="s">
        <v>74</v>
      </c>
      <c r="J10" s="191">
        <v>0.5</v>
      </c>
      <c r="K10" s="191">
        <v>0.4</v>
      </c>
      <c r="L10" s="211">
        <v>0.3</v>
      </c>
      <c r="M10" s="211">
        <v>0.34521800000000002</v>
      </c>
      <c r="N10" s="217">
        <v>0.21914</v>
      </c>
    </row>
    <row r="11" spans="1:14" ht="15.75" thickBot="1">
      <c r="A11" s="541" t="s">
        <v>109</v>
      </c>
      <c r="B11" s="189"/>
      <c r="C11" s="189"/>
      <c r="D11" s="189"/>
      <c r="E11" s="189"/>
      <c r="F11" s="189"/>
      <c r="G11" s="189"/>
      <c r="H11" s="189"/>
      <c r="I11" s="364">
        <v>57.6</v>
      </c>
      <c r="J11" s="365">
        <v>91.8</v>
      </c>
      <c r="K11" s="365">
        <v>130</v>
      </c>
      <c r="L11" s="69">
        <v>163.30000000000001</v>
      </c>
      <c r="M11" s="69">
        <v>191.27476300000001</v>
      </c>
      <c r="N11" s="95">
        <v>210.10354299999997</v>
      </c>
    </row>
    <row r="12" spans="1:14" ht="15.75" thickBot="1">
      <c r="A12" s="542" t="s">
        <v>34</v>
      </c>
      <c r="B12" s="543"/>
      <c r="C12" s="543"/>
      <c r="D12" s="543"/>
      <c r="E12" s="543"/>
      <c r="F12" s="543"/>
      <c r="G12" s="543"/>
      <c r="H12" s="543"/>
      <c r="I12" s="552">
        <v>392.52000000000004</v>
      </c>
      <c r="J12" s="553">
        <v>394</v>
      </c>
      <c r="K12" s="553">
        <v>593.4</v>
      </c>
      <c r="L12" s="553">
        <v>654.16000000000008</v>
      </c>
      <c r="M12" s="553">
        <v>753.66091612000002</v>
      </c>
      <c r="N12" s="466">
        <v>841.62903399999993</v>
      </c>
    </row>
    <row r="13" spans="1:14"/>
    <row r="14" spans="1:14"/>
    <row r="15" spans="1:14" hidden="1"/>
    <row r="16" spans="1:14" hidden="1"/>
  </sheetData>
  <pageMargins left="0.70866141732283472" right="0.70866141732283472" top="0.78740157480314965" bottom="0.78740157480314965" header="0.31496062992125984" footer="0.31496062992125984"/>
  <pageSetup paperSize="9" scale="8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6"/>
  <sheetViews>
    <sheetView showGridLines="0" zoomScale="80" zoomScaleNormal="80" workbookViewId="0">
      <selection activeCell="A51" sqref="A51:XFD1048576"/>
    </sheetView>
  </sheetViews>
  <sheetFormatPr baseColWidth="10" defaultColWidth="0" defaultRowHeight="15" zeroHeight="1"/>
  <cols>
    <col min="1" max="1" width="16.42578125" bestFit="1" customWidth="1"/>
    <col min="2" max="2" width="10.7109375" customWidth="1"/>
    <col min="3" max="3" width="11.85546875" customWidth="1"/>
    <col min="4" max="4" width="10.5703125" customWidth="1"/>
    <col min="5" max="5" width="11.85546875" customWidth="1"/>
    <col min="6" max="6" width="11.42578125" customWidth="1"/>
    <col min="7" max="7" width="10.5703125" customWidth="1"/>
    <col min="8" max="8" width="10.7109375" customWidth="1"/>
    <col min="9" max="9" width="11.7109375" customWidth="1"/>
    <col min="10" max="10" width="10.28515625" bestFit="1" customWidth="1"/>
    <col min="11" max="11" width="11.140625" customWidth="1"/>
    <col min="12" max="12" width="11.42578125" customWidth="1"/>
    <col min="13" max="13" width="10.28515625" bestFit="1" customWidth="1"/>
    <col min="14" max="14" width="10.5703125" customWidth="1"/>
    <col min="15" max="15" width="11.85546875" customWidth="1"/>
    <col min="16" max="16" width="10.28515625" bestFit="1" customWidth="1"/>
    <col min="17" max="17" width="9.42578125" customWidth="1"/>
    <col min="18" max="18" width="12.28515625" customWidth="1"/>
    <col min="19" max="19" width="10.28515625" bestFit="1" customWidth="1"/>
    <col min="20" max="20" width="10.7109375" customWidth="1"/>
    <col min="21" max="21" width="12.28515625" bestFit="1" customWidth="1"/>
    <col min="22" max="22" width="10.28515625" bestFit="1" customWidth="1"/>
    <col min="23" max="23" width="10" customWidth="1"/>
    <col min="24" max="24" width="12.28515625" bestFit="1" customWidth="1"/>
    <col min="25" max="25" width="10.28515625" bestFit="1" customWidth="1"/>
    <col min="26" max="26" width="21.85546875" customWidth="1"/>
    <col min="27" max="16384" width="11.42578125" hidden="1"/>
  </cols>
  <sheetData>
    <row r="1" spans="1:26" ht="18.75" customHeight="1">
      <c r="A1" s="688" t="s">
        <v>282</v>
      </c>
      <c r="B1" s="688"/>
      <c r="C1" s="688"/>
      <c r="D1" s="688"/>
      <c r="E1" s="688"/>
      <c r="F1" s="688"/>
      <c r="G1" s="688"/>
      <c r="H1" s="688"/>
      <c r="I1" s="688"/>
      <c r="J1" s="688"/>
      <c r="K1" s="688"/>
      <c r="L1" s="688"/>
    </row>
    <row r="2" spans="1:26" s="205" customFormat="1" ht="19.5" thickBot="1">
      <c r="A2" s="291" t="s">
        <v>207</v>
      </c>
      <c r="B2" s="206"/>
      <c r="C2" s="206"/>
      <c r="D2" s="206"/>
      <c r="E2" s="206"/>
      <c r="F2" s="206"/>
      <c r="G2" s="206"/>
      <c r="H2" s="206"/>
      <c r="I2" s="206"/>
      <c r="J2" s="206"/>
      <c r="K2" s="206"/>
      <c r="L2" s="206"/>
      <c r="M2" s="206"/>
      <c r="N2" s="206"/>
      <c r="O2" s="206"/>
      <c r="P2" s="206"/>
      <c r="Q2" s="206"/>
      <c r="R2" s="206"/>
      <c r="S2" s="206"/>
      <c r="T2" s="206"/>
      <c r="U2" s="206"/>
      <c r="V2" s="206"/>
      <c r="W2" s="504"/>
      <c r="X2" s="504"/>
      <c r="Y2" s="504"/>
    </row>
    <row r="3" spans="1:26" ht="15.75" thickBot="1"/>
    <row r="4" spans="1:26" ht="15.75" thickBot="1">
      <c r="A4" s="272"/>
      <c r="B4" s="709">
        <v>2008</v>
      </c>
      <c r="C4" s="709"/>
      <c r="D4" s="710"/>
      <c r="E4" s="708">
        <v>2009</v>
      </c>
      <c r="F4" s="709"/>
      <c r="G4" s="710"/>
      <c r="H4" s="708">
        <v>2010</v>
      </c>
      <c r="I4" s="709"/>
      <c r="J4" s="710"/>
      <c r="K4" s="708">
        <v>2011</v>
      </c>
      <c r="L4" s="709"/>
      <c r="M4" s="710"/>
      <c r="N4" s="708">
        <v>2012</v>
      </c>
      <c r="O4" s="709"/>
      <c r="P4" s="710"/>
      <c r="Q4" s="708">
        <v>2013</v>
      </c>
      <c r="R4" s="709"/>
      <c r="S4" s="710"/>
      <c r="T4" s="708">
        <v>2014</v>
      </c>
      <c r="U4" s="709"/>
      <c r="V4" s="710"/>
      <c r="W4" s="708">
        <v>2015</v>
      </c>
      <c r="X4" s="709"/>
      <c r="Y4" s="710"/>
    </row>
    <row r="5" spans="1:26" ht="45.75" thickBot="1">
      <c r="A5" s="588" t="s">
        <v>248</v>
      </c>
      <c r="B5" s="295" t="s">
        <v>256</v>
      </c>
      <c r="C5" s="295" t="s">
        <v>110</v>
      </c>
      <c r="D5" s="296" t="s">
        <v>280</v>
      </c>
      <c r="E5" s="294" t="s">
        <v>256</v>
      </c>
      <c r="F5" s="295" t="s">
        <v>110</v>
      </c>
      <c r="G5" s="296" t="s">
        <v>280</v>
      </c>
      <c r="H5" s="294" t="s">
        <v>256</v>
      </c>
      <c r="I5" s="295" t="s">
        <v>110</v>
      </c>
      <c r="J5" s="296" t="s">
        <v>280</v>
      </c>
      <c r="K5" s="294" t="s">
        <v>256</v>
      </c>
      <c r="L5" s="295" t="s">
        <v>110</v>
      </c>
      <c r="M5" s="296" t="s">
        <v>280</v>
      </c>
      <c r="N5" s="294" t="s">
        <v>256</v>
      </c>
      <c r="O5" s="295" t="s">
        <v>110</v>
      </c>
      <c r="P5" s="296" t="s">
        <v>280</v>
      </c>
      <c r="Q5" s="294" t="s">
        <v>256</v>
      </c>
      <c r="R5" s="295" t="s">
        <v>110</v>
      </c>
      <c r="S5" s="296" t="s">
        <v>280</v>
      </c>
      <c r="T5" s="294" t="s">
        <v>256</v>
      </c>
      <c r="U5" s="295" t="s">
        <v>110</v>
      </c>
      <c r="V5" s="296" t="s">
        <v>280</v>
      </c>
      <c r="W5" s="294" t="s">
        <v>256</v>
      </c>
      <c r="X5" s="295" t="s">
        <v>110</v>
      </c>
      <c r="Y5" s="296" t="s">
        <v>280</v>
      </c>
    </row>
    <row r="6" spans="1:26" s="205" customFormat="1">
      <c r="A6" s="272" t="s">
        <v>43</v>
      </c>
      <c r="B6" s="586"/>
      <c r="C6" s="586"/>
      <c r="D6" s="587"/>
      <c r="E6" s="585"/>
      <c r="F6" s="586"/>
      <c r="G6" s="587"/>
      <c r="H6" s="585"/>
      <c r="I6" s="586"/>
      <c r="J6" s="587"/>
      <c r="K6" s="585"/>
      <c r="L6" s="586"/>
      <c r="M6" s="587"/>
      <c r="N6" s="585"/>
      <c r="O6" s="586"/>
      <c r="P6" s="587"/>
      <c r="Q6" s="505">
        <v>1332.25</v>
      </c>
      <c r="R6" s="506">
        <v>3.7959999999999998</v>
      </c>
      <c r="S6" s="506">
        <v>474.06200000000001</v>
      </c>
      <c r="T6" s="505">
        <v>1438.63</v>
      </c>
      <c r="U6" s="506">
        <v>3.7410000000000001</v>
      </c>
      <c r="V6" s="507">
        <v>959.36200000000008</v>
      </c>
      <c r="W6" s="505">
        <v>1466.721</v>
      </c>
      <c r="X6" s="506">
        <v>12.547000000000001</v>
      </c>
      <c r="Y6" s="507">
        <v>3391.585</v>
      </c>
      <c r="Z6" s="453"/>
    </row>
    <row r="7" spans="1:26" s="205" customFormat="1">
      <c r="A7" s="273" t="s">
        <v>44</v>
      </c>
      <c r="B7" s="586"/>
      <c r="C7" s="586"/>
      <c r="D7" s="587"/>
      <c r="E7" s="585"/>
      <c r="F7" s="586"/>
      <c r="G7" s="587"/>
      <c r="H7" s="585"/>
      <c r="I7" s="586"/>
      <c r="J7" s="587"/>
      <c r="K7" s="585"/>
      <c r="L7" s="586"/>
      <c r="M7" s="587"/>
      <c r="N7" s="585"/>
      <c r="O7" s="586"/>
      <c r="P7" s="587"/>
      <c r="Q7" s="505">
        <v>157.85</v>
      </c>
      <c r="R7" s="506">
        <v>0.84099999999999997</v>
      </c>
      <c r="S7" s="506">
        <v>158.17299999999997</v>
      </c>
      <c r="T7" s="505">
        <v>195.89</v>
      </c>
      <c r="U7" s="506">
        <v>0.82899999999999996</v>
      </c>
      <c r="V7" s="507">
        <v>157.49499999999998</v>
      </c>
      <c r="W7" s="505">
        <v>244.35400000000001</v>
      </c>
      <c r="X7" s="506">
        <v>0.83499999999999996</v>
      </c>
      <c r="Y7" s="507">
        <v>158.726</v>
      </c>
    </row>
    <row r="8" spans="1:26">
      <c r="A8" s="273" t="s">
        <v>45</v>
      </c>
      <c r="B8" s="104">
        <v>7130</v>
      </c>
      <c r="C8" s="104">
        <v>51</v>
      </c>
      <c r="D8" s="255">
        <v>439</v>
      </c>
      <c r="E8" s="99">
        <v>8267.6720000000005</v>
      </c>
      <c r="F8" s="104">
        <v>224.79142299999998</v>
      </c>
      <c r="G8" s="255">
        <v>433.11599999999999</v>
      </c>
      <c r="H8" s="99">
        <v>8595.89</v>
      </c>
      <c r="I8" s="104">
        <v>409.12017299999997</v>
      </c>
      <c r="J8" s="255">
        <v>525.6820000000007</v>
      </c>
      <c r="K8" s="99">
        <v>8868.1440000000002</v>
      </c>
      <c r="L8" s="104">
        <v>1066.0769010000001</v>
      </c>
      <c r="M8" s="255">
        <v>586.80899999999929</v>
      </c>
      <c r="N8" s="99">
        <v>9724.3490000000002</v>
      </c>
      <c r="O8" s="104">
        <v>1908.4512359999992</v>
      </c>
      <c r="P8" s="255">
        <v>585.80500000000029</v>
      </c>
      <c r="Q8" s="99">
        <v>10898.656000000001</v>
      </c>
      <c r="R8" s="104">
        <v>2162.739</v>
      </c>
      <c r="S8" s="104">
        <v>604.24399999999991</v>
      </c>
      <c r="T8" s="99">
        <v>12936.528</v>
      </c>
      <c r="U8" s="104">
        <v>2152.556</v>
      </c>
      <c r="V8" s="70">
        <v>609.39099999999996</v>
      </c>
      <c r="W8" s="99">
        <v>14420.419</v>
      </c>
      <c r="X8" s="104">
        <v>2182.9409999999998</v>
      </c>
      <c r="Y8" s="70">
        <v>610.91200000000003</v>
      </c>
    </row>
    <row r="9" spans="1:26">
      <c r="A9" s="273" t="s">
        <v>46</v>
      </c>
      <c r="B9" s="104">
        <v>3372</v>
      </c>
      <c r="C9" s="104">
        <v>25</v>
      </c>
      <c r="D9" s="255">
        <v>353</v>
      </c>
      <c r="E9" s="99">
        <v>3544.663</v>
      </c>
      <c r="F9" s="104">
        <v>62.286389999999997</v>
      </c>
      <c r="G9" s="255">
        <v>367.18600000000015</v>
      </c>
      <c r="H9" s="99">
        <v>3776.413</v>
      </c>
      <c r="I9" s="104">
        <v>171.44797500000001</v>
      </c>
      <c r="J9" s="255">
        <v>399.98600000000033</v>
      </c>
      <c r="K9" s="99">
        <v>3937.4830000000002</v>
      </c>
      <c r="L9" s="104">
        <v>197.78371399999995</v>
      </c>
      <c r="M9" s="255">
        <v>339.01299999999992</v>
      </c>
      <c r="N9" s="99">
        <v>4146.4115000000002</v>
      </c>
      <c r="O9" s="104">
        <v>355.89766000000009</v>
      </c>
      <c r="P9" s="255">
        <v>373.28800000000047</v>
      </c>
      <c r="Q9" s="99">
        <v>5070.4970000000003</v>
      </c>
      <c r="R9" s="104">
        <v>555.72299999999996</v>
      </c>
      <c r="S9" s="104">
        <v>363.87899999999996</v>
      </c>
      <c r="T9" s="99">
        <v>5573.192</v>
      </c>
      <c r="U9" s="104">
        <v>595.71699999999998</v>
      </c>
      <c r="V9" s="70">
        <v>376.07400000000001</v>
      </c>
      <c r="W9" s="99">
        <v>5876.7510000000002</v>
      </c>
      <c r="X9" s="104">
        <v>644.702</v>
      </c>
      <c r="Y9" s="70">
        <v>376.262</v>
      </c>
    </row>
    <row r="10" spans="1:26">
      <c r="A10" s="273" t="s">
        <v>47</v>
      </c>
      <c r="B10" s="104">
        <v>11158</v>
      </c>
      <c r="C10" s="104">
        <v>927</v>
      </c>
      <c r="D10" s="255">
        <v>3844.2199999999993</v>
      </c>
      <c r="E10" s="99">
        <v>12309.417120000006</v>
      </c>
      <c r="F10" s="104">
        <v>1784.9007450000286</v>
      </c>
      <c r="G10" s="255">
        <v>4352.8522499999999</v>
      </c>
      <c r="H10" s="99">
        <v>13282.708780000001</v>
      </c>
      <c r="I10" s="104">
        <v>4058.4887314999755</v>
      </c>
      <c r="J10" s="255">
        <v>4804.5048400000014</v>
      </c>
      <c r="K10" s="99">
        <v>14209.100780000001</v>
      </c>
      <c r="L10" s="104">
        <v>5939.3297910000656</v>
      </c>
      <c r="M10" s="255">
        <v>5436.1798300000009</v>
      </c>
      <c r="N10" s="99">
        <v>15296.781500000001</v>
      </c>
      <c r="O10" s="104">
        <v>9121.278808790059</v>
      </c>
      <c r="P10" s="255">
        <v>5716.784929999998</v>
      </c>
      <c r="Q10" s="99">
        <v>15412.398999999999</v>
      </c>
      <c r="R10" s="104">
        <v>11697.557000000001</v>
      </c>
      <c r="S10" s="104">
        <v>6464.9520000000002</v>
      </c>
      <c r="T10" s="99">
        <v>17378.651000000005</v>
      </c>
      <c r="U10" s="104">
        <v>12300.88</v>
      </c>
      <c r="V10" s="70">
        <v>6846.7620000000006</v>
      </c>
      <c r="W10" s="99">
        <v>19135.334000000003</v>
      </c>
      <c r="X10" s="104">
        <v>12969.486000000001</v>
      </c>
      <c r="Y10" s="70">
        <v>6740.5550000000003</v>
      </c>
    </row>
    <row r="11" spans="1:26">
      <c r="A11" s="273" t="s">
        <v>48</v>
      </c>
      <c r="B11" s="104">
        <v>77</v>
      </c>
      <c r="C11" s="104">
        <v>94</v>
      </c>
      <c r="D11" s="255">
        <v>155</v>
      </c>
      <c r="E11" s="99">
        <v>83.168000000000006</v>
      </c>
      <c r="F11" s="104">
        <v>206.78059999999999</v>
      </c>
      <c r="G11" s="255">
        <v>184.00501000000003</v>
      </c>
      <c r="H11" s="99">
        <v>83.503</v>
      </c>
      <c r="I11" s="104">
        <v>471.91447300000033</v>
      </c>
      <c r="J11" s="255">
        <v>212.44926999999996</v>
      </c>
      <c r="K11" s="99">
        <v>82.614999999999995</v>
      </c>
      <c r="L11" s="104">
        <v>684.06173399999614</v>
      </c>
      <c r="M11" s="255">
        <v>255.74455999999998</v>
      </c>
      <c r="N11" s="99">
        <v>79.747600000000006</v>
      </c>
      <c r="O11" s="104">
        <v>898.39714699999706</v>
      </c>
      <c r="P11" s="255">
        <v>297.15256999999997</v>
      </c>
      <c r="Q11" s="99">
        <v>64.745999999999995</v>
      </c>
      <c r="R11" s="104">
        <v>1007.831</v>
      </c>
      <c r="S11" s="104">
        <v>321.83499999999998</v>
      </c>
      <c r="T11" s="99">
        <v>64.775999999999996</v>
      </c>
      <c r="U11" s="104">
        <v>1021.487</v>
      </c>
      <c r="V11" s="70">
        <v>334.42099999999999</v>
      </c>
      <c r="W11" s="99">
        <v>64.938000000000002</v>
      </c>
      <c r="X11" s="104">
        <v>1047.4449999999999</v>
      </c>
      <c r="Y11" s="70">
        <v>333.38500000000005</v>
      </c>
    </row>
    <row r="12" spans="1:26" ht="15.75" thickBot="1">
      <c r="A12" s="274" t="s">
        <v>49</v>
      </c>
      <c r="B12" s="583">
        <v>63.8</v>
      </c>
      <c r="C12" s="111">
        <v>4882.2</v>
      </c>
      <c r="D12" s="117">
        <v>637.50000000000023</v>
      </c>
      <c r="E12" s="110">
        <v>72.15764999999999</v>
      </c>
      <c r="F12" s="111">
        <v>7634.7013410001709</v>
      </c>
      <c r="G12" s="117">
        <v>691.66964999999902</v>
      </c>
      <c r="H12" s="110">
        <v>59.842150000000004</v>
      </c>
      <c r="I12" s="111">
        <v>12442.015739499815</v>
      </c>
      <c r="J12" s="117">
        <v>732.44895189497993</v>
      </c>
      <c r="K12" s="110">
        <v>71.360789999999994</v>
      </c>
      <c r="L12" s="111">
        <v>15973.859960239439</v>
      </c>
      <c r="M12" s="117">
        <v>799.02367000000118</v>
      </c>
      <c r="N12" s="110">
        <v>53.65170999999998</v>
      </c>
      <c r="O12" s="111">
        <v>18895.006670050214</v>
      </c>
      <c r="P12" s="117">
        <v>714.48971999999969</v>
      </c>
      <c r="Q12" s="110">
        <v>32.527999999999999</v>
      </c>
      <c r="R12" s="111">
        <v>21281.564999999999</v>
      </c>
      <c r="S12" s="111">
        <v>772.64600000000007</v>
      </c>
      <c r="T12" s="110">
        <v>32.832000000000001</v>
      </c>
      <c r="U12" s="111">
        <v>21824.526999999998</v>
      </c>
      <c r="V12" s="76">
        <v>803.25100000000009</v>
      </c>
      <c r="W12" s="110">
        <v>33.090000000000003</v>
      </c>
      <c r="X12" s="111">
        <v>22474.359999999997</v>
      </c>
      <c r="Y12" s="76">
        <v>809.48500000000001</v>
      </c>
    </row>
    <row r="13" spans="1:26">
      <c r="A13" s="53" t="s">
        <v>281</v>
      </c>
      <c r="Q13" s="205"/>
      <c r="R13" s="205"/>
      <c r="S13" s="205"/>
      <c r="T13" s="205"/>
      <c r="U13" s="205"/>
      <c r="V13" s="205"/>
      <c r="W13" s="205"/>
      <c r="X13" s="205"/>
      <c r="Y13" s="205"/>
    </row>
    <row r="14" spans="1:26" s="205" customFormat="1">
      <c r="A14" s="53"/>
    </row>
    <row r="15" spans="1:26">
      <c r="Q15" s="205"/>
      <c r="R15" s="205"/>
      <c r="S15" s="205"/>
      <c r="T15" s="205"/>
      <c r="U15" s="205"/>
      <c r="V15" s="205"/>
      <c r="W15" s="205"/>
      <c r="X15" s="205"/>
      <c r="Y15" s="205"/>
    </row>
    <row r="16" spans="1:26"/>
    <row r="17"/>
    <row r="18"/>
    <row r="19"/>
    <row r="20"/>
    <row r="21"/>
    <row r="22"/>
    <row r="23"/>
    <row r="24"/>
    <row r="25"/>
    <row r="26"/>
    <row r="27"/>
    <row r="28"/>
    <row r="29"/>
    <row r="30"/>
    <row r="31"/>
    <row r="32"/>
    <row r="33"/>
    <row r="34"/>
    <row r="35"/>
    <row r="36"/>
    <row r="37"/>
    <row r="38"/>
    <row r="39"/>
    <row r="40"/>
    <row r="41" s="205" customFormat="1"/>
    <row r="42" s="205" customFormat="1"/>
    <row r="43" s="205" customFormat="1"/>
    <row r="44" s="205" customFormat="1"/>
    <row r="45" s="205" customFormat="1"/>
    <row r="46" s="205" customFormat="1"/>
    <row r="47" s="205" customFormat="1"/>
    <row r="48" s="205" customFormat="1"/>
    <row r="49" s="205" customFormat="1"/>
    <row r="50" s="205" customFormat="1"/>
    <row r="51" s="205" customFormat="1" hidden="1"/>
    <row r="52" s="205" customFormat="1" hidden="1"/>
    <row r="53" s="205" customFormat="1" hidden="1"/>
    <row r="54" s="205" customFormat="1" hidden="1"/>
    <row r="55" s="205" customFormat="1" hidden="1"/>
    <row r="56" s="205" customFormat="1" hidden="1"/>
    <row r="57" s="205" customFormat="1" hidden="1"/>
    <row r="58" s="205" customFormat="1" hidden="1"/>
    <row r="59" s="205" customFormat="1" hidden="1"/>
    <row r="60" s="205" customFormat="1" hidden="1"/>
    <row r="61" s="205" customFormat="1" hidden="1"/>
    <row r="62" s="205" customFormat="1" hidden="1"/>
    <row r="63" s="205" customFormat="1" hidden="1"/>
    <row r="64" s="205" customFormat="1" hidden="1"/>
    <row r="65" s="205" customFormat="1" hidden="1"/>
    <row r="66" s="205" customFormat="1" hidden="1"/>
  </sheetData>
  <mergeCells count="9">
    <mergeCell ref="W4:Y4"/>
    <mergeCell ref="T4:V4"/>
    <mergeCell ref="A1:L1"/>
    <mergeCell ref="B4:D4"/>
    <mergeCell ref="E4:G4"/>
    <mergeCell ref="H4:J4"/>
    <mergeCell ref="K4:M4"/>
    <mergeCell ref="N4:P4"/>
    <mergeCell ref="Q4:S4"/>
  </mergeCells>
  <pageMargins left="0.39370078740157483" right="0.39370078740157483" top="0.39370078740157483" bottom="0.39370078740157483" header="0.11811023622047245" footer="0.11811023622047245"/>
  <pageSetup paperSize="9" scale="46"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7"/>
  <sheetViews>
    <sheetView showGridLines="0" zoomScale="90" zoomScaleNormal="90" zoomScaleSheetLayoutView="80" workbookViewId="0">
      <selection sqref="A1:K1"/>
    </sheetView>
  </sheetViews>
  <sheetFormatPr baseColWidth="10" defaultColWidth="0" defaultRowHeight="15" zeroHeight="1"/>
  <cols>
    <col min="1" max="1" width="26.7109375" style="10" customWidth="1"/>
    <col min="2" max="2" width="9.5703125" style="10" customWidth="1"/>
    <col min="3" max="3" width="9.7109375" style="10" customWidth="1"/>
    <col min="4" max="4" width="10.7109375" style="10" customWidth="1"/>
    <col min="5" max="5" width="12.5703125" style="10" customWidth="1"/>
    <col min="6" max="6" width="13.7109375" style="10" customWidth="1"/>
    <col min="7" max="7" width="12.85546875" style="10" customWidth="1"/>
    <col min="8" max="8" width="12.28515625" style="10" customWidth="1"/>
    <col min="9" max="9" width="17.7109375" style="10" customWidth="1"/>
    <col min="10" max="10" width="19.7109375" style="10" customWidth="1"/>
    <col min="11" max="11" width="19.140625" style="10" customWidth="1"/>
    <col min="12" max="18" width="11.42578125" style="10" customWidth="1"/>
    <col min="19" max="16384" width="11.42578125" style="10" hidden="1"/>
  </cols>
  <sheetData>
    <row r="1" spans="1:11" ht="18.75" customHeight="1">
      <c r="A1" s="688" t="s">
        <v>284</v>
      </c>
      <c r="B1" s="688"/>
      <c r="C1" s="688"/>
      <c r="D1" s="688"/>
      <c r="E1" s="688"/>
      <c r="F1" s="688"/>
      <c r="G1" s="688"/>
      <c r="H1" s="688"/>
      <c r="I1" s="688"/>
      <c r="J1" s="688"/>
      <c r="K1" s="688"/>
    </row>
    <row r="2" spans="1:11" ht="15.75" thickBot="1">
      <c r="A2" s="213" t="s">
        <v>184</v>
      </c>
      <c r="B2" s="25"/>
      <c r="C2" s="25"/>
      <c r="D2" s="25"/>
      <c r="E2" s="25"/>
      <c r="F2" s="25"/>
      <c r="G2" s="25"/>
      <c r="H2" s="25"/>
      <c r="I2" s="25"/>
      <c r="J2" s="25"/>
      <c r="K2" s="25"/>
    </row>
    <row r="3" spans="1:11" ht="15.75" thickBot="1">
      <c r="A3" s="4"/>
      <c r="B3" s="4"/>
      <c r="C3" s="4"/>
      <c r="D3" s="4"/>
      <c r="E3" s="4"/>
      <c r="F3" s="4"/>
      <c r="G3" s="4"/>
      <c r="H3" s="4"/>
      <c r="I3" s="4"/>
      <c r="J3" s="4"/>
    </row>
    <row r="4" spans="1:11" ht="15.75" thickBot="1">
      <c r="A4" s="714" t="s">
        <v>0</v>
      </c>
      <c r="B4" s="711" t="s">
        <v>3</v>
      </c>
      <c r="C4" s="712"/>
      <c r="D4" s="712"/>
      <c r="E4" s="712"/>
      <c r="F4" s="713"/>
      <c r="G4" s="711" t="s">
        <v>59</v>
      </c>
      <c r="H4" s="713"/>
      <c r="I4" s="711" t="s">
        <v>79</v>
      </c>
      <c r="J4" s="712"/>
      <c r="K4" s="713"/>
    </row>
    <row r="5" spans="1:11" ht="60.75" thickBot="1">
      <c r="A5" s="715"/>
      <c r="B5" s="356" t="s">
        <v>21</v>
      </c>
      <c r="C5" s="380" t="s">
        <v>214</v>
      </c>
      <c r="D5" s="380" t="s">
        <v>58</v>
      </c>
      <c r="E5" s="380" t="s">
        <v>57</v>
      </c>
      <c r="F5" s="381" t="s">
        <v>203</v>
      </c>
      <c r="G5" s="382" t="s">
        <v>57</v>
      </c>
      <c r="H5" s="380" t="s">
        <v>203</v>
      </c>
      <c r="I5" s="382" t="s">
        <v>76</v>
      </c>
      <c r="J5" s="380" t="s">
        <v>209</v>
      </c>
      <c r="K5" s="381" t="s">
        <v>286</v>
      </c>
    </row>
    <row r="6" spans="1:11">
      <c r="A6" s="22" t="s">
        <v>5</v>
      </c>
      <c r="B6" s="238">
        <v>430</v>
      </c>
      <c r="C6" s="40">
        <v>146.15</v>
      </c>
      <c r="D6" s="40">
        <v>734.83100000000002</v>
      </c>
      <c r="E6" s="40">
        <v>843.48039900000003</v>
      </c>
      <c r="F6" s="40">
        <v>63.045487999999999</v>
      </c>
      <c r="G6" s="391">
        <v>282.26451200000002</v>
      </c>
      <c r="H6" s="389">
        <v>24.870609000000002</v>
      </c>
      <c r="I6" s="391">
        <v>561.21588699999995</v>
      </c>
      <c r="J6" s="389">
        <v>38.174878999999997</v>
      </c>
      <c r="K6" s="390">
        <v>0</v>
      </c>
    </row>
    <row r="7" spans="1:11">
      <c r="A7" s="22" t="s">
        <v>6</v>
      </c>
      <c r="B7" s="238">
        <v>1007</v>
      </c>
      <c r="C7" s="40">
        <v>362.32805999999999</v>
      </c>
      <c r="D7" s="40">
        <v>1821.383</v>
      </c>
      <c r="E7" s="40">
        <v>2771.8036690000004</v>
      </c>
      <c r="F7" s="40">
        <v>200.13109900000001</v>
      </c>
      <c r="G7" s="391">
        <v>401.70277099999998</v>
      </c>
      <c r="H7" s="389">
        <v>36.287365000000001</v>
      </c>
      <c r="I7" s="391">
        <v>2362.4722080000001</v>
      </c>
      <c r="J7" s="389">
        <v>163.84373400000001</v>
      </c>
      <c r="K7" s="390">
        <v>7.6286899999999997</v>
      </c>
    </row>
    <row r="8" spans="1:11">
      <c r="A8" s="22" t="s">
        <v>7</v>
      </c>
      <c r="B8" s="238">
        <v>4</v>
      </c>
      <c r="C8" s="40">
        <v>4.7</v>
      </c>
      <c r="D8" s="40">
        <v>9</v>
      </c>
      <c r="E8" s="40">
        <v>12.014855000000001</v>
      </c>
      <c r="F8" s="40">
        <v>0.80118299999999998</v>
      </c>
      <c r="G8" s="391">
        <v>0</v>
      </c>
      <c r="H8" s="389">
        <v>0</v>
      </c>
      <c r="I8" s="391">
        <v>12.014855000000001</v>
      </c>
      <c r="J8" s="389">
        <v>0.80118299999999998</v>
      </c>
      <c r="K8" s="390">
        <v>0</v>
      </c>
    </row>
    <row r="9" spans="1:11">
      <c r="A9" s="22" t="s">
        <v>8</v>
      </c>
      <c r="B9" s="238">
        <v>3423</v>
      </c>
      <c r="C9" s="40">
        <v>420.74709999999999</v>
      </c>
      <c r="D9" s="40">
        <v>5831.1670000000004</v>
      </c>
      <c r="E9" s="40">
        <v>9764.9583060000004</v>
      </c>
      <c r="F9" s="40">
        <v>701.05396800000005</v>
      </c>
      <c r="G9" s="391">
        <v>796.893688</v>
      </c>
      <c r="H9" s="389">
        <v>72.256609999999995</v>
      </c>
      <c r="I9" s="391">
        <v>8953.4158050000005</v>
      </c>
      <c r="J9" s="389">
        <v>628.79735800000003</v>
      </c>
      <c r="K9" s="390">
        <v>14.648813000000001</v>
      </c>
    </row>
    <row r="10" spans="1:11">
      <c r="A10" s="22" t="s">
        <v>9</v>
      </c>
      <c r="B10" s="238">
        <v>85</v>
      </c>
      <c r="C10" s="40">
        <v>7.9450000000000003</v>
      </c>
      <c r="D10" s="40">
        <v>173.964</v>
      </c>
      <c r="E10" s="40">
        <v>361.54556199999996</v>
      </c>
      <c r="F10" s="40">
        <v>26.643910999999999</v>
      </c>
      <c r="G10" s="391">
        <v>53.916480999999997</v>
      </c>
      <c r="H10" s="389">
        <v>4.9918009999999997</v>
      </c>
      <c r="I10" s="391">
        <v>307.62908099999999</v>
      </c>
      <c r="J10" s="389">
        <v>21.65211</v>
      </c>
      <c r="K10" s="390">
        <v>0</v>
      </c>
    </row>
    <row r="11" spans="1:11">
      <c r="A11" s="22" t="s">
        <v>10</v>
      </c>
      <c r="B11" s="238">
        <v>58</v>
      </c>
      <c r="C11" s="40">
        <v>5.8011999999999988</v>
      </c>
      <c r="D11" s="40">
        <v>63.146999999999998</v>
      </c>
      <c r="E11" s="40">
        <v>107.32798199999999</v>
      </c>
      <c r="F11" s="40">
        <v>8.1506450000000008</v>
      </c>
      <c r="G11" s="391">
        <v>26.837330000000001</v>
      </c>
      <c r="H11" s="389">
        <v>2.466208</v>
      </c>
      <c r="I11" s="391">
        <v>80.490651999999997</v>
      </c>
      <c r="J11" s="389">
        <v>5.684437</v>
      </c>
      <c r="K11" s="390">
        <v>0</v>
      </c>
    </row>
    <row r="12" spans="1:11">
      <c r="A12" s="22" t="s">
        <v>11</v>
      </c>
      <c r="B12" s="238">
        <v>680</v>
      </c>
      <c r="C12" s="40">
        <v>200.51349999999999</v>
      </c>
      <c r="D12" s="40">
        <v>1280.3679999999999</v>
      </c>
      <c r="E12" s="40">
        <v>2105.9910460000001</v>
      </c>
      <c r="F12" s="40">
        <v>154.611794</v>
      </c>
      <c r="G12" s="391">
        <v>291.55499700000001</v>
      </c>
      <c r="H12" s="389">
        <v>26.433696000000001</v>
      </c>
      <c r="I12" s="391">
        <v>1814.3631559999999</v>
      </c>
      <c r="J12" s="389">
        <v>128.17809800000001</v>
      </c>
      <c r="K12" s="390">
        <v>7.2892999999999999E-2</v>
      </c>
    </row>
    <row r="13" spans="1:11">
      <c r="A13" s="22" t="s">
        <v>12</v>
      </c>
      <c r="B13" s="238">
        <v>1714</v>
      </c>
      <c r="C13" s="40">
        <v>217.38460000000001</v>
      </c>
      <c r="D13" s="40">
        <v>2843.11</v>
      </c>
      <c r="E13" s="40">
        <v>5407.8773069999997</v>
      </c>
      <c r="F13" s="40">
        <v>387.15876700000001</v>
      </c>
      <c r="G13" s="391">
        <v>352.159896</v>
      </c>
      <c r="H13" s="389">
        <v>31.822893000000001</v>
      </c>
      <c r="I13" s="391">
        <v>5055.7174109999996</v>
      </c>
      <c r="J13" s="389">
        <v>355.33587399999999</v>
      </c>
      <c r="K13" s="390">
        <v>0</v>
      </c>
    </row>
    <row r="14" spans="1:11">
      <c r="A14" s="22" t="s">
        <v>13</v>
      </c>
      <c r="B14" s="238">
        <v>5517</v>
      </c>
      <c r="C14" s="40">
        <v>370.09060000000005</v>
      </c>
      <c r="D14" s="40">
        <v>8457.1890000000003</v>
      </c>
      <c r="E14" s="40">
        <v>15508.507831999999</v>
      </c>
      <c r="F14" s="40">
        <v>1101.5565219999999</v>
      </c>
      <c r="G14" s="391">
        <v>1367.0620939999999</v>
      </c>
      <c r="H14" s="389">
        <v>121.550568</v>
      </c>
      <c r="I14" s="391">
        <v>14082.187400999999</v>
      </c>
      <c r="J14" s="389">
        <v>980.00595399999997</v>
      </c>
      <c r="K14" s="390">
        <v>59.258336999999997</v>
      </c>
    </row>
    <row r="15" spans="1:11">
      <c r="A15" s="22" t="s">
        <v>14</v>
      </c>
      <c r="B15" s="238">
        <v>2869</v>
      </c>
      <c r="C15" s="40">
        <v>365.02299999999997</v>
      </c>
      <c r="D15" s="40">
        <v>4045.8960000000002</v>
      </c>
      <c r="E15" s="40">
        <v>6908.2385990000002</v>
      </c>
      <c r="F15" s="40">
        <v>507.67653000000001</v>
      </c>
      <c r="G15" s="391">
        <v>1133.9583970000001</v>
      </c>
      <c r="H15" s="389">
        <v>102.595664</v>
      </c>
      <c r="I15" s="391">
        <v>5771.4873740000003</v>
      </c>
      <c r="J15" s="389">
        <v>405.08086600000001</v>
      </c>
      <c r="K15" s="390">
        <v>2.7928280000000001</v>
      </c>
    </row>
    <row r="16" spans="1:11">
      <c r="A16" s="22" t="s">
        <v>15</v>
      </c>
      <c r="B16" s="238">
        <v>1465</v>
      </c>
      <c r="C16" s="40">
        <v>209.67250000000001</v>
      </c>
      <c r="D16" s="40">
        <v>2908.21</v>
      </c>
      <c r="E16" s="40">
        <v>5041.8688629999997</v>
      </c>
      <c r="F16" s="40">
        <v>361.11107599999997</v>
      </c>
      <c r="G16" s="391">
        <v>323.71227199999998</v>
      </c>
      <c r="H16" s="389">
        <v>28.564775999999998</v>
      </c>
      <c r="I16" s="391">
        <v>4717.9772830000002</v>
      </c>
      <c r="J16" s="389">
        <v>332.54629999999997</v>
      </c>
      <c r="K16" s="390">
        <v>0.179308</v>
      </c>
    </row>
    <row r="17" spans="1:14">
      <c r="A17" s="22" t="s">
        <v>16</v>
      </c>
      <c r="B17" s="238">
        <v>140</v>
      </c>
      <c r="C17" s="40">
        <v>64.185000000000002</v>
      </c>
      <c r="D17" s="40">
        <v>297.73700000000002</v>
      </c>
      <c r="E17" s="40">
        <v>487.02700900000002</v>
      </c>
      <c r="F17" s="40">
        <v>34.029044999999996</v>
      </c>
      <c r="G17" s="391">
        <v>32.177956000000002</v>
      </c>
      <c r="H17" s="389">
        <v>2.792144</v>
      </c>
      <c r="I17" s="391">
        <v>454.84905300000003</v>
      </c>
      <c r="J17" s="389">
        <v>31.236901</v>
      </c>
      <c r="K17" s="390">
        <v>0</v>
      </c>
    </row>
    <row r="18" spans="1:14">
      <c r="A18" s="22" t="s">
        <v>17</v>
      </c>
      <c r="B18" s="238">
        <v>922</v>
      </c>
      <c r="C18" s="40">
        <v>64.371600000000015</v>
      </c>
      <c r="D18" s="40">
        <v>1160.9760000000001</v>
      </c>
      <c r="E18" s="40">
        <v>1939.2393209999998</v>
      </c>
      <c r="F18" s="40">
        <v>141.37227899999999</v>
      </c>
      <c r="G18" s="391">
        <v>379.37156099999999</v>
      </c>
      <c r="H18" s="389">
        <v>33.844589999999997</v>
      </c>
      <c r="I18" s="391">
        <v>1551.757584</v>
      </c>
      <c r="J18" s="389">
        <v>107.527689</v>
      </c>
      <c r="K18" s="390">
        <v>8.1101759999999992</v>
      </c>
    </row>
    <row r="19" spans="1:14">
      <c r="A19" s="22" t="s">
        <v>18</v>
      </c>
      <c r="B19" s="238">
        <v>2686</v>
      </c>
      <c r="C19" s="40">
        <v>266.05</v>
      </c>
      <c r="D19" s="40">
        <v>4589.9049999999997</v>
      </c>
      <c r="E19" s="40">
        <v>7846.3843879999995</v>
      </c>
      <c r="F19" s="40">
        <v>557.99800199999993</v>
      </c>
      <c r="G19" s="391">
        <v>440.63048800000001</v>
      </c>
      <c r="H19" s="389">
        <v>39.318949000000003</v>
      </c>
      <c r="I19" s="391">
        <v>7404.1539149999999</v>
      </c>
      <c r="J19" s="389">
        <v>518.67905299999995</v>
      </c>
      <c r="K19" s="390">
        <v>1.599985</v>
      </c>
    </row>
    <row r="20" spans="1:14">
      <c r="A20" s="22" t="s">
        <v>19</v>
      </c>
      <c r="B20" s="238">
        <v>3079</v>
      </c>
      <c r="C20" s="40">
        <v>844.34529999999995</v>
      </c>
      <c r="D20" s="40">
        <v>5728.067</v>
      </c>
      <c r="E20" s="40">
        <v>9632.496427</v>
      </c>
      <c r="F20" s="40">
        <v>677.44743299999993</v>
      </c>
      <c r="G20" s="391">
        <v>488.46260999999998</v>
      </c>
      <c r="H20" s="389">
        <v>42.752808000000002</v>
      </c>
      <c r="I20" s="391">
        <v>9143.5435319999997</v>
      </c>
      <c r="J20" s="389">
        <v>634.69462499999997</v>
      </c>
      <c r="K20" s="390">
        <v>0.49028500000000003</v>
      </c>
    </row>
    <row r="21" spans="1:14" ht="15.75" thickBot="1">
      <c r="A21" s="22" t="s">
        <v>20</v>
      </c>
      <c r="B21" s="238">
        <v>786</v>
      </c>
      <c r="C21" s="40">
        <v>71.798999999999992</v>
      </c>
      <c r="D21" s="40">
        <v>1296.6569999999999</v>
      </c>
      <c r="E21" s="40">
        <v>2183.251221</v>
      </c>
      <c r="F21" s="40">
        <v>159.77182500000001</v>
      </c>
      <c r="G21" s="391">
        <v>309.15467100000001</v>
      </c>
      <c r="H21" s="389">
        <v>28.128744999999999</v>
      </c>
      <c r="I21" s="391">
        <v>1874.09655</v>
      </c>
      <c r="J21" s="389">
        <v>131.64308</v>
      </c>
      <c r="K21" s="390">
        <v>0</v>
      </c>
    </row>
    <row r="22" spans="1:14" ht="15.75" thickBot="1">
      <c r="A22" s="5" t="s">
        <v>3</v>
      </c>
      <c r="B22" s="102">
        <f>SUM(B6:B21)</f>
        <v>24865</v>
      </c>
      <c r="C22" s="182">
        <f>SUM(C6:C21)</f>
        <v>3621.1064600000004</v>
      </c>
      <c r="D22" s="182">
        <f>SUM(D6:D21)</f>
        <v>41241.607000000004</v>
      </c>
      <c r="E22" s="182">
        <f t="shared" ref="E22:K22" si="0">SUM(E6:E21)</f>
        <v>70922.012785999992</v>
      </c>
      <c r="F22" s="181">
        <f t="shared" si="0"/>
        <v>5082.5595670000012</v>
      </c>
      <c r="G22" s="183">
        <f t="shared" si="0"/>
        <v>6679.8597239999999</v>
      </c>
      <c r="H22" s="182">
        <f t="shared" si="0"/>
        <v>598.67742599999997</v>
      </c>
      <c r="I22" s="183">
        <f t="shared" si="0"/>
        <v>64147.371747000012</v>
      </c>
      <c r="J22" s="182">
        <f t="shared" si="0"/>
        <v>4483.882141</v>
      </c>
      <c r="K22" s="181">
        <f t="shared" si="0"/>
        <v>94.781315000000006</v>
      </c>
    </row>
    <row r="23" spans="1:14">
      <c r="F23" s="220"/>
      <c r="G23" s="220"/>
      <c r="H23" s="220"/>
      <c r="I23" s="220"/>
      <c r="J23" s="228"/>
    </row>
    <row r="24" spans="1:14">
      <c r="A24" s="220" t="s">
        <v>7</v>
      </c>
      <c r="B24" s="221">
        <v>4.7</v>
      </c>
      <c r="C24" s="228"/>
      <c r="D24" s="228"/>
      <c r="F24" s="220"/>
      <c r="G24" s="220" t="s">
        <v>7</v>
      </c>
      <c r="H24" s="221">
        <v>9</v>
      </c>
      <c r="I24" s="220"/>
      <c r="J24" s="228"/>
      <c r="L24" s="220" t="s">
        <v>7</v>
      </c>
      <c r="M24" s="221">
        <v>12.014855000000001</v>
      </c>
      <c r="N24" s="228"/>
    </row>
    <row r="25" spans="1:14">
      <c r="A25" s="220" t="s">
        <v>10</v>
      </c>
      <c r="B25" s="221">
        <v>5.8011999999999988</v>
      </c>
      <c r="C25" s="228"/>
      <c r="D25" s="228"/>
      <c r="F25" s="220"/>
      <c r="G25" s="220" t="s">
        <v>10</v>
      </c>
      <c r="H25" s="221">
        <v>63.146999999999998</v>
      </c>
      <c r="I25" s="220"/>
      <c r="J25" s="228"/>
      <c r="L25" s="220" t="s">
        <v>10</v>
      </c>
      <c r="M25" s="221">
        <v>107.32798199999999</v>
      </c>
      <c r="N25" s="228"/>
    </row>
    <row r="26" spans="1:14">
      <c r="A26" s="220" t="s">
        <v>9</v>
      </c>
      <c r="B26" s="221">
        <v>7.9450000000000003</v>
      </c>
      <c r="C26" s="228"/>
      <c r="D26" s="228"/>
      <c r="F26" s="220"/>
      <c r="G26" s="220" t="s">
        <v>9</v>
      </c>
      <c r="H26" s="221">
        <v>173.964</v>
      </c>
      <c r="I26" s="220"/>
      <c r="J26" s="228"/>
      <c r="L26" s="220" t="s">
        <v>9</v>
      </c>
      <c r="M26" s="221">
        <v>361.54556199999996</v>
      </c>
      <c r="N26" s="228"/>
    </row>
    <row r="27" spans="1:14">
      <c r="A27" s="220" t="s">
        <v>16</v>
      </c>
      <c r="B27" s="221">
        <v>64.185000000000002</v>
      </c>
      <c r="C27" s="228"/>
      <c r="D27" s="228"/>
      <c r="F27" s="220"/>
      <c r="G27" s="220" t="s">
        <v>16</v>
      </c>
      <c r="H27" s="221">
        <v>297.73700000000002</v>
      </c>
      <c r="I27" s="220"/>
      <c r="J27" s="228"/>
      <c r="L27" s="220" t="s">
        <v>16</v>
      </c>
      <c r="M27" s="221">
        <v>487.02700900000002</v>
      </c>
      <c r="N27" s="228"/>
    </row>
    <row r="28" spans="1:14">
      <c r="A28" s="220" t="s">
        <v>17</v>
      </c>
      <c r="B28" s="221">
        <v>64.371600000000015</v>
      </c>
      <c r="C28" s="228"/>
      <c r="D28" s="228"/>
      <c r="F28" s="220"/>
      <c r="G28" s="220" t="s">
        <v>5</v>
      </c>
      <c r="H28" s="221">
        <v>734.83100000000002</v>
      </c>
      <c r="I28" s="220"/>
      <c r="J28" s="228"/>
      <c r="L28" s="220" t="s">
        <v>5</v>
      </c>
      <c r="M28" s="227">
        <v>843.48039900000003</v>
      </c>
      <c r="N28" s="228"/>
    </row>
    <row r="29" spans="1:14">
      <c r="A29" s="220" t="s">
        <v>20</v>
      </c>
      <c r="B29" s="221">
        <v>71.798999999999992</v>
      </c>
      <c r="C29" s="228"/>
      <c r="D29" s="228"/>
      <c r="F29" s="220"/>
      <c r="G29" s="220" t="s">
        <v>17</v>
      </c>
      <c r="H29" s="221">
        <v>1160.9760000000001</v>
      </c>
      <c r="I29" s="220"/>
      <c r="J29" s="228"/>
      <c r="L29" s="220" t="s">
        <v>17</v>
      </c>
      <c r="M29" s="221">
        <v>1939.2393209999998</v>
      </c>
      <c r="N29" s="228"/>
    </row>
    <row r="30" spans="1:14">
      <c r="A30" s="220" t="s">
        <v>5</v>
      </c>
      <c r="B30" s="221">
        <v>146.15</v>
      </c>
      <c r="C30" s="228"/>
      <c r="D30" s="228"/>
      <c r="F30" s="220"/>
      <c r="G30" s="220" t="s">
        <v>11</v>
      </c>
      <c r="H30" s="221">
        <v>1280.3679999999999</v>
      </c>
      <c r="I30" s="220"/>
      <c r="J30" s="228"/>
      <c r="L30" s="220" t="s">
        <v>11</v>
      </c>
      <c r="M30" s="221">
        <v>2105.9910460000001</v>
      </c>
      <c r="N30" s="228"/>
    </row>
    <row r="31" spans="1:14">
      <c r="A31" s="220" t="s">
        <v>11</v>
      </c>
      <c r="B31" s="221">
        <v>200.51349999999999</v>
      </c>
      <c r="C31" s="228"/>
      <c r="D31" s="228"/>
      <c r="F31" s="220"/>
      <c r="G31" s="220" t="s">
        <v>20</v>
      </c>
      <c r="H31" s="221">
        <v>1296.6569999999999</v>
      </c>
      <c r="I31" s="220"/>
      <c r="J31" s="228"/>
      <c r="L31" s="220" t="s">
        <v>20</v>
      </c>
      <c r="M31" s="221">
        <v>2183.251221</v>
      </c>
      <c r="N31" s="228"/>
    </row>
    <row r="32" spans="1:14">
      <c r="A32" s="220" t="s">
        <v>15</v>
      </c>
      <c r="B32" s="221">
        <v>209.67250000000001</v>
      </c>
      <c r="C32" s="228"/>
      <c r="D32" s="228"/>
      <c r="F32" s="220"/>
      <c r="G32" s="220" t="s">
        <v>6</v>
      </c>
      <c r="H32" s="221">
        <v>1821.383</v>
      </c>
      <c r="I32" s="220"/>
      <c r="J32" s="228"/>
      <c r="L32" s="220" t="s">
        <v>6</v>
      </c>
      <c r="M32" s="221">
        <v>2771.8036690000004</v>
      </c>
      <c r="N32" s="228"/>
    </row>
    <row r="33" spans="1:14">
      <c r="A33" s="220" t="s">
        <v>12</v>
      </c>
      <c r="B33" s="221">
        <v>217.38460000000001</v>
      </c>
      <c r="C33" s="228"/>
      <c r="D33" s="228"/>
      <c r="F33" s="220"/>
      <c r="G33" s="220" t="s">
        <v>12</v>
      </c>
      <c r="H33" s="221">
        <v>2843.11</v>
      </c>
      <c r="I33" s="220"/>
      <c r="J33" s="228"/>
      <c r="L33" s="220" t="s">
        <v>15</v>
      </c>
      <c r="M33" s="221">
        <v>5041.8688629999997</v>
      </c>
      <c r="N33" s="228"/>
    </row>
    <row r="34" spans="1:14">
      <c r="A34" s="220" t="s">
        <v>18</v>
      </c>
      <c r="B34" s="221">
        <v>266.05</v>
      </c>
      <c r="C34" s="228"/>
      <c r="D34" s="228"/>
      <c r="F34" s="220"/>
      <c r="G34" s="220" t="s">
        <v>15</v>
      </c>
      <c r="H34" s="221">
        <v>2908.21</v>
      </c>
      <c r="I34" s="220"/>
      <c r="J34" s="228"/>
      <c r="L34" s="220" t="s">
        <v>12</v>
      </c>
      <c r="M34" s="221">
        <v>5407.8773069999997</v>
      </c>
      <c r="N34" s="228"/>
    </row>
    <row r="35" spans="1:14">
      <c r="A35" s="220" t="s">
        <v>6</v>
      </c>
      <c r="B35" s="221">
        <v>362.32805999999999</v>
      </c>
      <c r="C35" s="228"/>
      <c r="D35" s="228"/>
      <c r="F35" s="220"/>
      <c r="G35" s="220" t="s">
        <v>14</v>
      </c>
      <c r="H35" s="221">
        <v>4045.8960000000002</v>
      </c>
      <c r="I35" s="220"/>
      <c r="J35" s="228"/>
      <c r="L35" s="220" t="s">
        <v>14</v>
      </c>
      <c r="M35" s="221">
        <v>6908.2385990000002</v>
      </c>
      <c r="N35" s="228"/>
    </row>
    <row r="36" spans="1:14">
      <c r="A36" s="220" t="s">
        <v>14</v>
      </c>
      <c r="B36" s="221">
        <v>365.02299999999997</v>
      </c>
      <c r="C36" s="228"/>
      <c r="D36" s="228"/>
      <c r="F36" s="220"/>
      <c r="G36" s="220" t="s">
        <v>18</v>
      </c>
      <c r="H36" s="221">
        <v>4589.9049999999997</v>
      </c>
      <c r="I36" s="220"/>
      <c r="J36" s="228"/>
      <c r="L36" s="220" t="s">
        <v>18</v>
      </c>
      <c r="M36" s="221">
        <v>7846.3843879999995</v>
      </c>
      <c r="N36" s="228"/>
    </row>
    <row r="37" spans="1:14">
      <c r="A37" s="220" t="s">
        <v>13</v>
      </c>
      <c r="B37" s="221">
        <v>370.09060000000005</v>
      </c>
      <c r="C37" s="228"/>
      <c r="D37" s="228"/>
      <c r="F37" s="220"/>
      <c r="G37" s="220" t="s">
        <v>19</v>
      </c>
      <c r="H37" s="221">
        <v>5728.067</v>
      </c>
      <c r="I37" s="220"/>
      <c r="J37" s="228"/>
      <c r="L37" s="220" t="s">
        <v>19</v>
      </c>
      <c r="M37" s="221">
        <v>9632.496427</v>
      </c>
      <c r="N37" s="228"/>
    </row>
    <row r="38" spans="1:14">
      <c r="A38" s="220" t="s">
        <v>8</v>
      </c>
      <c r="B38" s="221">
        <v>420.74709999999999</v>
      </c>
      <c r="C38" s="228"/>
      <c r="D38" s="228"/>
      <c r="F38" s="220"/>
      <c r="G38" s="220" t="s">
        <v>8</v>
      </c>
      <c r="H38" s="221">
        <v>5831.1670000000004</v>
      </c>
      <c r="I38" s="220"/>
      <c r="J38" s="228"/>
      <c r="L38" s="220" t="s">
        <v>8</v>
      </c>
      <c r="M38" s="221">
        <v>9764.9583060000004</v>
      </c>
      <c r="N38" s="228"/>
    </row>
    <row r="39" spans="1:14">
      <c r="A39" s="220" t="s">
        <v>19</v>
      </c>
      <c r="B39" s="221">
        <v>844.34529999999995</v>
      </c>
      <c r="C39" s="228"/>
      <c r="D39" s="228"/>
      <c r="F39" s="220"/>
      <c r="G39" s="220" t="s">
        <v>13</v>
      </c>
      <c r="H39" s="221">
        <v>8457.1890000000003</v>
      </c>
      <c r="I39" s="220"/>
      <c r="J39" s="228"/>
      <c r="L39" s="220" t="s">
        <v>13</v>
      </c>
      <c r="M39" s="221">
        <v>15508.507831999999</v>
      </c>
      <c r="N39" s="228"/>
    </row>
    <row r="40" spans="1:14">
      <c r="A40" s="228"/>
      <c r="B40" s="228"/>
      <c r="C40" s="228"/>
      <c r="D40" s="228"/>
      <c r="F40" s="220"/>
      <c r="G40" s="220"/>
      <c r="H40" s="220"/>
      <c r="I40" s="220"/>
      <c r="J40" s="228"/>
      <c r="L40" s="228"/>
      <c r="M40" s="237"/>
      <c r="N40" s="228"/>
    </row>
    <row r="41" spans="1:14">
      <c r="A41" s="228"/>
      <c r="B41" s="228"/>
      <c r="C41" s="228"/>
      <c r="D41" s="228"/>
      <c r="F41" s="228"/>
      <c r="G41" s="228"/>
      <c r="H41" s="228"/>
      <c r="I41" s="228"/>
      <c r="J41" s="228"/>
      <c r="M41" s="134"/>
    </row>
    <row r="42" spans="1:14">
      <c r="F42" s="228"/>
      <c r="G42" s="228"/>
      <c r="H42" s="228"/>
      <c r="I42" s="228"/>
      <c r="J42" s="228"/>
    </row>
    <row r="43" spans="1:14"/>
    <row r="44" spans="1:14"/>
    <row r="45" spans="1:14"/>
    <row r="46" spans="1:14"/>
    <row r="47" spans="1:14"/>
  </sheetData>
  <sortState ref="L24:M39">
    <sortCondition ref="M24:M39"/>
  </sortState>
  <mergeCells count="5">
    <mergeCell ref="B4:F4"/>
    <mergeCell ref="G4:H4"/>
    <mergeCell ref="I4:K4"/>
    <mergeCell ref="A1:K1"/>
    <mergeCell ref="A4:A5"/>
  </mergeCells>
  <pageMargins left="0.7" right="0.7" top="0.78740157499999996" bottom="0.78740157499999996" header="0.3" footer="0.3"/>
  <pageSetup paperSize="9" scale="53"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7"/>
  <sheetViews>
    <sheetView showGridLines="0" zoomScale="90" zoomScaleNormal="90" zoomScaleSheetLayoutView="80" workbookViewId="0">
      <selection sqref="A1:K1"/>
    </sheetView>
  </sheetViews>
  <sheetFormatPr baseColWidth="10" defaultColWidth="0" defaultRowHeight="15" zeroHeight="1"/>
  <cols>
    <col min="1" max="1" width="33.140625" style="8" customWidth="1"/>
    <col min="2" max="2" width="9.7109375" style="8" customWidth="1"/>
    <col min="3" max="3" width="11.140625" style="8" customWidth="1"/>
    <col min="4" max="4" width="11.42578125" style="8" customWidth="1"/>
    <col min="5" max="5" width="14.85546875" style="8" customWidth="1"/>
    <col min="6" max="6" width="12.42578125" style="8" customWidth="1"/>
    <col min="7" max="7" width="11.85546875" style="8" customWidth="1"/>
    <col min="8" max="8" width="11" style="8" customWidth="1"/>
    <col min="9" max="9" width="19.140625" style="8" bestFit="1" customWidth="1"/>
    <col min="10" max="10" width="20.140625" style="8" bestFit="1" customWidth="1"/>
    <col min="11" max="11" width="20.42578125" style="8" customWidth="1"/>
    <col min="12" max="13" width="11.42578125" style="8" customWidth="1"/>
    <col min="14" max="14" width="11.42578125" style="8" hidden="1" customWidth="1"/>
    <col min="15" max="16384" width="11.42578125" style="8" hidden="1"/>
  </cols>
  <sheetData>
    <row r="1" spans="1:11" s="11" customFormat="1" ht="18.75" customHeight="1">
      <c r="A1" s="688" t="s">
        <v>288</v>
      </c>
      <c r="B1" s="688"/>
      <c r="C1" s="688"/>
      <c r="D1" s="688"/>
      <c r="E1" s="688"/>
      <c r="F1" s="688"/>
      <c r="G1" s="688"/>
      <c r="H1" s="688"/>
      <c r="I1" s="688"/>
      <c r="J1" s="688"/>
      <c r="K1" s="688"/>
    </row>
    <row r="2" spans="1:11" ht="15.75" thickBot="1">
      <c r="A2" s="213" t="s">
        <v>184</v>
      </c>
      <c r="B2" s="18"/>
      <c r="C2" s="18"/>
      <c r="D2" s="18"/>
      <c r="E2" s="18"/>
      <c r="F2" s="18"/>
      <c r="G2" s="18"/>
      <c r="H2" s="18"/>
      <c r="I2" s="18"/>
      <c r="J2" s="18"/>
      <c r="K2" s="18"/>
    </row>
    <row r="3" spans="1:11" ht="15.75" thickBot="1"/>
    <row r="4" spans="1:11" ht="15.75" thickBot="1">
      <c r="A4" s="714" t="s">
        <v>0</v>
      </c>
      <c r="B4" s="711" t="s">
        <v>3</v>
      </c>
      <c r="C4" s="712"/>
      <c r="D4" s="712"/>
      <c r="E4" s="712"/>
      <c r="F4" s="713"/>
      <c r="G4" s="711" t="s">
        <v>59</v>
      </c>
      <c r="H4" s="713"/>
      <c r="I4" s="711" t="s">
        <v>79</v>
      </c>
      <c r="J4" s="712"/>
      <c r="K4" s="713"/>
    </row>
    <row r="5" spans="1:11" ht="45.75" thickBot="1">
      <c r="A5" s="715"/>
      <c r="B5" s="356" t="s">
        <v>21</v>
      </c>
      <c r="C5" s="380" t="s">
        <v>249</v>
      </c>
      <c r="D5" s="380" t="s">
        <v>58</v>
      </c>
      <c r="E5" s="380" t="s">
        <v>57</v>
      </c>
      <c r="F5" s="381" t="s">
        <v>203</v>
      </c>
      <c r="G5" s="382" t="s">
        <v>57</v>
      </c>
      <c r="H5" s="380" t="s">
        <v>203</v>
      </c>
      <c r="I5" s="382" t="s">
        <v>250</v>
      </c>
      <c r="J5" s="380" t="s">
        <v>252</v>
      </c>
      <c r="K5" s="381" t="s">
        <v>287</v>
      </c>
    </row>
    <row r="6" spans="1:11">
      <c r="A6" s="594" t="s">
        <v>72</v>
      </c>
      <c r="B6" s="595">
        <v>748</v>
      </c>
      <c r="C6" s="596">
        <v>2429.2719999999999</v>
      </c>
      <c r="D6" s="596">
        <v>3201.172</v>
      </c>
      <c r="E6" s="596">
        <v>6719.2750740000001</v>
      </c>
      <c r="F6" s="596">
        <v>1043.1492009999999</v>
      </c>
      <c r="G6" s="597">
        <v>21.790420999999998</v>
      </c>
      <c r="H6" s="598">
        <v>3.3818730000000001</v>
      </c>
      <c r="I6" s="597">
        <v>6697.4846530000004</v>
      </c>
      <c r="J6" s="598">
        <v>1039.7673279999999</v>
      </c>
      <c r="K6" s="599">
        <v>0</v>
      </c>
    </row>
    <row r="7" spans="1:11">
      <c r="A7" s="22" t="s">
        <v>5</v>
      </c>
      <c r="B7" s="590">
        <v>0</v>
      </c>
      <c r="C7" s="591">
        <v>0</v>
      </c>
      <c r="D7" s="591">
        <v>0</v>
      </c>
      <c r="E7" s="591">
        <v>0</v>
      </c>
      <c r="F7" s="591">
        <v>0</v>
      </c>
      <c r="G7" s="32">
        <v>0</v>
      </c>
      <c r="H7" s="100">
        <v>0</v>
      </c>
      <c r="I7" s="32">
        <v>0</v>
      </c>
      <c r="J7" s="100">
        <v>0</v>
      </c>
      <c r="K7" s="592">
        <v>0</v>
      </c>
    </row>
    <row r="8" spans="1:11">
      <c r="A8" s="22" t="s">
        <v>6</v>
      </c>
      <c r="B8" s="590">
        <v>0</v>
      </c>
      <c r="C8" s="591">
        <v>0</v>
      </c>
      <c r="D8" s="591">
        <v>0</v>
      </c>
      <c r="E8" s="591">
        <v>0</v>
      </c>
      <c r="F8" s="591">
        <v>0</v>
      </c>
      <c r="G8" s="32">
        <v>0</v>
      </c>
      <c r="H8" s="100">
        <v>0</v>
      </c>
      <c r="I8" s="32">
        <v>0</v>
      </c>
      <c r="J8" s="100">
        <v>0</v>
      </c>
      <c r="K8" s="592">
        <v>0</v>
      </c>
    </row>
    <row r="9" spans="1:11">
      <c r="A9" s="22" t="s">
        <v>7</v>
      </c>
      <c r="B9" s="590">
        <v>0</v>
      </c>
      <c r="C9" s="591">
        <v>0</v>
      </c>
      <c r="D9" s="591">
        <v>0</v>
      </c>
      <c r="E9" s="591">
        <v>0</v>
      </c>
      <c r="F9" s="591">
        <v>0</v>
      </c>
      <c r="G9" s="32">
        <v>0</v>
      </c>
      <c r="H9" s="100">
        <v>0</v>
      </c>
      <c r="I9" s="32">
        <v>0</v>
      </c>
      <c r="J9" s="100">
        <v>0</v>
      </c>
      <c r="K9" s="592">
        <v>0</v>
      </c>
    </row>
    <row r="10" spans="1:11">
      <c r="A10" s="22" t="s">
        <v>8</v>
      </c>
      <c r="B10" s="590">
        <v>0</v>
      </c>
      <c r="C10" s="591">
        <v>0</v>
      </c>
      <c r="D10" s="591">
        <v>0</v>
      </c>
      <c r="E10" s="591">
        <v>0</v>
      </c>
      <c r="F10" s="591">
        <v>0</v>
      </c>
      <c r="G10" s="32">
        <v>0</v>
      </c>
      <c r="H10" s="100">
        <v>0</v>
      </c>
      <c r="I10" s="32">
        <v>0</v>
      </c>
      <c r="J10" s="100">
        <v>0</v>
      </c>
      <c r="K10" s="592">
        <v>0</v>
      </c>
    </row>
    <row r="11" spans="1:11">
      <c r="A11" s="22" t="s">
        <v>9</v>
      </c>
      <c r="B11" s="590">
        <v>0</v>
      </c>
      <c r="C11" s="591">
        <v>0</v>
      </c>
      <c r="D11" s="591">
        <v>0</v>
      </c>
      <c r="E11" s="591">
        <v>0</v>
      </c>
      <c r="F11" s="591">
        <v>0</v>
      </c>
      <c r="G11" s="32">
        <v>0</v>
      </c>
      <c r="H11" s="100">
        <v>0</v>
      </c>
      <c r="I11" s="32">
        <v>0</v>
      </c>
      <c r="J11" s="100">
        <v>0</v>
      </c>
      <c r="K11" s="592">
        <v>0</v>
      </c>
    </row>
    <row r="12" spans="1:11">
      <c r="A12" s="22" t="s">
        <v>10</v>
      </c>
      <c r="B12" s="590">
        <v>0</v>
      </c>
      <c r="C12" s="591">
        <v>0</v>
      </c>
      <c r="D12" s="591">
        <v>0</v>
      </c>
      <c r="E12" s="591">
        <v>0</v>
      </c>
      <c r="F12" s="591">
        <v>0</v>
      </c>
      <c r="G12" s="32">
        <v>0</v>
      </c>
      <c r="H12" s="100">
        <v>0</v>
      </c>
      <c r="I12" s="32">
        <v>0</v>
      </c>
      <c r="J12" s="100">
        <v>0</v>
      </c>
      <c r="K12" s="592">
        <v>0</v>
      </c>
    </row>
    <row r="13" spans="1:11">
      <c r="A13" s="22" t="s">
        <v>11</v>
      </c>
      <c r="B13" s="590">
        <v>0</v>
      </c>
      <c r="C13" s="591">
        <v>0</v>
      </c>
      <c r="D13" s="591">
        <v>0</v>
      </c>
      <c r="E13" s="591">
        <v>0</v>
      </c>
      <c r="F13" s="591">
        <v>0</v>
      </c>
      <c r="G13" s="32">
        <v>0</v>
      </c>
      <c r="H13" s="100">
        <v>0</v>
      </c>
      <c r="I13" s="32">
        <v>0</v>
      </c>
      <c r="J13" s="100">
        <v>0</v>
      </c>
      <c r="K13" s="592">
        <v>0</v>
      </c>
    </row>
    <row r="14" spans="1:11">
      <c r="A14" s="594" t="s">
        <v>12</v>
      </c>
      <c r="B14" s="595">
        <v>21</v>
      </c>
      <c r="C14" s="596">
        <v>0</v>
      </c>
      <c r="D14" s="596">
        <v>48.3</v>
      </c>
      <c r="E14" s="596">
        <v>806.68496600000003</v>
      </c>
      <c r="F14" s="596">
        <v>124.052064</v>
      </c>
      <c r="G14" s="600">
        <v>0</v>
      </c>
      <c r="H14" s="601">
        <v>0</v>
      </c>
      <c r="I14" s="600">
        <v>806.68496600000003</v>
      </c>
      <c r="J14" s="601">
        <v>124.052064</v>
      </c>
      <c r="K14" s="602">
        <v>0</v>
      </c>
    </row>
    <row r="15" spans="1:11">
      <c r="A15" s="594" t="s">
        <v>13</v>
      </c>
      <c r="B15" s="595">
        <v>42</v>
      </c>
      <c r="C15" s="596">
        <v>5.22</v>
      </c>
      <c r="D15" s="596">
        <v>178.62</v>
      </c>
      <c r="E15" s="596">
        <v>636.05471599999998</v>
      </c>
      <c r="F15" s="596">
        <v>95.203671</v>
      </c>
      <c r="G15" s="600">
        <v>0</v>
      </c>
      <c r="H15" s="601">
        <v>0</v>
      </c>
      <c r="I15" s="600">
        <v>636.05471599999998</v>
      </c>
      <c r="J15" s="601">
        <v>95.203671</v>
      </c>
      <c r="K15" s="602">
        <v>0</v>
      </c>
    </row>
    <row r="16" spans="1:11">
      <c r="A16" s="22" t="s">
        <v>14</v>
      </c>
      <c r="B16" s="590">
        <v>0</v>
      </c>
      <c r="C16" s="591">
        <v>0</v>
      </c>
      <c r="D16" s="591">
        <v>0</v>
      </c>
      <c r="E16" s="591">
        <v>0</v>
      </c>
      <c r="F16" s="591">
        <v>0</v>
      </c>
      <c r="G16" s="32">
        <v>0</v>
      </c>
      <c r="H16" s="100">
        <v>0</v>
      </c>
      <c r="I16" s="32">
        <v>0</v>
      </c>
      <c r="J16" s="100">
        <v>0</v>
      </c>
      <c r="K16" s="592">
        <v>0</v>
      </c>
    </row>
    <row r="17" spans="1:13">
      <c r="A17" s="22" t="s">
        <v>15</v>
      </c>
      <c r="B17" s="590">
        <v>0</v>
      </c>
      <c r="C17" s="591">
        <v>0</v>
      </c>
      <c r="D17" s="591">
        <v>0</v>
      </c>
      <c r="E17" s="591">
        <v>0</v>
      </c>
      <c r="F17" s="591">
        <v>0</v>
      </c>
      <c r="G17" s="32">
        <v>0</v>
      </c>
      <c r="H17" s="100">
        <v>0</v>
      </c>
      <c r="I17" s="32">
        <v>0</v>
      </c>
      <c r="J17" s="100">
        <v>0</v>
      </c>
      <c r="K17" s="592">
        <v>0</v>
      </c>
    </row>
    <row r="18" spans="1:13">
      <c r="A18" s="22" t="s">
        <v>16</v>
      </c>
      <c r="B18" s="590">
        <v>0</v>
      </c>
      <c r="C18" s="591">
        <v>0</v>
      </c>
      <c r="D18" s="591">
        <v>0</v>
      </c>
      <c r="E18" s="591">
        <v>0</v>
      </c>
      <c r="F18" s="591">
        <v>0</v>
      </c>
      <c r="G18" s="32">
        <v>0</v>
      </c>
      <c r="H18" s="100">
        <v>0</v>
      </c>
      <c r="I18" s="32">
        <v>0</v>
      </c>
      <c r="J18" s="100">
        <v>0</v>
      </c>
      <c r="K18" s="592">
        <v>0</v>
      </c>
    </row>
    <row r="19" spans="1:13">
      <c r="A19" s="22" t="s">
        <v>17</v>
      </c>
      <c r="B19" s="590">
        <v>0</v>
      </c>
      <c r="C19" s="591">
        <v>0</v>
      </c>
      <c r="D19" s="591">
        <v>0</v>
      </c>
      <c r="E19" s="591">
        <v>0</v>
      </c>
      <c r="F19" s="591">
        <v>0</v>
      </c>
      <c r="G19" s="32">
        <v>0</v>
      </c>
      <c r="H19" s="100">
        <v>0</v>
      </c>
      <c r="I19" s="32">
        <v>0</v>
      </c>
      <c r="J19" s="100">
        <v>0</v>
      </c>
      <c r="K19" s="592">
        <v>0</v>
      </c>
    </row>
    <row r="20" spans="1:13">
      <c r="A20" s="22" t="s">
        <v>18</v>
      </c>
      <c r="B20" s="590">
        <v>0</v>
      </c>
      <c r="C20" s="591">
        <v>0</v>
      </c>
      <c r="D20" s="591">
        <v>0</v>
      </c>
      <c r="E20" s="591">
        <v>0</v>
      </c>
      <c r="F20" s="591">
        <v>0</v>
      </c>
      <c r="G20" s="32">
        <v>0</v>
      </c>
      <c r="H20" s="100">
        <v>0</v>
      </c>
      <c r="I20" s="32">
        <v>0</v>
      </c>
      <c r="J20" s="100">
        <v>0</v>
      </c>
      <c r="K20" s="592">
        <v>0</v>
      </c>
    </row>
    <row r="21" spans="1:13">
      <c r="A21" s="22" t="s">
        <v>19</v>
      </c>
      <c r="B21" s="590">
        <v>0</v>
      </c>
      <c r="C21" s="591">
        <v>0</v>
      </c>
      <c r="D21" s="591">
        <v>0</v>
      </c>
      <c r="E21" s="591">
        <v>0</v>
      </c>
      <c r="F21" s="591">
        <v>0</v>
      </c>
      <c r="G21" s="32">
        <v>0</v>
      </c>
      <c r="H21" s="100">
        <v>0</v>
      </c>
      <c r="I21" s="32">
        <v>0</v>
      </c>
      <c r="J21" s="100">
        <v>0</v>
      </c>
      <c r="K21" s="592">
        <v>0</v>
      </c>
    </row>
    <row r="22" spans="1:13" ht="15.75" thickBot="1">
      <c r="A22" s="22" t="s">
        <v>20</v>
      </c>
      <c r="B22" s="238">
        <v>0</v>
      </c>
      <c r="C22" s="40">
        <v>0</v>
      </c>
      <c r="D22" s="40">
        <v>0</v>
      </c>
      <c r="E22" s="40">
        <v>0</v>
      </c>
      <c r="F22" s="40">
        <v>0</v>
      </c>
      <c r="G22" s="391">
        <v>0</v>
      </c>
      <c r="H22" s="389">
        <v>0</v>
      </c>
      <c r="I22" s="391">
        <v>0</v>
      </c>
      <c r="J22" s="389">
        <v>0</v>
      </c>
      <c r="K22" s="390">
        <v>0</v>
      </c>
    </row>
    <row r="23" spans="1:13" ht="15.75" thickBot="1">
      <c r="A23" s="126" t="s">
        <v>3</v>
      </c>
      <c r="B23" s="102">
        <f>SUM(B6:B22)</f>
        <v>811</v>
      </c>
      <c r="C23" s="97">
        <f>SUM(C6:C22)</f>
        <v>2434.4919999999997</v>
      </c>
      <c r="D23" s="97">
        <f>SUM(D6:D22)</f>
        <v>3428.0920000000001</v>
      </c>
      <c r="E23" s="182">
        <f t="shared" ref="E23:K23" si="0">SUM(E6:E22)</f>
        <v>8162.0147559999996</v>
      </c>
      <c r="F23" s="181">
        <f t="shared" si="0"/>
        <v>1262.4049359999999</v>
      </c>
      <c r="G23" s="182">
        <f t="shared" si="0"/>
        <v>21.790420999999998</v>
      </c>
      <c r="H23" s="182">
        <f t="shared" si="0"/>
        <v>3.3818730000000001</v>
      </c>
      <c r="I23" s="183">
        <f t="shared" si="0"/>
        <v>8140.2243349999999</v>
      </c>
      <c r="J23" s="182">
        <f t="shared" si="0"/>
        <v>1259.0230629999999</v>
      </c>
      <c r="K23" s="181">
        <f t="shared" si="0"/>
        <v>0</v>
      </c>
    </row>
    <row r="24" spans="1:13">
      <c r="A24" s="53" t="s">
        <v>71</v>
      </c>
      <c r="B24" s="36"/>
      <c r="C24" s="36"/>
      <c r="D24" s="36"/>
      <c r="E24" s="36"/>
      <c r="F24" s="36"/>
      <c r="G24" s="36"/>
      <c r="H24" s="36"/>
      <c r="I24" s="36"/>
      <c r="J24" s="36"/>
    </row>
    <row r="25" spans="1:13" hidden="1"/>
    <row r="26" spans="1:13" s="228" customFormat="1" hidden="1"/>
    <row r="27" spans="1:13" s="228" customFormat="1" hidden="1">
      <c r="B27" s="230"/>
      <c r="H27" s="229"/>
      <c r="M27" s="229"/>
    </row>
    <row r="28" spans="1:13" s="228" customFormat="1" hidden="1">
      <c r="B28" s="230"/>
      <c r="H28" s="229"/>
      <c r="M28" s="229"/>
    </row>
    <row r="29" spans="1:13" s="228" customFormat="1" hidden="1">
      <c r="B29" s="230"/>
      <c r="H29" s="229"/>
      <c r="M29" s="229"/>
    </row>
    <row r="30" spans="1:13" s="228" customFormat="1" hidden="1">
      <c r="B30" s="230"/>
      <c r="H30" s="229"/>
      <c r="M30" s="229"/>
    </row>
    <row r="31" spans="1:13" s="228" customFormat="1" hidden="1">
      <c r="B31" s="230"/>
      <c r="H31" s="229"/>
      <c r="M31" s="229"/>
    </row>
    <row r="32" spans="1:13" s="228" customFormat="1" hidden="1">
      <c r="B32" s="230"/>
      <c r="H32" s="229"/>
      <c r="M32" s="229"/>
    </row>
    <row r="33" spans="2:13" s="228" customFormat="1" hidden="1">
      <c r="B33" s="230"/>
      <c r="H33" s="229"/>
      <c r="M33" s="229"/>
    </row>
    <row r="34" spans="2:13" s="228" customFormat="1" hidden="1">
      <c r="B34" s="230"/>
      <c r="H34" s="229"/>
      <c r="M34" s="229"/>
    </row>
    <row r="35" spans="2:13" s="228" customFormat="1" hidden="1">
      <c r="B35" s="230"/>
      <c r="H35" s="229"/>
      <c r="M35" s="229"/>
    </row>
    <row r="36" spans="2:13" s="228" customFormat="1" hidden="1">
      <c r="B36" s="230"/>
      <c r="H36" s="229"/>
      <c r="M36" s="229"/>
    </row>
    <row r="37" spans="2:13" s="228" customFormat="1" hidden="1">
      <c r="B37" s="230"/>
      <c r="H37" s="229"/>
      <c r="M37" s="229"/>
    </row>
    <row r="38" spans="2:13" s="228" customFormat="1" hidden="1">
      <c r="B38" s="230"/>
      <c r="H38" s="229"/>
      <c r="M38" s="229"/>
    </row>
    <row r="39" spans="2:13" s="228" customFormat="1" hidden="1">
      <c r="B39" s="230"/>
      <c r="H39" s="229"/>
      <c r="M39" s="229"/>
    </row>
    <row r="40" spans="2:13" s="228" customFormat="1" hidden="1">
      <c r="B40" s="230"/>
      <c r="H40" s="229"/>
      <c r="M40" s="229"/>
    </row>
    <row r="41" spans="2:13" s="228" customFormat="1" hidden="1">
      <c r="B41" s="230"/>
      <c r="H41" s="229"/>
      <c r="M41" s="229"/>
    </row>
    <row r="42" spans="2:13" s="228" customFormat="1" hidden="1">
      <c r="B42" s="230"/>
      <c r="H42" s="229"/>
      <c r="M42" s="229"/>
    </row>
    <row r="43" spans="2:13" s="228" customFormat="1" hidden="1"/>
    <row r="44" spans="2:13" s="228" customFormat="1" hidden="1"/>
    <row r="45" spans="2:13" s="228" customFormat="1" hidden="1"/>
    <row r="46" spans="2:13" s="231" customFormat="1" hidden="1"/>
    <row r="47" spans="2:13" s="231" customFormat="1" hidden="1"/>
  </sheetData>
  <mergeCells count="5">
    <mergeCell ref="B4:F4"/>
    <mergeCell ref="G4:H4"/>
    <mergeCell ref="I4:K4"/>
    <mergeCell ref="A4:A5"/>
    <mergeCell ref="A1:K1"/>
  </mergeCells>
  <pageMargins left="0.7" right="0.7" top="0.78740157499999996" bottom="0.78740157499999996" header="0.3" footer="0.3"/>
  <pageSetup paperSize="9" scale="66"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69"/>
  <sheetViews>
    <sheetView showGridLines="0" zoomScale="90" zoomScaleNormal="90" zoomScaleSheetLayoutView="80" workbookViewId="0">
      <selection sqref="A1:K1"/>
    </sheetView>
  </sheetViews>
  <sheetFormatPr baseColWidth="10" defaultColWidth="0" defaultRowHeight="15" zeroHeight="1"/>
  <cols>
    <col min="1" max="1" width="30.7109375" customWidth="1"/>
    <col min="2" max="2" width="11.140625" customWidth="1"/>
    <col min="3" max="3" width="12" customWidth="1"/>
    <col min="4" max="4" width="12.42578125" customWidth="1"/>
    <col min="5" max="5" width="14.42578125" customWidth="1"/>
    <col min="6" max="6" width="12.42578125" customWidth="1"/>
    <col min="7" max="7" width="13" customWidth="1"/>
    <col min="8" max="8" width="12.85546875" customWidth="1"/>
    <col min="9" max="9" width="19.140625" bestFit="1" customWidth="1"/>
    <col min="10" max="10" width="20.140625" bestFit="1" customWidth="1"/>
    <col min="11" max="11" width="20.7109375" customWidth="1"/>
    <col min="12" max="14" width="11.42578125" style="228" customWidth="1"/>
    <col min="15" max="15" width="11.42578125" style="228" hidden="1" customWidth="1"/>
    <col min="16" max="18" width="11.42578125" hidden="1" customWidth="1"/>
    <col min="19" max="16384" width="11.42578125" hidden="1"/>
  </cols>
  <sheetData>
    <row r="1" spans="1:11" s="4" customFormat="1" ht="18.75" customHeight="1">
      <c r="A1" s="688" t="s">
        <v>289</v>
      </c>
      <c r="B1" s="688"/>
      <c r="C1" s="688"/>
      <c r="D1" s="688"/>
      <c r="E1" s="688"/>
      <c r="F1" s="688"/>
      <c r="G1" s="688"/>
      <c r="H1" s="688"/>
      <c r="I1" s="688"/>
      <c r="J1" s="688"/>
      <c r="K1" s="688"/>
    </row>
    <row r="2" spans="1:11" customFormat="1" ht="15.75" thickBot="1">
      <c r="A2" s="213" t="s">
        <v>184</v>
      </c>
      <c r="B2" s="25"/>
      <c r="C2" s="25"/>
      <c r="D2" s="25"/>
      <c r="E2" s="25"/>
      <c r="F2" s="25"/>
      <c r="G2" s="25"/>
      <c r="H2" s="25"/>
      <c r="I2" s="25"/>
      <c r="J2" s="25"/>
      <c r="K2" s="25"/>
    </row>
    <row r="3" spans="1:11" customFormat="1" ht="15.75" thickBot="1"/>
    <row r="4" spans="1:11" customFormat="1" ht="15.75" thickBot="1">
      <c r="A4" s="714" t="s">
        <v>0</v>
      </c>
      <c r="B4" s="711" t="s">
        <v>3</v>
      </c>
      <c r="C4" s="712"/>
      <c r="D4" s="712"/>
      <c r="E4" s="712"/>
      <c r="F4" s="713"/>
      <c r="G4" s="711" t="s">
        <v>59</v>
      </c>
      <c r="H4" s="713"/>
      <c r="I4" s="711" t="s">
        <v>79</v>
      </c>
      <c r="J4" s="712"/>
      <c r="K4" s="713"/>
    </row>
    <row r="5" spans="1:11" customFormat="1" ht="48.75" customHeight="1" thickBot="1">
      <c r="A5" s="715"/>
      <c r="B5" s="356" t="s">
        <v>21</v>
      </c>
      <c r="C5" s="380" t="s">
        <v>214</v>
      </c>
      <c r="D5" s="380" t="s">
        <v>58</v>
      </c>
      <c r="E5" s="380" t="s">
        <v>57</v>
      </c>
      <c r="F5" s="381" t="s">
        <v>203</v>
      </c>
      <c r="G5" s="382" t="s">
        <v>57</v>
      </c>
      <c r="H5" s="380" t="s">
        <v>203</v>
      </c>
      <c r="I5" s="382" t="s">
        <v>250</v>
      </c>
      <c r="J5" s="380" t="s">
        <v>251</v>
      </c>
      <c r="K5" s="381" t="s">
        <v>287</v>
      </c>
    </row>
    <row r="6" spans="1:11" customFormat="1" ht="15" customHeight="1">
      <c r="A6" s="22" t="s">
        <v>5</v>
      </c>
      <c r="B6" s="238">
        <v>287608</v>
      </c>
      <c r="C6" s="40">
        <v>161.02327600000046</v>
      </c>
      <c r="D6" s="40">
        <v>5160.3540000000003</v>
      </c>
      <c r="E6" s="40">
        <v>4755.2757840000004</v>
      </c>
      <c r="F6" s="40">
        <v>1659.7149870000001</v>
      </c>
      <c r="G6" s="391">
        <v>4472.3299450000004</v>
      </c>
      <c r="H6" s="389">
        <v>1604.2531280000001</v>
      </c>
      <c r="I6" s="391">
        <v>282.81190900000001</v>
      </c>
      <c r="J6" s="389">
        <v>55.461858999999997</v>
      </c>
      <c r="K6" s="390">
        <v>0.13392999999999999</v>
      </c>
    </row>
    <row r="7" spans="1:11" customFormat="1" ht="15" customHeight="1">
      <c r="A7" s="22" t="s">
        <v>6</v>
      </c>
      <c r="B7" s="238">
        <v>498523</v>
      </c>
      <c r="C7" s="40">
        <v>290.77622000000048</v>
      </c>
      <c r="D7" s="40">
        <v>11362.371999999994</v>
      </c>
      <c r="E7" s="40">
        <v>10601.606847000001</v>
      </c>
      <c r="F7" s="40">
        <v>3519.1494680000001</v>
      </c>
      <c r="G7" s="391">
        <v>9384.2463939999998</v>
      </c>
      <c r="H7" s="389">
        <v>3273.081056</v>
      </c>
      <c r="I7" s="391">
        <v>1216.686733</v>
      </c>
      <c r="J7" s="389">
        <v>246.068412</v>
      </c>
      <c r="K7" s="390">
        <v>0.67371999999999999</v>
      </c>
    </row>
    <row r="8" spans="1:11" customFormat="1">
      <c r="A8" s="22" t="s">
        <v>7</v>
      </c>
      <c r="B8" s="238">
        <v>5969</v>
      </c>
      <c r="C8" s="40">
        <v>5.9043599999999978</v>
      </c>
      <c r="D8" s="40">
        <v>84.567999999999998</v>
      </c>
      <c r="E8" s="40">
        <v>61.626937999999996</v>
      </c>
      <c r="F8" s="40">
        <v>19.433562999999999</v>
      </c>
      <c r="G8" s="391">
        <v>59.729850999999996</v>
      </c>
      <c r="H8" s="389">
        <v>18.944794999999999</v>
      </c>
      <c r="I8" s="391">
        <v>1.897087</v>
      </c>
      <c r="J8" s="389">
        <v>0.48876799999999998</v>
      </c>
      <c r="K8" s="390">
        <v>0</v>
      </c>
    </row>
    <row r="9" spans="1:11" customFormat="1">
      <c r="A9" s="22" t="s">
        <v>8</v>
      </c>
      <c r="B9" s="238">
        <v>31508</v>
      </c>
      <c r="C9" s="40">
        <v>147.12924300000003</v>
      </c>
      <c r="D9" s="40">
        <v>2947.8620000000001</v>
      </c>
      <c r="E9" s="40">
        <v>2879.2363160000004</v>
      </c>
      <c r="F9" s="40">
        <v>605.56265400000007</v>
      </c>
      <c r="G9" s="391">
        <v>1519.8059960000001</v>
      </c>
      <c r="H9" s="389">
        <v>371.01037700000001</v>
      </c>
      <c r="I9" s="391">
        <v>1359.342222</v>
      </c>
      <c r="J9" s="389">
        <v>234.552277</v>
      </c>
      <c r="K9" s="390">
        <v>8.8097999999999996E-2</v>
      </c>
    </row>
    <row r="10" spans="1:11" customFormat="1">
      <c r="A10" s="22" t="s">
        <v>9</v>
      </c>
      <c r="B10" s="238">
        <v>1886</v>
      </c>
      <c r="C10" s="40">
        <v>1.7323449999999998</v>
      </c>
      <c r="D10" s="40">
        <v>40.81</v>
      </c>
      <c r="E10" s="40">
        <v>27.882255999999998</v>
      </c>
      <c r="F10" s="40">
        <v>8.374998999999999</v>
      </c>
      <c r="G10" s="391">
        <v>26.685082999999999</v>
      </c>
      <c r="H10" s="389">
        <v>8.1367119999999993</v>
      </c>
      <c r="I10" s="391">
        <v>1.0329930000000001</v>
      </c>
      <c r="J10" s="389">
        <v>0.238287</v>
      </c>
      <c r="K10" s="390">
        <v>0.16417999999999999</v>
      </c>
    </row>
    <row r="11" spans="1:11" customFormat="1">
      <c r="A11" s="22" t="s">
        <v>10</v>
      </c>
      <c r="B11" s="238">
        <v>2916</v>
      </c>
      <c r="C11" s="40">
        <v>1.1200979999999996</v>
      </c>
      <c r="D11" s="40">
        <v>37.64</v>
      </c>
      <c r="E11" s="40">
        <v>25.863955000000001</v>
      </c>
      <c r="F11" s="40">
        <v>8.4064949999999996</v>
      </c>
      <c r="G11" s="391">
        <v>22.931576</v>
      </c>
      <c r="H11" s="389">
        <v>7.6993450000000001</v>
      </c>
      <c r="I11" s="391">
        <v>2.9323790000000001</v>
      </c>
      <c r="J11" s="389">
        <v>0.70714999999999995</v>
      </c>
      <c r="K11" s="390">
        <v>0</v>
      </c>
    </row>
    <row r="12" spans="1:11" customFormat="1">
      <c r="A12" s="22" t="s">
        <v>11</v>
      </c>
      <c r="B12" s="238">
        <v>102219</v>
      </c>
      <c r="C12" s="40">
        <v>58.135144999999994</v>
      </c>
      <c r="D12" s="40">
        <v>1838.684</v>
      </c>
      <c r="E12" s="40">
        <v>1566.541262</v>
      </c>
      <c r="F12" s="40">
        <v>510.29292700000002</v>
      </c>
      <c r="G12" s="391">
        <v>1435.4332079999999</v>
      </c>
      <c r="H12" s="389">
        <v>488.993044</v>
      </c>
      <c r="I12" s="391">
        <v>131.10805400000001</v>
      </c>
      <c r="J12" s="389">
        <v>21.299883000000001</v>
      </c>
      <c r="K12" s="390">
        <v>0</v>
      </c>
    </row>
    <row r="13" spans="1:11" customFormat="1">
      <c r="A13" s="22" t="s">
        <v>12</v>
      </c>
      <c r="B13" s="238">
        <v>14836</v>
      </c>
      <c r="C13" s="40">
        <v>104.73399800000003</v>
      </c>
      <c r="D13" s="40">
        <v>1395.181</v>
      </c>
      <c r="E13" s="40">
        <v>1199.9818300000002</v>
      </c>
      <c r="F13" s="40">
        <v>237.19091800000001</v>
      </c>
      <c r="G13" s="391">
        <v>566.333664</v>
      </c>
      <c r="H13" s="389">
        <v>140.63953100000001</v>
      </c>
      <c r="I13" s="391">
        <v>633.64020700000003</v>
      </c>
      <c r="J13" s="389">
        <v>96.551387000000005</v>
      </c>
      <c r="K13" s="390">
        <v>7.9590000000000008E-3</v>
      </c>
    </row>
    <row r="14" spans="1:11" customFormat="1">
      <c r="A14" s="22" t="s">
        <v>13</v>
      </c>
      <c r="B14" s="238">
        <v>144801</v>
      </c>
      <c r="C14" s="40">
        <v>94.418244999999658</v>
      </c>
      <c r="D14" s="40">
        <v>3584.5340000000001</v>
      </c>
      <c r="E14" s="40">
        <v>2881.8814430000002</v>
      </c>
      <c r="F14" s="40">
        <v>893.8395109999999</v>
      </c>
      <c r="G14" s="391">
        <v>2587.8039250000002</v>
      </c>
      <c r="H14" s="389">
        <v>844.24776799999995</v>
      </c>
      <c r="I14" s="391">
        <v>294.065043</v>
      </c>
      <c r="J14" s="389">
        <v>49.591743000000001</v>
      </c>
      <c r="K14" s="390">
        <v>1.2475E-2</v>
      </c>
    </row>
    <row r="15" spans="1:11" customFormat="1">
      <c r="A15" s="22" t="s">
        <v>14</v>
      </c>
      <c r="B15" s="238">
        <v>232819</v>
      </c>
      <c r="C15" s="40">
        <v>135.91610500000073</v>
      </c>
      <c r="D15" s="40">
        <v>4363.3940000000002</v>
      </c>
      <c r="E15" s="40">
        <v>3545.5722209999999</v>
      </c>
      <c r="F15" s="40">
        <v>1166.4079750000001</v>
      </c>
      <c r="G15" s="391">
        <v>3426.7774199999999</v>
      </c>
      <c r="H15" s="389">
        <v>1145.062997</v>
      </c>
      <c r="I15" s="391">
        <v>118.74411000000001</v>
      </c>
      <c r="J15" s="389">
        <v>21.344978000000001</v>
      </c>
      <c r="K15" s="390">
        <v>5.0691E-2</v>
      </c>
    </row>
    <row r="16" spans="1:11" customFormat="1">
      <c r="A16" s="22" t="s">
        <v>15</v>
      </c>
      <c r="B16" s="238">
        <v>90760</v>
      </c>
      <c r="C16" s="40">
        <v>85.592540999999926</v>
      </c>
      <c r="D16" s="40">
        <v>1952.2360000000001</v>
      </c>
      <c r="E16" s="40">
        <v>1679.4349790000001</v>
      </c>
      <c r="F16" s="40">
        <v>513.33092099999999</v>
      </c>
      <c r="G16" s="391">
        <v>1404.34104</v>
      </c>
      <c r="H16" s="389">
        <v>462.997207</v>
      </c>
      <c r="I16" s="391">
        <v>275.09393899999998</v>
      </c>
      <c r="J16" s="389">
        <v>50.333714000000001</v>
      </c>
      <c r="K16" s="390">
        <v>0</v>
      </c>
    </row>
    <row r="17" spans="1:15">
      <c r="A17" s="22" t="s">
        <v>16</v>
      </c>
      <c r="B17" s="238">
        <v>21606</v>
      </c>
      <c r="C17" s="40">
        <v>9.8231230000000025</v>
      </c>
      <c r="D17" s="40">
        <v>418.05599999999998</v>
      </c>
      <c r="E17" s="40">
        <v>364.76452599999999</v>
      </c>
      <c r="F17" s="40">
        <v>103.57937700000001</v>
      </c>
      <c r="G17" s="391">
        <v>283.57192099999997</v>
      </c>
      <c r="H17" s="389">
        <v>91.080639000000005</v>
      </c>
      <c r="I17" s="391">
        <v>81.192605</v>
      </c>
      <c r="J17" s="389">
        <v>12.498737999999999</v>
      </c>
      <c r="K17" s="390">
        <v>0</v>
      </c>
      <c r="L17"/>
      <c r="M17"/>
      <c r="N17"/>
      <c r="O17"/>
    </row>
    <row r="18" spans="1:15">
      <c r="A18" s="22" t="s">
        <v>17</v>
      </c>
      <c r="B18" s="238">
        <v>34302</v>
      </c>
      <c r="C18" s="40">
        <v>50.232054000000005</v>
      </c>
      <c r="D18" s="40">
        <v>1547.395</v>
      </c>
      <c r="E18" s="40">
        <v>1539.1456800000001</v>
      </c>
      <c r="F18" s="40">
        <v>382.42659099999997</v>
      </c>
      <c r="G18" s="391">
        <v>890.27257299999997</v>
      </c>
      <c r="H18" s="389">
        <v>259.26806599999998</v>
      </c>
      <c r="I18" s="391">
        <v>648.873107</v>
      </c>
      <c r="J18" s="389">
        <v>123.158525</v>
      </c>
      <c r="K18" s="390">
        <v>0</v>
      </c>
      <c r="L18"/>
      <c r="M18"/>
      <c r="N18"/>
      <c r="O18"/>
    </row>
    <row r="19" spans="1:15">
      <c r="A19" s="22" t="s">
        <v>18</v>
      </c>
      <c r="B19" s="238">
        <v>24541</v>
      </c>
      <c r="C19" s="40">
        <v>171.64918399999999</v>
      </c>
      <c r="D19" s="40">
        <v>1897.346</v>
      </c>
      <c r="E19" s="40">
        <v>1787.599324</v>
      </c>
      <c r="F19" s="40">
        <v>383.20583399999998</v>
      </c>
      <c r="G19" s="391">
        <v>908.46310800000003</v>
      </c>
      <c r="H19" s="389">
        <v>238.43998300000001</v>
      </c>
      <c r="I19" s="391">
        <v>879.13621599999999</v>
      </c>
      <c r="J19" s="389">
        <v>144.765851</v>
      </c>
      <c r="K19" s="390">
        <v>0</v>
      </c>
      <c r="L19"/>
      <c r="M19"/>
      <c r="N19"/>
      <c r="O19"/>
    </row>
    <row r="20" spans="1:15">
      <c r="A20" s="22" t="s">
        <v>19</v>
      </c>
      <c r="B20" s="238">
        <v>42218</v>
      </c>
      <c r="C20" s="40">
        <v>26.933492000000026</v>
      </c>
      <c r="D20" s="40">
        <v>1518.671</v>
      </c>
      <c r="E20" s="40">
        <v>1240.6030049999999</v>
      </c>
      <c r="F20" s="40">
        <v>382.919892</v>
      </c>
      <c r="G20" s="391">
        <v>961.79080899999997</v>
      </c>
      <c r="H20" s="389">
        <v>327.98161800000003</v>
      </c>
      <c r="I20" s="391">
        <v>278.81219599999997</v>
      </c>
      <c r="J20" s="389">
        <v>54.938274</v>
      </c>
      <c r="K20" s="390">
        <v>0</v>
      </c>
      <c r="L20"/>
      <c r="M20"/>
      <c r="N20"/>
      <c r="O20"/>
    </row>
    <row r="21" spans="1:15" ht="15.75" thickBot="1">
      <c r="A21" s="22" t="s">
        <v>20</v>
      </c>
      <c r="B21" s="238">
        <v>25182</v>
      </c>
      <c r="C21" s="40">
        <v>87.459576000000112</v>
      </c>
      <c r="D21" s="40">
        <v>1183.213</v>
      </c>
      <c r="E21" s="40">
        <v>1054.6850830000001</v>
      </c>
      <c r="F21" s="40">
        <v>246.40194700000001</v>
      </c>
      <c r="G21" s="391">
        <v>701.70278900000005</v>
      </c>
      <c r="H21" s="389">
        <v>189.283151</v>
      </c>
      <c r="I21" s="391">
        <v>352.91482000000002</v>
      </c>
      <c r="J21" s="389">
        <v>57.118796000000003</v>
      </c>
      <c r="K21" s="390">
        <v>6.7474000000000006E-2</v>
      </c>
      <c r="L21"/>
      <c r="M21"/>
      <c r="N21"/>
      <c r="O21"/>
    </row>
    <row r="22" spans="1:15" ht="15.75" thickBot="1">
      <c r="A22" s="5" t="s">
        <v>3</v>
      </c>
      <c r="B22" s="102">
        <f>SUM(B6:B21)</f>
        <v>1561694</v>
      </c>
      <c r="C22" s="182">
        <f t="shared" ref="C22:K22" si="0">SUM(C6:C21)</f>
        <v>1432.5790050000014</v>
      </c>
      <c r="D22" s="508">
        <f t="shared" si="0"/>
        <v>39332.315999999999</v>
      </c>
      <c r="E22" s="182">
        <f t="shared" si="0"/>
        <v>35211.701449</v>
      </c>
      <c r="F22" s="181">
        <f t="shared" si="0"/>
        <v>10640.238059000001</v>
      </c>
      <c r="G22" s="183">
        <f t="shared" si="0"/>
        <v>28652.219301999994</v>
      </c>
      <c r="H22" s="182">
        <f t="shared" si="0"/>
        <v>9471.1194169999999</v>
      </c>
      <c r="I22" s="183">
        <f t="shared" si="0"/>
        <v>6558.2836200000002</v>
      </c>
      <c r="J22" s="182">
        <f t="shared" si="0"/>
        <v>1169.1186420000001</v>
      </c>
      <c r="K22" s="181">
        <f t="shared" si="0"/>
        <v>1.1985270000000001</v>
      </c>
      <c r="L22"/>
      <c r="M22"/>
      <c r="N22"/>
      <c r="O22"/>
    </row>
    <row r="23" spans="1:15" s="228" customFormat="1">
      <c r="A23" s="220"/>
      <c r="B23" s="220"/>
      <c r="C23" s="220"/>
    </row>
    <row r="24" spans="1:15" s="228" customFormat="1">
      <c r="A24" s="220" t="s">
        <v>10</v>
      </c>
      <c r="B24" s="221">
        <v>37.64</v>
      </c>
      <c r="C24" s="220"/>
      <c r="G24" s="220" t="s">
        <v>10</v>
      </c>
      <c r="H24" s="221">
        <v>1.1200979999999996</v>
      </c>
      <c r="L24" s="220" t="s">
        <v>10</v>
      </c>
      <c r="M24" s="221">
        <v>25.863955000000001</v>
      </c>
      <c r="N24" s="220"/>
    </row>
    <row r="25" spans="1:15" s="228" customFormat="1">
      <c r="A25" s="220" t="s">
        <v>9</v>
      </c>
      <c r="B25" s="221">
        <v>40.81</v>
      </c>
      <c r="C25" s="220"/>
      <c r="G25" s="220" t="s">
        <v>9</v>
      </c>
      <c r="H25" s="221">
        <v>1.7323449999999998</v>
      </c>
      <c r="L25" s="220" t="s">
        <v>9</v>
      </c>
      <c r="M25" s="221">
        <v>27.882255999999998</v>
      </c>
      <c r="N25" s="220"/>
    </row>
    <row r="26" spans="1:15" s="228" customFormat="1">
      <c r="A26" s="220" t="s">
        <v>7</v>
      </c>
      <c r="B26" s="221">
        <v>84.567999999999998</v>
      </c>
      <c r="C26" s="220"/>
      <c r="G26" s="220" t="s">
        <v>7</v>
      </c>
      <c r="H26" s="221">
        <v>5.9043599999999978</v>
      </c>
      <c r="L26" s="220" t="s">
        <v>7</v>
      </c>
      <c r="M26" s="221">
        <v>61.626937999999996</v>
      </c>
      <c r="N26" s="220"/>
    </row>
    <row r="27" spans="1:15" s="228" customFormat="1">
      <c r="A27" s="220" t="s">
        <v>16</v>
      </c>
      <c r="B27" s="221">
        <v>418.05599999999998</v>
      </c>
      <c r="C27" s="220"/>
      <c r="G27" s="220" t="s">
        <v>16</v>
      </c>
      <c r="H27" s="221">
        <v>9.8231230000000025</v>
      </c>
      <c r="L27" s="220" t="s">
        <v>16</v>
      </c>
      <c r="M27" s="221">
        <v>364.76452599999999</v>
      </c>
      <c r="N27" s="220"/>
    </row>
    <row r="28" spans="1:15" s="228" customFormat="1">
      <c r="A28" s="220" t="s">
        <v>20</v>
      </c>
      <c r="B28" s="221">
        <v>1183.213</v>
      </c>
      <c r="C28" s="220"/>
      <c r="G28" s="220" t="s">
        <v>19</v>
      </c>
      <c r="H28" s="221">
        <v>26.933492000000026</v>
      </c>
      <c r="L28" s="220" t="s">
        <v>20</v>
      </c>
      <c r="M28" s="221">
        <v>1054.6850830000001</v>
      </c>
      <c r="N28" s="220"/>
    </row>
    <row r="29" spans="1:15" s="228" customFormat="1">
      <c r="A29" s="220" t="s">
        <v>12</v>
      </c>
      <c r="B29" s="221">
        <v>1395.181</v>
      </c>
      <c r="C29" s="220"/>
      <c r="G29" s="220" t="s">
        <v>17</v>
      </c>
      <c r="H29" s="221">
        <v>50.232054000000005</v>
      </c>
      <c r="L29" s="220" t="s">
        <v>12</v>
      </c>
      <c r="M29" s="221">
        <v>1199.9818300000002</v>
      </c>
      <c r="N29" s="220"/>
    </row>
    <row r="30" spans="1:15" s="228" customFormat="1">
      <c r="A30" s="220" t="s">
        <v>19</v>
      </c>
      <c r="B30" s="221">
        <v>1518.671</v>
      </c>
      <c r="C30" s="220"/>
      <c r="G30" s="220" t="s">
        <v>11</v>
      </c>
      <c r="H30" s="221">
        <v>58.135144999999994</v>
      </c>
      <c r="L30" s="220" t="s">
        <v>19</v>
      </c>
      <c r="M30" s="221">
        <v>1240.6030049999999</v>
      </c>
      <c r="N30" s="220"/>
    </row>
    <row r="31" spans="1:15" s="228" customFormat="1">
      <c r="A31" s="220" t="s">
        <v>17</v>
      </c>
      <c r="B31" s="221">
        <v>1547.395</v>
      </c>
      <c r="C31" s="220"/>
      <c r="G31" s="220" t="s">
        <v>15</v>
      </c>
      <c r="H31" s="221">
        <v>85.592540999999926</v>
      </c>
      <c r="L31" s="220" t="s">
        <v>17</v>
      </c>
      <c r="M31" s="221">
        <v>1539.1456800000001</v>
      </c>
      <c r="N31" s="220"/>
    </row>
    <row r="32" spans="1:15" s="228" customFormat="1">
      <c r="A32" s="220" t="s">
        <v>11</v>
      </c>
      <c r="B32" s="221">
        <v>1838.684</v>
      </c>
      <c r="C32" s="220"/>
      <c r="G32" s="220" t="s">
        <v>20</v>
      </c>
      <c r="H32" s="221">
        <v>87.459576000000112</v>
      </c>
      <c r="L32" s="220" t="s">
        <v>11</v>
      </c>
      <c r="M32" s="221">
        <v>1566.541262</v>
      </c>
      <c r="N32" s="220"/>
    </row>
    <row r="33" spans="1:14" s="228" customFormat="1">
      <c r="A33" s="220" t="s">
        <v>18</v>
      </c>
      <c r="B33" s="221">
        <v>1897.346</v>
      </c>
      <c r="C33" s="220"/>
      <c r="G33" s="220" t="s">
        <v>13</v>
      </c>
      <c r="H33" s="221">
        <v>94.418244999999658</v>
      </c>
      <c r="L33" s="220" t="s">
        <v>15</v>
      </c>
      <c r="M33" s="221">
        <v>1679.4349790000001</v>
      </c>
      <c r="N33" s="220"/>
    </row>
    <row r="34" spans="1:14" s="228" customFormat="1">
      <c r="A34" s="220" t="s">
        <v>15</v>
      </c>
      <c r="B34" s="221">
        <v>1952.2360000000001</v>
      </c>
      <c r="C34" s="220"/>
      <c r="G34" s="220" t="s">
        <v>12</v>
      </c>
      <c r="H34" s="221">
        <v>104.73399800000003</v>
      </c>
      <c r="L34" s="220" t="s">
        <v>18</v>
      </c>
      <c r="M34" s="221">
        <v>1787.599324</v>
      </c>
      <c r="N34" s="220"/>
    </row>
    <row r="35" spans="1:14" s="228" customFormat="1">
      <c r="A35" s="220" t="s">
        <v>8</v>
      </c>
      <c r="B35" s="221">
        <v>2947.8620000000001</v>
      </c>
      <c r="C35" s="220"/>
      <c r="G35" s="220" t="s">
        <v>14</v>
      </c>
      <c r="H35" s="221">
        <v>135.91610500000073</v>
      </c>
      <c r="L35" s="220" t="s">
        <v>8</v>
      </c>
      <c r="M35" s="221">
        <v>2879.2363160000004</v>
      </c>
      <c r="N35" s="220"/>
    </row>
    <row r="36" spans="1:14" s="228" customFormat="1">
      <c r="A36" s="220" t="s">
        <v>13</v>
      </c>
      <c r="B36" s="221">
        <v>3584.5340000000001</v>
      </c>
      <c r="C36" s="220"/>
      <c r="G36" s="220" t="s">
        <v>8</v>
      </c>
      <c r="H36" s="221">
        <v>147.12924300000003</v>
      </c>
      <c r="L36" s="220" t="s">
        <v>13</v>
      </c>
      <c r="M36" s="221">
        <v>2881.8814430000002</v>
      </c>
      <c r="N36" s="220"/>
    </row>
    <row r="37" spans="1:14" s="228" customFormat="1">
      <c r="A37" s="220" t="s">
        <v>14</v>
      </c>
      <c r="B37" s="221">
        <v>4363.3940000000002</v>
      </c>
      <c r="C37" s="220"/>
      <c r="G37" s="220" t="s">
        <v>5</v>
      </c>
      <c r="H37" s="221">
        <v>161.02327600000046</v>
      </c>
      <c r="L37" s="220" t="s">
        <v>14</v>
      </c>
      <c r="M37" s="221">
        <v>3545.5722209999999</v>
      </c>
      <c r="N37" s="220"/>
    </row>
    <row r="38" spans="1:14" s="228" customFormat="1">
      <c r="A38" s="220" t="s">
        <v>5</v>
      </c>
      <c r="B38" s="221">
        <v>5160.3540000000003</v>
      </c>
      <c r="C38" s="220"/>
      <c r="G38" s="220" t="s">
        <v>18</v>
      </c>
      <c r="H38" s="221">
        <v>171.64918399999999</v>
      </c>
      <c r="L38" s="220" t="s">
        <v>5</v>
      </c>
      <c r="M38" s="221">
        <v>4755.2757840000004</v>
      </c>
      <c r="N38" s="220"/>
    </row>
    <row r="39" spans="1:14" s="228" customFormat="1">
      <c r="A39" s="220" t="s">
        <v>6</v>
      </c>
      <c r="B39" s="221">
        <v>11362.371999999994</v>
      </c>
      <c r="C39" s="220"/>
      <c r="G39" s="220" t="s">
        <v>6</v>
      </c>
      <c r="H39" s="221">
        <v>290.77622000000048</v>
      </c>
      <c r="L39" s="220" t="s">
        <v>6</v>
      </c>
      <c r="M39" s="221">
        <v>10601.606847000001</v>
      </c>
      <c r="N39" s="220"/>
    </row>
    <row r="40" spans="1:14" s="228" customFormat="1">
      <c r="A40" s="220"/>
      <c r="B40" s="220"/>
      <c r="C40" s="220"/>
    </row>
    <row r="41" spans="1:14" s="228" customFormat="1">
      <c r="A41" s="220"/>
      <c r="B41" s="220"/>
      <c r="C41" s="220"/>
    </row>
    <row r="42" spans="1:14" s="228" customFormat="1"/>
    <row r="43" spans="1:14" s="228" customFormat="1"/>
    <row r="44" spans="1:14" s="228" customFormat="1"/>
    <row r="45" spans="1:14"/>
    <row r="46" spans="1:14"/>
    <row r="47" spans="1:14"/>
    <row r="48" spans="1:14"/>
    <row r="49"/>
    <row r="50"/>
    <row r="51"/>
    <row r="52"/>
    <row r="53"/>
    <row r="54"/>
    <row r="55"/>
    <row r="56"/>
    <row r="57"/>
    <row r="58"/>
    <row r="59"/>
    <row r="60"/>
    <row r="61"/>
    <row r="62"/>
    <row r="63"/>
    <row r="64"/>
    <row r="65"/>
    <row r="66"/>
    <row r="67"/>
    <row r="68"/>
    <row r="69"/>
  </sheetData>
  <sortState ref="L24:M39">
    <sortCondition ref="M25:M40"/>
  </sortState>
  <mergeCells count="5">
    <mergeCell ref="B4:F4"/>
    <mergeCell ref="G4:H4"/>
    <mergeCell ref="I4:K4"/>
    <mergeCell ref="A4:A5"/>
    <mergeCell ref="A1:K1"/>
  </mergeCells>
  <pageMargins left="0.7" right="0.7" top="0.78740157499999996" bottom="0.78740157499999996" header="0.3" footer="0.3"/>
  <pageSetup paperSize="9" scale="45"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56"/>
  <sheetViews>
    <sheetView showGridLines="0" tabSelected="1" zoomScale="90" zoomScaleNormal="90" zoomScaleSheetLayoutView="80" workbookViewId="0">
      <selection activeCell="A25" sqref="A25:C44"/>
    </sheetView>
  </sheetViews>
  <sheetFormatPr baseColWidth="10" defaultColWidth="0" defaultRowHeight="15" zeroHeight="1"/>
  <cols>
    <col min="1" max="1" width="26.85546875" style="10" customWidth="1"/>
    <col min="2" max="2" width="11" style="10" customWidth="1"/>
    <col min="3" max="3" width="13" style="10" customWidth="1"/>
    <col min="4" max="4" width="12.140625" style="10" bestFit="1" customWidth="1"/>
    <col min="5" max="5" width="8.85546875" style="10" bestFit="1" customWidth="1"/>
    <col min="6" max="6" width="13.28515625" style="10" customWidth="1"/>
    <col min="7" max="7" width="9.7109375" style="10" customWidth="1"/>
    <col min="8" max="8" width="12" style="10" customWidth="1"/>
    <col min="9" max="9" width="8.85546875" style="10" bestFit="1" customWidth="1"/>
    <col min="10" max="10" width="12.28515625" style="10" customWidth="1"/>
    <col min="11" max="11" width="8.85546875" style="10" bestFit="1" customWidth="1"/>
    <col min="12" max="17" width="11.42578125" style="10" customWidth="1"/>
    <col min="18" max="18" width="11.42578125" style="10" hidden="1" customWidth="1"/>
    <col min="19" max="16384" width="11.42578125" style="10" hidden="1"/>
  </cols>
  <sheetData>
    <row r="1" spans="1:15" ht="18.75" customHeight="1">
      <c r="A1" s="723" t="s">
        <v>292</v>
      </c>
      <c r="B1" s="723"/>
      <c r="C1" s="723"/>
      <c r="D1" s="723"/>
      <c r="E1" s="723"/>
      <c r="F1" s="723"/>
      <c r="G1" s="723"/>
      <c r="H1" s="723"/>
      <c r="I1" s="723"/>
      <c r="J1" s="723"/>
      <c r="K1" s="723"/>
    </row>
    <row r="2" spans="1:15" ht="15.75" thickBot="1">
      <c r="A2" s="37" t="s">
        <v>184</v>
      </c>
      <c r="B2" s="25"/>
      <c r="C2" s="25"/>
      <c r="D2" s="25"/>
      <c r="E2" s="25"/>
      <c r="F2" s="25"/>
      <c r="G2" s="25"/>
      <c r="H2" s="25"/>
      <c r="I2" s="25"/>
      <c r="J2" s="25"/>
      <c r="K2" s="25"/>
      <c r="L2" s="207"/>
      <c r="M2" s="207"/>
      <c r="N2" s="207"/>
      <c r="O2" s="207"/>
    </row>
    <row r="3" spans="1:15" ht="15.75" thickBot="1"/>
    <row r="4" spans="1:15" ht="15.75" customHeight="1" thickBot="1">
      <c r="A4" s="714" t="s">
        <v>0</v>
      </c>
      <c r="B4" s="716" t="s">
        <v>50</v>
      </c>
      <c r="C4" s="718"/>
      <c r="D4" s="716" t="s">
        <v>107</v>
      </c>
      <c r="E4" s="717"/>
      <c r="F4" s="717"/>
      <c r="G4" s="718"/>
      <c r="H4" s="716" t="s">
        <v>108</v>
      </c>
      <c r="I4" s="717"/>
      <c r="J4" s="717"/>
      <c r="K4" s="718"/>
      <c r="L4" s="716" t="s">
        <v>279</v>
      </c>
      <c r="M4" s="717"/>
      <c r="N4" s="717"/>
      <c r="O4" s="718"/>
    </row>
    <row r="5" spans="1:15">
      <c r="A5" s="724"/>
      <c r="B5" s="176" t="s">
        <v>60</v>
      </c>
      <c r="C5" s="177" t="s">
        <v>290</v>
      </c>
      <c r="D5" s="719" t="s">
        <v>60</v>
      </c>
      <c r="E5" s="720"/>
      <c r="F5" s="721" t="s">
        <v>290</v>
      </c>
      <c r="G5" s="722"/>
      <c r="H5" s="719" t="s">
        <v>60</v>
      </c>
      <c r="I5" s="720"/>
      <c r="J5" s="721" t="s">
        <v>290</v>
      </c>
      <c r="K5" s="722"/>
      <c r="L5" s="719" t="s">
        <v>60</v>
      </c>
      <c r="M5" s="720"/>
      <c r="N5" s="721" t="s">
        <v>290</v>
      </c>
      <c r="O5" s="722"/>
    </row>
    <row r="6" spans="1:15" ht="15.75" thickBot="1">
      <c r="A6" s="715"/>
      <c r="B6" s="403" t="s">
        <v>40</v>
      </c>
      <c r="C6" s="404" t="s">
        <v>41</v>
      </c>
      <c r="D6" s="403" t="s">
        <v>40</v>
      </c>
      <c r="E6" s="174" t="s">
        <v>61</v>
      </c>
      <c r="F6" s="405" t="s">
        <v>41</v>
      </c>
      <c r="G6" s="404" t="s">
        <v>61</v>
      </c>
      <c r="H6" s="403" t="s">
        <v>40</v>
      </c>
      <c r="I6" s="174" t="s">
        <v>61</v>
      </c>
      <c r="J6" s="405" t="s">
        <v>41</v>
      </c>
      <c r="K6" s="406" t="s">
        <v>61</v>
      </c>
      <c r="L6" s="403" t="s">
        <v>40</v>
      </c>
      <c r="M6" s="174" t="s">
        <v>61</v>
      </c>
      <c r="N6" s="405" t="s">
        <v>41</v>
      </c>
      <c r="O6" s="406" t="s">
        <v>61</v>
      </c>
    </row>
    <row r="7" spans="1:15">
      <c r="A7" s="38" t="s">
        <v>5</v>
      </c>
      <c r="B7" s="407">
        <v>5160.3540000000003</v>
      </c>
      <c r="C7" s="408">
        <v>4755.2757840000004</v>
      </c>
      <c r="D7" s="407">
        <v>4640.2110000000002</v>
      </c>
      <c r="E7" s="603">
        <v>0.9</v>
      </c>
      <c r="F7" s="410">
        <v>4215.8824599999998</v>
      </c>
      <c r="G7" s="605">
        <f>ROUND(1/$C7*$F7,2)</f>
        <v>0.89</v>
      </c>
      <c r="H7" s="407">
        <v>413.53300000000002</v>
      </c>
      <c r="I7" s="409">
        <v>0.08</v>
      </c>
      <c r="J7" s="410">
        <v>444.73687100000001</v>
      </c>
      <c r="K7" s="605">
        <f>ROUND(1/$C7*$J7,2)</f>
        <v>0.09</v>
      </c>
      <c r="L7" s="407">
        <v>106.61</v>
      </c>
      <c r="M7" s="409">
        <v>0.02</v>
      </c>
      <c r="N7" s="410">
        <v>94.656452000000002</v>
      </c>
      <c r="O7" s="605">
        <f>ROUND(1/$C7*$N7,2)</f>
        <v>0.02</v>
      </c>
    </row>
    <row r="8" spans="1:15">
      <c r="A8" s="38" t="s">
        <v>6</v>
      </c>
      <c r="B8" s="407">
        <v>11362.371999999994</v>
      </c>
      <c r="C8" s="408">
        <v>10601.606847000001</v>
      </c>
      <c r="D8" s="407">
        <v>8545.4369999999999</v>
      </c>
      <c r="E8" s="603">
        <v>0.75</v>
      </c>
      <c r="F8" s="411">
        <v>7696.5285450000001</v>
      </c>
      <c r="G8" s="606">
        <f t="shared" ref="G8:G23" si="0">ROUND(1/$C8*$F8,2)</f>
        <v>0.73</v>
      </c>
      <c r="H8" s="407">
        <v>2584.509</v>
      </c>
      <c r="I8" s="409">
        <v>0.23</v>
      </c>
      <c r="J8" s="411">
        <v>2735.6006790000001</v>
      </c>
      <c r="K8" s="606">
        <f t="shared" ref="K8:K22" si="1">ROUND(1/$C8*$J8,2)</f>
        <v>0.26</v>
      </c>
      <c r="L8" s="407">
        <v>232.42599999999999</v>
      </c>
      <c r="M8" s="409">
        <v>0.02</v>
      </c>
      <c r="N8" s="411">
        <v>169.47762399999999</v>
      </c>
      <c r="O8" s="606">
        <f t="shared" ref="O8:O22" si="2">ROUND(1/$C8*$N8,2)</f>
        <v>0.02</v>
      </c>
    </row>
    <row r="9" spans="1:15">
      <c r="A9" s="38" t="s">
        <v>7</v>
      </c>
      <c r="B9" s="407">
        <v>84.567999999999998</v>
      </c>
      <c r="C9" s="408">
        <v>61.626937999999996</v>
      </c>
      <c r="D9" s="407">
        <v>82.742999999999995</v>
      </c>
      <c r="E9" s="603">
        <v>0.98</v>
      </c>
      <c r="F9" s="411">
        <v>59.497838000000002</v>
      </c>
      <c r="G9" s="606">
        <f t="shared" si="0"/>
        <v>0.97</v>
      </c>
      <c r="H9" s="407">
        <v>1.5469999999999999</v>
      </c>
      <c r="I9" s="409">
        <v>0.02</v>
      </c>
      <c r="J9" s="411">
        <v>2.037992</v>
      </c>
      <c r="K9" s="606">
        <f t="shared" si="1"/>
        <v>0.03</v>
      </c>
      <c r="L9" s="407">
        <v>0.27800000000000002</v>
      </c>
      <c r="M9" s="409">
        <v>0</v>
      </c>
      <c r="N9" s="411">
        <v>9.1107999999999995E-2</v>
      </c>
      <c r="O9" s="606">
        <f t="shared" si="2"/>
        <v>0</v>
      </c>
    </row>
    <row r="10" spans="1:15">
      <c r="A10" s="38" t="s">
        <v>8</v>
      </c>
      <c r="B10" s="407">
        <v>2947.8620000000001</v>
      </c>
      <c r="C10" s="408">
        <v>2879.2363160000004</v>
      </c>
      <c r="D10" s="407">
        <v>723.30399999999997</v>
      </c>
      <c r="E10" s="603">
        <v>0.25</v>
      </c>
      <c r="F10" s="411">
        <v>615.433853</v>
      </c>
      <c r="G10" s="606">
        <f t="shared" si="0"/>
        <v>0.21</v>
      </c>
      <c r="H10" s="407">
        <v>2188.3229999999999</v>
      </c>
      <c r="I10" s="409">
        <v>0.74</v>
      </c>
      <c r="J10" s="411">
        <v>2256.4043689999999</v>
      </c>
      <c r="K10" s="606">
        <f t="shared" si="1"/>
        <v>0.78</v>
      </c>
      <c r="L10" s="407">
        <v>36.234999999999999</v>
      </c>
      <c r="M10" s="409">
        <v>0.01</v>
      </c>
      <c r="N10" s="411">
        <v>7.3980940000000004</v>
      </c>
      <c r="O10" s="606">
        <f t="shared" si="2"/>
        <v>0</v>
      </c>
    </row>
    <row r="11" spans="1:15">
      <c r="A11" s="38" t="s">
        <v>9</v>
      </c>
      <c r="B11" s="407">
        <v>40.81</v>
      </c>
      <c r="C11" s="408">
        <v>27.882255999999998</v>
      </c>
      <c r="D11" s="407">
        <v>39.695999999999998</v>
      </c>
      <c r="E11" s="603">
        <v>0.97</v>
      </c>
      <c r="F11" s="411">
        <v>26.504173000000002</v>
      </c>
      <c r="G11" s="606">
        <f t="shared" si="0"/>
        <v>0.95</v>
      </c>
      <c r="H11" s="407">
        <v>0.316</v>
      </c>
      <c r="I11" s="409">
        <v>0.01</v>
      </c>
      <c r="J11" s="411">
        <v>0.82109200000000004</v>
      </c>
      <c r="K11" s="606">
        <f t="shared" si="1"/>
        <v>0.03</v>
      </c>
      <c r="L11" s="407">
        <v>0.79800000000000004</v>
      </c>
      <c r="M11" s="409">
        <v>0.02</v>
      </c>
      <c r="N11" s="411">
        <v>0.55698999999999999</v>
      </c>
      <c r="O11" s="606">
        <f t="shared" si="2"/>
        <v>0.02</v>
      </c>
    </row>
    <row r="12" spans="1:15">
      <c r="A12" s="38" t="s">
        <v>10</v>
      </c>
      <c r="B12" s="407">
        <v>37.64</v>
      </c>
      <c r="C12" s="408">
        <v>25.863955000000001</v>
      </c>
      <c r="D12" s="407">
        <v>34.353000000000002</v>
      </c>
      <c r="E12" s="603">
        <v>0.91</v>
      </c>
      <c r="F12" s="411">
        <v>23.286527</v>
      </c>
      <c r="G12" s="606">
        <f t="shared" si="0"/>
        <v>0.9</v>
      </c>
      <c r="H12" s="407">
        <v>0.38800000000000001</v>
      </c>
      <c r="I12" s="409">
        <v>0.01</v>
      </c>
      <c r="J12" s="411">
        <v>0.92338200000000004</v>
      </c>
      <c r="K12" s="606">
        <f t="shared" si="1"/>
        <v>0.04</v>
      </c>
      <c r="L12" s="407">
        <v>2.899</v>
      </c>
      <c r="M12" s="409">
        <v>0.08</v>
      </c>
      <c r="N12" s="411">
        <v>1.6540459999999999</v>
      </c>
      <c r="O12" s="606">
        <f t="shared" si="2"/>
        <v>0.06</v>
      </c>
    </row>
    <row r="13" spans="1:15">
      <c r="A13" s="38" t="s">
        <v>11</v>
      </c>
      <c r="B13" s="407">
        <v>1838.684</v>
      </c>
      <c r="C13" s="408">
        <v>1566.541262</v>
      </c>
      <c r="D13" s="407">
        <v>1524.5239999999999</v>
      </c>
      <c r="E13" s="603">
        <v>0.83</v>
      </c>
      <c r="F13" s="411">
        <v>1275.7260690000001</v>
      </c>
      <c r="G13" s="606">
        <f t="shared" si="0"/>
        <v>0.81</v>
      </c>
      <c r="H13" s="407">
        <v>274.69400000000002</v>
      </c>
      <c r="I13" s="409">
        <v>0.15</v>
      </c>
      <c r="J13" s="411">
        <v>275.272514</v>
      </c>
      <c r="K13" s="606">
        <f t="shared" si="1"/>
        <v>0.18</v>
      </c>
      <c r="L13" s="407">
        <v>39.466000000000001</v>
      </c>
      <c r="M13" s="409">
        <v>0.02</v>
      </c>
      <c r="N13" s="411">
        <v>15.542680000000001</v>
      </c>
      <c r="O13" s="606">
        <f t="shared" si="2"/>
        <v>0.01</v>
      </c>
    </row>
    <row r="14" spans="1:15">
      <c r="A14" s="38" t="s">
        <v>12</v>
      </c>
      <c r="B14" s="407">
        <v>1395.181</v>
      </c>
      <c r="C14" s="408">
        <v>1199.9818300000002</v>
      </c>
      <c r="D14" s="407">
        <v>501.68799999999999</v>
      </c>
      <c r="E14" s="603">
        <v>0.36</v>
      </c>
      <c r="F14" s="411">
        <v>398.513667</v>
      </c>
      <c r="G14" s="606">
        <f t="shared" si="0"/>
        <v>0.33</v>
      </c>
      <c r="H14" s="407">
        <v>882.33699999999999</v>
      </c>
      <c r="I14" s="409">
        <v>0.63</v>
      </c>
      <c r="J14" s="411">
        <v>797.91019600000004</v>
      </c>
      <c r="K14" s="606">
        <f t="shared" si="1"/>
        <v>0.66</v>
      </c>
      <c r="L14" s="407">
        <v>11.156000000000001</v>
      </c>
      <c r="M14" s="409">
        <v>0.01</v>
      </c>
      <c r="N14" s="411">
        <v>3.5579670000000001</v>
      </c>
      <c r="O14" s="606">
        <f t="shared" si="2"/>
        <v>0</v>
      </c>
    </row>
    <row r="15" spans="1:15">
      <c r="A15" s="38" t="s">
        <v>13</v>
      </c>
      <c r="B15" s="407">
        <v>3584.5340000000001</v>
      </c>
      <c r="C15" s="408">
        <v>2881.8814430000002</v>
      </c>
      <c r="D15" s="407">
        <v>3024.0129999999999</v>
      </c>
      <c r="E15" s="603">
        <v>0.84</v>
      </c>
      <c r="F15" s="411">
        <v>2382.6367230000001</v>
      </c>
      <c r="G15" s="606">
        <f t="shared" si="0"/>
        <v>0.83</v>
      </c>
      <c r="H15" s="407">
        <v>533.92200000000003</v>
      </c>
      <c r="I15" s="409">
        <v>0.15</v>
      </c>
      <c r="J15" s="411">
        <v>482.177212</v>
      </c>
      <c r="K15" s="606">
        <f t="shared" si="1"/>
        <v>0.17</v>
      </c>
      <c r="L15" s="407">
        <v>26.599</v>
      </c>
      <c r="M15" s="409">
        <v>0.01</v>
      </c>
      <c r="N15" s="411">
        <v>17.067506999999999</v>
      </c>
      <c r="O15" s="606">
        <f t="shared" si="2"/>
        <v>0.01</v>
      </c>
    </row>
    <row r="16" spans="1:15">
      <c r="A16" s="38" t="s">
        <v>14</v>
      </c>
      <c r="B16" s="407">
        <v>4363.3940000000002</v>
      </c>
      <c r="C16" s="408">
        <v>3545.5722209999999</v>
      </c>
      <c r="D16" s="407">
        <v>4056.8440000000001</v>
      </c>
      <c r="E16" s="603">
        <v>0.93</v>
      </c>
      <c r="F16" s="411">
        <v>3270.0473710000001</v>
      </c>
      <c r="G16" s="606">
        <f t="shared" si="0"/>
        <v>0.92</v>
      </c>
      <c r="H16" s="407">
        <v>235.57400000000001</v>
      </c>
      <c r="I16" s="409">
        <v>0.05</v>
      </c>
      <c r="J16" s="411">
        <v>230.01878199999999</v>
      </c>
      <c r="K16" s="606">
        <f t="shared" si="1"/>
        <v>0.06</v>
      </c>
      <c r="L16" s="407">
        <v>70.975999999999999</v>
      </c>
      <c r="M16" s="409">
        <v>0.02</v>
      </c>
      <c r="N16" s="411">
        <v>45.506067999999999</v>
      </c>
      <c r="O16" s="606">
        <f t="shared" si="2"/>
        <v>0.01</v>
      </c>
    </row>
    <row r="17" spans="1:15">
      <c r="A17" s="38" t="s">
        <v>15</v>
      </c>
      <c r="B17" s="407">
        <v>1952.2360000000001</v>
      </c>
      <c r="C17" s="408">
        <v>1679.4349790000001</v>
      </c>
      <c r="D17" s="407">
        <v>1488.0920000000001</v>
      </c>
      <c r="E17" s="603">
        <v>0.76</v>
      </c>
      <c r="F17" s="411">
        <v>1241.078141</v>
      </c>
      <c r="G17" s="606">
        <f t="shared" si="0"/>
        <v>0.74</v>
      </c>
      <c r="H17" s="407">
        <v>432.24099999999999</v>
      </c>
      <c r="I17" s="409">
        <v>0.22</v>
      </c>
      <c r="J17" s="411">
        <v>411.15186499999999</v>
      </c>
      <c r="K17" s="606">
        <f t="shared" si="1"/>
        <v>0.24</v>
      </c>
      <c r="L17" s="407">
        <v>31.902999999999999</v>
      </c>
      <c r="M17" s="409">
        <v>0.02</v>
      </c>
      <c r="N17" s="411">
        <v>27.204972999999999</v>
      </c>
      <c r="O17" s="606">
        <f t="shared" si="2"/>
        <v>0.02</v>
      </c>
    </row>
    <row r="18" spans="1:15">
      <c r="A18" s="38" t="s">
        <v>16</v>
      </c>
      <c r="B18" s="407">
        <v>418.05599999999998</v>
      </c>
      <c r="C18" s="408">
        <v>364.76452599999999</v>
      </c>
      <c r="D18" s="407">
        <v>296.39</v>
      </c>
      <c r="E18" s="603">
        <v>0.71</v>
      </c>
      <c r="F18" s="411">
        <v>242.93895000000001</v>
      </c>
      <c r="G18" s="606">
        <f t="shared" si="0"/>
        <v>0.67</v>
      </c>
      <c r="H18" s="407">
        <v>102.90900000000001</v>
      </c>
      <c r="I18" s="409">
        <v>0.25</v>
      </c>
      <c r="J18" s="411">
        <v>102.642391</v>
      </c>
      <c r="K18" s="606">
        <f t="shared" si="1"/>
        <v>0.28000000000000003</v>
      </c>
      <c r="L18" s="407">
        <v>18.757000000000001</v>
      </c>
      <c r="M18" s="409">
        <v>0.04</v>
      </c>
      <c r="N18" s="411">
        <v>19.183184000000001</v>
      </c>
      <c r="O18" s="606">
        <f t="shared" si="2"/>
        <v>0.05</v>
      </c>
    </row>
    <row r="19" spans="1:15">
      <c r="A19" s="38" t="s">
        <v>51</v>
      </c>
      <c r="B19" s="407">
        <v>1547.395</v>
      </c>
      <c r="C19" s="408">
        <v>1539.1456800000001</v>
      </c>
      <c r="D19" s="407">
        <v>733.24</v>
      </c>
      <c r="E19" s="603">
        <v>0.47</v>
      </c>
      <c r="F19" s="411">
        <v>660.99363300000005</v>
      </c>
      <c r="G19" s="606">
        <f t="shared" si="0"/>
        <v>0.43</v>
      </c>
      <c r="H19" s="407">
        <v>789.00599999999997</v>
      </c>
      <c r="I19" s="409">
        <v>0.51</v>
      </c>
      <c r="J19" s="411">
        <v>863.55652399999997</v>
      </c>
      <c r="K19" s="606">
        <f t="shared" si="1"/>
        <v>0.56000000000000005</v>
      </c>
      <c r="L19" s="407">
        <v>25.149000000000001</v>
      </c>
      <c r="M19" s="409">
        <v>0.02</v>
      </c>
      <c r="N19" s="411">
        <v>14.595523</v>
      </c>
      <c r="O19" s="606">
        <f t="shared" si="2"/>
        <v>0.01</v>
      </c>
    </row>
    <row r="20" spans="1:15">
      <c r="A20" s="38" t="s">
        <v>18</v>
      </c>
      <c r="B20" s="407">
        <v>1897.346</v>
      </c>
      <c r="C20" s="408">
        <v>1787.599324</v>
      </c>
      <c r="D20" s="407">
        <v>680.63699999999994</v>
      </c>
      <c r="E20" s="603">
        <v>0.36</v>
      </c>
      <c r="F20" s="411">
        <v>591.71122800000001</v>
      </c>
      <c r="G20" s="606">
        <f t="shared" si="0"/>
        <v>0.33</v>
      </c>
      <c r="H20" s="407">
        <v>1163.5070000000001</v>
      </c>
      <c r="I20" s="409">
        <v>0.61</v>
      </c>
      <c r="J20" s="411">
        <v>1194.110124</v>
      </c>
      <c r="K20" s="606">
        <f t="shared" si="1"/>
        <v>0.67</v>
      </c>
      <c r="L20" s="407">
        <v>53.201999999999998</v>
      </c>
      <c r="M20" s="409">
        <v>0.03</v>
      </c>
      <c r="N20" s="411">
        <v>1.7779720000000001</v>
      </c>
      <c r="O20" s="606">
        <f t="shared" si="2"/>
        <v>0</v>
      </c>
    </row>
    <row r="21" spans="1:15">
      <c r="A21" s="38" t="s">
        <v>19</v>
      </c>
      <c r="B21" s="407">
        <v>1518.671</v>
      </c>
      <c r="C21" s="408">
        <v>1240.6030049999999</v>
      </c>
      <c r="D21" s="407">
        <v>1086.1559999999999</v>
      </c>
      <c r="E21" s="603">
        <v>0.72</v>
      </c>
      <c r="F21" s="411">
        <v>896.61596799999995</v>
      </c>
      <c r="G21" s="606">
        <f t="shared" si="0"/>
        <v>0.72</v>
      </c>
      <c r="H21" s="407">
        <v>427.83600000000001</v>
      </c>
      <c r="I21" s="409">
        <v>0.28000000000000003</v>
      </c>
      <c r="J21" s="411">
        <v>340.52403800000002</v>
      </c>
      <c r="K21" s="606">
        <f t="shared" si="1"/>
        <v>0.27</v>
      </c>
      <c r="L21" s="407">
        <v>4.6790000000000003</v>
      </c>
      <c r="M21" s="409">
        <v>0</v>
      </c>
      <c r="N21" s="411">
        <v>3.4629989999999999</v>
      </c>
      <c r="O21" s="606">
        <f t="shared" si="2"/>
        <v>0</v>
      </c>
    </row>
    <row r="22" spans="1:15" ht="15.75" thickBot="1">
      <c r="A22" s="38" t="s">
        <v>20</v>
      </c>
      <c r="B22" s="407">
        <v>1183.213</v>
      </c>
      <c r="C22" s="408">
        <v>1054.6850830000001</v>
      </c>
      <c r="D22" s="407">
        <v>584.71900000000005</v>
      </c>
      <c r="E22" s="603">
        <v>0.49</v>
      </c>
      <c r="F22" s="411">
        <v>488.99481700000001</v>
      </c>
      <c r="G22" s="606">
        <f t="shared" si="0"/>
        <v>0.46</v>
      </c>
      <c r="H22" s="407">
        <v>582.76499999999999</v>
      </c>
      <c r="I22" s="409">
        <v>0.49</v>
      </c>
      <c r="J22" s="411">
        <v>562.80936599999995</v>
      </c>
      <c r="K22" s="606">
        <f t="shared" si="1"/>
        <v>0.53</v>
      </c>
      <c r="L22" s="407">
        <v>15.728999999999999</v>
      </c>
      <c r="M22" s="409">
        <v>0.01</v>
      </c>
      <c r="N22" s="411">
        <v>2.8809</v>
      </c>
      <c r="O22" s="606">
        <f t="shared" si="2"/>
        <v>0</v>
      </c>
    </row>
    <row r="23" spans="1:15" ht="15.75" thickBot="1">
      <c r="A23" s="175" t="s">
        <v>3</v>
      </c>
      <c r="B23" s="509">
        <f>SUM(B7:B22)</f>
        <v>39332.315999999999</v>
      </c>
      <c r="C23" s="510">
        <f>SUM(C7:C22)</f>
        <v>35211.701449</v>
      </c>
      <c r="D23" s="509">
        <v>28042.047000000002</v>
      </c>
      <c r="E23" s="604">
        <f>ROUND(1/$B23*$D23,2)</f>
        <v>0.71</v>
      </c>
      <c r="F23" s="512">
        <f>SUM(F7:F22)</f>
        <v>24086.389963000001</v>
      </c>
      <c r="G23" s="607">
        <f t="shared" si="0"/>
        <v>0.68</v>
      </c>
      <c r="H23" s="509">
        <f>SUM(H7:H22)</f>
        <v>10613.406999999999</v>
      </c>
      <c r="I23" s="511">
        <f>ROUND(1/$B23*$H23,2)</f>
        <v>0.27</v>
      </c>
      <c r="J23" s="512">
        <f>SUM(J7:J22)</f>
        <v>10700.697397</v>
      </c>
      <c r="K23" s="607">
        <f>ROUND(1/$C23*$J23,2)</f>
        <v>0.3</v>
      </c>
      <c r="L23" s="509">
        <f>SUM(L7:L22)</f>
        <v>676.86199999999997</v>
      </c>
      <c r="M23" s="511">
        <f>ROUND(1/$B23*$L23,2)</f>
        <v>0.02</v>
      </c>
      <c r="N23" s="512">
        <f>SUM(N7:N22)</f>
        <v>424.61408700000004</v>
      </c>
      <c r="O23" s="607">
        <f>ROUND(1/$C23*$N23,2)</f>
        <v>0.01</v>
      </c>
    </row>
    <row r="24" spans="1:15" s="228" customFormat="1">
      <c r="A24" s="608" t="s">
        <v>330</v>
      </c>
      <c r="B24" s="268">
        <v>34.353000000000002</v>
      </c>
      <c r="C24" s="269">
        <v>23.286527</v>
      </c>
      <c r="D24" s="220"/>
      <c r="M24" s="230"/>
    </row>
    <row r="25" spans="1:15" s="228" customFormat="1">
      <c r="A25" s="220" t="s">
        <v>9</v>
      </c>
      <c r="B25" s="268">
        <v>39.695999999999998</v>
      </c>
      <c r="C25" s="269">
        <v>26.504173000000002</v>
      </c>
      <c r="D25" s="220"/>
      <c r="G25" s="220" t="s">
        <v>9</v>
      </c>
      <c r="H25" s="221">
        <v>0.316</v>
      </c>
      <c r="I25" s="221">
        <v>0.82109200000000004</v>
      </c>
      <c r="M25" s="230"/>
    </row>
    <row r="26" spans="1:15" s="228" customFormat="1">
      <c r="A26" s="220" t="s">
        <v>7</v>
      </c>
      <c r="B26" s="268">
        <v>82.742999999999995</v>
      </c>
      <c r="C26" s="269">
        <v>59.497838000000002</v>
      </c>
      <c r="D26" s="220"/>
      <c r="G26" s="220" t="s">
        <v>10</v>
      </c>
      <c r="H26" s="221">
        <v>0.38800000000000001</v>
      </c>
      <c r="I26" s="221">
        <v>0.92338200000000004</v>
      </c>
      <c r="M26" s="230"/>
    </row>
    <row r="27" spans="1:15" s="228" customFormat="1">
      <c r="A27" s="220" t="s">
        <v>16</v>
      </c>
      <c r="B27" s="268">
        <v>296.39</v>
      </c>
      <c r="C27" s="269">
        <v>242.93895000000001</v>
      </c>
      <c r="D27" s="220"/>
      <c r="G27" s="220" t="s">
        <v>7</v>
      </c>
      <c r="H27" s="221">
        <v>1.5469999999999999</v>
      </c>
      <c r="I27" s="221">
        <v>2.037992</v>
      </c>
      <c r="M27" s="230"/>
    </row>
    <row r="28" spans="1:15" s="228" customFormat="1">
      <c r="A28" s="220" t="s">
        <v>12</v>
      </c>
      <c r="B28" s="268">
        <v>501.68799999999999</v>
      </c>
      <c r="C28" s="269">
        <v>398.513667</v>
      </c>
      <c r="D28" s="220"/>
      <c r="G28" s="220" t="s">
        <v>16</v>
      </c>
      <c r="H28" s="221">
        <v>102.90900000000001</v>
      </c>
      <c r="I28" s="221">
        <v>102.642391</v>
      </c>
      <c r="M28" s="230"/>
    </row>
    <row r="29" spans="1:15" s="228" customFormat="1">
      <c r="A29" s="220" t="s">
        <v>20</v>
      </c>
      <c r="B29" s="268">
        <v>584.71900000000005</v>
      </c>
      <c r="C29" s="269">
        <v>488.99481700000001</v>
      </c>
      <c r="D29" s="220"/>
      <c r="G29" s="220" t="s">
        <v>14</v>
      </c>
      <c r="H29" s="221">
        <v>235.57400000000001</v>
      </c>
      <c r="I29" s="221">
        <v>230.01878199999999</v>
      </c>
      <c r="M29" s="230"/>
    </row>
    <row r="30" spans="1:15" s="228" customFormat="1">
      <c r="A30" s="220" t="s">
        <v>18</v>
      </c>
      <c r="B30" s="268">
        <v>680.63699999999994</v>
      </c>
      <c r="C30" s="269">
        <v>591.71122800000001</v>
      </c>
      <c r="D30" s="220"/>
      <c r="G30" s="220" t="s">
        <v>11</v>
      </c>
      <c r="H30" s="221">
        <v>274.69400000000002</v>
      </c>
      <c r="I30" s="221">
        <v>275.272514</v>
      </c>
      <c r="M30" s="230"/>
    </row>
    <row r="31" spans="1:15" s="228" customFormat="1">
      <c r="A31" s="220" t="s">
        <v>8</v>
      </c>
      <c r="B31" s="268">
        <v>723.30399999999997</v>
      </c>
      <c r="C31" s="269">
        <v>615.433853</v>
      </c>
      <c r="D31" s="220"/>
      <c r="G31" s="220" t="s">
        <v>5</v>
      </c>
      <c r="H31" s="221">
        <v>413.53300000000002</v>
      </c>
      <c r="I31" s="221">
        <v>444.73687100000001</v>
      </c>
      <c r="M31" s="230"/>
    </row>
    <row r="32" spans="1:15" s="228" customFormat="1">
      <c r="A32" s="220" t="s">
        <v>51</v>
      </c>
      <c r="B32" s="268">
        <v>733.24</v>
      </c>
      <c r="C32" s="269">
        <v>660.99363300000005</v>
      </c>
      <c r="D32" s="220"/>
      <c r="G32" s="220" t="s">
        <v>19</v>
      </c>
      <c r="H32" s="221">
        <v>427.83600000000001</v>
      </c>
      <c r="I32" s="221">
        <v>340.52403800000002</v>
      </c>
      <c r="M32" s="230"/>
    </row>
    <row r="33" spans="1:13" s="228" customFormat="1">
      <c r="A33" s="220" t="s">
        <v>19</v>
      </c>
      <c r="B33" s="268">
        <v>1086.1559999999999</v>
      </c>
      <c r="C33" s="269">
        <v>896.61596799999995</v>
      </c>
      <c r="D33" s="220"/>
      <c r="G33" s="220" t="s">
        <v>15</v>
      </c>
      <c r="H33" s="221">
        <v>432.24099999999999</v>
      </c>
      <c r="I33" s="221">
        <v>411.15186499999999</v>
      </c>
      <c r="M33" s="230"/>
    </row>
    <row r="34" spans="1:13" s="228" customFormat="1">
      <c r="A34" s="220" t="s">
        <v>15</v>
      </c>
      <c r="B34" s="268">
        <v>1488.0920000000001</v>
      </c>
      <c r="C34" s="269">
        <v>1241.078141</v>
      </c>
      <c r="D34" s="220"/>
      <c r="G34" s="220" t="s">
        <v>13</v>
      </c>
      <c r="H34" s="221">
        <v>533.92200000000003</v>
      </c>
      <c r="I34" s="221">
        <v>482.177212</v>
      </c>
      <c r="M34" s="230"/>
    </row>
    <row r="35" spans="1:13" s="228" customFormat="1">
      <c r="A35" s="220" t="s">
        <v>11</v>
      </c>
      <c r="B35" s="268">
        <v>1524.5239999999999</v>
      </c>
      <c r="C35" s="269">
        <v>1275.7260690000001</v>
      </c>
      <c r="D35" s="220"/>
      <c r="G35" s="220" t="s">
        <v>20</v>
      </c>
      <c r="H35" s="221">
        <v>582.76499999999999</v>
      </c>
      <c r="I35" s="221">
        <v>562.80936599999995</v>
      </c>
      <c r="M35" s="230"/>
    </row>
    <row r="36" spans="1:13" s="228" customFormat="1">
      <c r="A36" s="220" t="s">
        <v>13</v>
      </c>
      <c r="B36" s="268">
        <v>3024.0129999999999</v>
      </c>
      <c r="C36" s="269">
        <v>2382.6367230000001</v>
      </c>
      <c r="D36" s="220"/>
      <c r="G36" s="220" t="s">
        <v>51</v>
      </c>
      <c r="H36" s="221">
        <v>789.00599999999997</v>
      </c>
      <c r="I36" s="221">
        <v>863.55652399999997</v>
      </c>
      <c r="M36" s="230"/>
    </row>
    <row r="37" spans="1:13" s="228" customFormat="1">
      <c r="A37" s="220" t="s">
        <v>14</v>
      </c>
      <c r="B37" s="268">
        <v>4056.8440000000001</v>
      </c>
      <c r="C37" s="269">
        <v>3270.0473710000001</v>
      </c>
      <c r="D37" s="220"/>
      <c r="G37" s="220" t="s">
        <v>12</v>
      </c>
      <c r="H37" s="221">
        <v>882.33699999999999</v>
      </c>
      <c r="I37" s="221">
        <v>797.91019600000004</v>
      </c>
      <c r="M37" s="230"/>
    </row>
    <row r="38" spans="1:13" s="228" customFormat="1">
      <c r="A38" s="220" t="s">
        <v>5</v>
      </c>
      <c r="B38" s="268">
        <v>4640.2110000000002</v>
      </c>
      <c r="C38" s="269">
        <v>4215.8824599999998</v>
      </c>
      <c r="D38" s="220"/>
      <c r="G38" s="220" t="s">
        <v>18</v>
      </c>
      <c r="H38" s="221">
        <v>1163.5070000000001</v>
      </c>
      <c r="I38" s="221">
        <v>1194.110124</v>
      </c>
      <c r="M38" s="230"/>
    </row>
    <row r="39" spans="1:13" s="228" customFormat="1">
      <c r="A39" s="220" t="s">
        <v>6</v>
      </c>
      <c r="B39" s="268">
        <v>8545.4369999999999</v>
      </c>
      <c r="C39" s="269">
        <v>7696.5285450000001</v>
      </c>
      <c r="D39" s="220"/>
      <c r="G39" s="220" t="s">
        <v>8</v>
      </c>
      <c r="H39" s="221">
        <v>2188.3229999999999</v>
      </c>
      <c r="I39" s="221">
        <v>2256.4043689999999</v>
      </c>
      <c r="M39" s="230"/>
    </row>
    <row r="40" spans="1:13" s="228" customFormat="1">
      <c r="G40" s="220" t="s">
        <v>6</v>
      </c>
      <c r="H40" s="221">
        <v>2584.509</v>
      </c>
      <c r="I40" s="221">
        <v>2735.6006790000001</v>
      </c>
    </row>
    <row r="41" spans="1:13" s="228" customFormat="1"/>
    <row r="42" spans="1:13" s="228" customFormat="1"/>
    <row r="43" spans="1:13" s="228" customFormat="1"/>
    <row r="44" spans="1:13" s="228" customFormat="1"/>
    <row r="45" spans="1:13"/>
    <row r="46" spans="1:13"/>
    <row r="47" spans="1:13"/>
    <row r="48" spans="1:13"/>
    <row r="49"/>
    <row r="50"/>
    <row r="51"/>
    <row r="52"/>
    <row r="53"/>
    <row r="54"/>
    <row r="55"/>
    <row r="56" ht="15" customHeight="1"/>
  </sheetData>
  <sortState ref="G25:I40">
    <sortCondition ref="H25:H40"/>
  </sortState>
  <mergeCells count="12">
    <mergeCell ref="L4:O4"/>
    <mergeCell ref="L5:M5"/>
    <mergeCell ref="N5:O5"/>
    <mergeCell ref="A1:K1"/>
    <mergeCell ref="B4:C4"/>
    <mergeCell ref="D4:G4"/>
    <mergeCell ref="H4:K4"/>
    <mergeCell ref="D5:E5"/>
    <mergeCell ref="F5:G5"/>
    <mergeCell ref="H5:I5"/>
    <mergeCell ref="J5:K5"/>
    <mergeCell ref="A4:A6"/>
  </mergeCells>
  <pageMargins left="0.7" right="0.7" top="0.78740157499999996" bottom="0.78740157499999996" header="0.3" footer="0.3"/>
  <pageSetup paperSize="9" scale="58" orientation="landscape" r:id="rId1"/>
  <ignoredErrors>
    <ignoredError sqref="G23 I23 K23 M23" formula="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65"/>
  <sheetViews>
    <sheetView showGridLines="0" zoomScale="90" zoomScaleNormal="90" zoomScaleSheetLayoutView="80" workbookViewId="0">
      <selection sqref="A1:K1"/>
    </sheetView>
  </sheetViews>
  <sheetFormatPr baseColWidth="10" defaultColWidth="0" defaultRowHeight="15" zeroHeight="1"/>
  <cols>
    <col min="1" max="1" width="30.7109375" style="11" customWidth="1"/>
    <col min="2" max="2" width="10.28515625" style="11" customWidth="1"/>
    <col min="3" max="3" width="10" style="11" customWidth="1"/>
    <col min="4" max="4" width="11.42578125" style="11" customWidth="1"/>
    <col min="5" max="5" width="12.28515625" style="11" customWidth="1"/>
    <col min="6" max="6" width="11.42578125" style="11" customWidth="1"/>
    <col min="7" max="7" width="14.7109375" style="11" customWidth="1"/>
    <col min="8" max="8" width="13.28515625" style="11" customWidth="1"/>
    <col min="9" max="9" width="19.28515625" style="11" customWidth="1"/>
    <col min="10" max="10" width="21.140625" style="11" customWidth="1"/>
    <col min="11" max="11" width="21" style="11" customWidth="1"/>
    <col min="12" max="12" width="17.42578125" style="11" customWidth="1"/>
    <col min="13" max="15" width="11.42578125" style="11" customWidth="1"/>
    <col min="16" max="18" width="11.42578125" style="11" hidden="1" customWidth="1"/>
    <col min="19" max="20" width="0" style="11" hidden="1" customWidth="1"/>
    <col min="21" max="16384" width="11.42578125" style="11" hidden="1"/>
  </cols>
  <sheetData>
    <row r="1" spans="1:20" ht="18.75" customHeight="1">
      <c r="A1" s="688" t="s">
        <v>291</v>
      </c>
      <c r="B1" s="688"/>
      <c r="C1" s="688"/>
      <c r="D1" s="688"/>
      <c r="E1" s="688"/>
      <c r="F1" s="688"/>
      <c r="G1" s="688"/>
      <c r="H1" s="688"/>
      <c r="I1" s="688"/>
      <c r="J1" s="688"/>
      <c r="K1" s="688"/>
    </row>
    <row r="2" spans="1:20" ht="15.75" thickBot="1">
      <c r="A2" s="185" t="s">
        <v>184</v>
      </c>
      <c r="B2" s="25"/>
      <c r="C2" s="25"/>
      <c r="D2" s="25"/>
      <c r="E2" s="25"/>
      <c r="F2" s="25"/>
      <c r="G2" s="25"/>
      <c r="H2" s="25"/>
      <c r="I2" s="25"/>
      <c r="J2" s="25"/>
      <c r="K2" s="25"/>
      <c r="L2" s="207"/>
    </row>
    <row r="3" spans="1:20" ht="15.75" thickBot="1"/>
    <row r="4" spans="1:20" ht="15.75" thickBot="1">
      <c r="A4" s="714" t="s">
        <v>0</v>
      </c>
      <c r="B4" s="711" t="s">
        <v>3</v>
      </c>
      <c r="C4" s="712"/>
      <c r="D4" s="712"/>
      <c r="E4" s="712"/>
      <c r="F4" s="713"/>
      <c r="G4" s="711" t="s">
        <v>59</v>
      </c>
      <c r="H4" s="713"/>
      <c r="I4" s="711" t="s">
        <v>79</v>
      </c>
      <c r="J4" s="712"/>
      <c r="K4" s="713"/>
      <c r="L4" s="467" t="s">
        <v>245</v>
      </c>
    </row>
    <row r="5" spans="1:20" ht="45.75" thickBot="1">
      <c r="A5" s="715"/>
      <c r="B5" s="356" t="s">
        <v>21</v>
      </c>
      <c r="C5" s="380" t="s">
        <v>214</v>
      </c>
      <c r="D5" s="380" t="s">
        <v>58</v>
      </c>
      <c r="E5" s="380" t="s">
        <v>57</v>
      </c>
      <c r="F5" s="381" t="s">
        <v>206</v>
      </c>
      <c r="G5" s="382" t="s">
        <v>57</v>
      </c>
      <c r="H5" s="380" t="s">
        <v>203</v>
      </c>
      <c r="I5" s="382" t="s">
        <v>250</v>
      </c>
      <c r="J5" s="380" t="s">
        <v>251</v>
      </c>
      <c r="K5" s="381" t="s">
        <v>287</v>
      </c>
      <c r="L5" s="515" t="s">
        <v>253</v>
      </c>
    </row>
    <row r="6" spans="1:20">
      <c r="A6" s="22" t="s">
        <v>5</v>
      </c>
      <c r="B6" s="238">
        <v>1484</v>
      </c>
      <c r="C6" s="40">
        <v>12.865000000000009</v>
      </c>
      <c r="D6" s="40">
        <v>691.75599999999997</v>
      </c>
      <c r="E6" s="40">
        <v>3989.1374460000002</v>
      </c>
      <c r="F6" s="40">
        <f>H6+J6+L6</f>
        <v>642.00065299999994</v>
      </c>
      <c r="G6" s="391">
        <v>1436.027828</v>
      </c>
      <c r="H6" s="389">
        <v>298.32220799999999</v>
      </c>
      <c r="I6" s="391">
        <v>2553.1091999999999</v>
      </c>
      <c r="J6" s="389">
        <v>339.42388799999998</v>
      </c>
      <c r="K6" s="354">
        <v>4.1800000000000002E-4</v>
      </c>
      <c r="L6" s="470">
        <v>4.2545570000000001</v>
      </c>
      <c r="S6" s="15"/>
      <c r="T6" s="15"/>
    </row>
    <row r="7" spans="1:20">
      <c r="A7" s="22" t="s">
        <v>6</v>
      </c>
      <c r="B7" s="238">
        <v>3850</v>
      </c>
      <c r="C7" s="40">
        <v>32.557999999999993</v>
      </c>
      <c r="D7" s="40">
        <v>1438.86</v>
      </c>
      <c r="E7" s="40">
        <v>8027.8103019999999</v>
      </c>
      <c r="F7" s="40">
        <f t="shared" ref="F7:F21" si="0">H7+J7+L7</f>
        <v>1426.357878</v>
      </c>
      <c r="G7" s="391">
        <v>2853.5813469999998</v>
      </c>
      <c r="H7" s="389">
        <v>608.015401</v>
      </c>
      <c r="I7" s="391">
        <v>5174.2289549999996</v>
      </c>
      <c r="J7" s="389">
        <v>805.69056899999998</v>
      </c>
      <c r="K7" s="412">
        <v>0</v>
      </c>
      <c r="L7" s="470">
        <v>12.651908000000001</v>
      </c>
      <c r="S7" s="15"/>
      <c r="T7" s="15"/>
    </row>
    <row r="8" spans="1:20">
      <c r="A8" s="22" t="s">
        <v>7</v>
      </c>
      <c r="B8" s="238">
        <v>97</v>
      </c>
      <c r="C8" s="40">
        <v>0</v>
      </c>
      <c r="D8" s="40">
        <v>43.194000000000003</v>
      </c>
      <c r="E8" s="40">
        <v>249.95360700000001</v>
      </c>
      <c r="F8" s="40">
        <f t="shared" si="0"/>
        <v>29.459002999999999</v>
      </c>
      <c r="G8" s="391">
        <v>66.167507999999998</v>
      </c>
      <c r="H8" s="389">
        <v>11.682458</v>
      </c>
      <c r="I8" s="391">
        <v>183.78609900000001</v>
      </c>
      <c r="J8" s="389">
        <v>17.684144</v>
      </c>
      <c r="K8" s="354">
        <v>0</v>
      </c>
      <c r="L8" s="470">
        <v>9.2400999999999997E-2</v>
      </c>
      <c r="S8" s="15"/>
      <c r="T8" s="15"/>
    </row>
    <row r="9" spans="1:20">
      <c r="A9" s="22" t="s">
        <v>8</v>
      </c>
      <c r="B9" s="238">
        <v>523</v>
      </c>
      <c r="C9" s="40">
        <v>-0.23099999999999454</v>
      </c>
      <c r="D9" s="40">
        <v>424.01400000000001</v>
      </c>
      <c r="E9" s="40">
        <v>2687.501401</v>
      </c>
      <c r="F9" s="40">
        <f t="shared" si="0"/>
        <v>380.78533699999997</v>
      </c>
      <c r="G9" s="391">
        <v>551.33988899999997</v>
      </c>
      <c r="H9" s="389">
        <v>105.662431</v>
      </c>
      <c r="I9" s="391">
        <v>2136.1615120000001</v>
      </c>
      <c r="J9" s="389">
        <v>274.03283599999997</v>
      </c>
      <c r="K9" s="354">
        <v>0</v>
      </c>
      <c r="L9" s="470">
        <v>1.0900700000000001</v>
      </c>
      <c r="S9" s="15"/>
      <c r="T9" s="15"/>
    </row>
    <row r="10" spans="1:20">
      <c r="A10" s="22" t="s">
        <v>9</v>
      </c>
      <c r="B10" s="238">
        <v>14</v>
      </c>
      <c r="C10" s="40">
        <v>4.9999999999998934E-3</v>
      </c>
      <c r="D10" s="40">
        <v>7.4850000000000003</v>
      </c>
      <c r="E10" s="40">
        <v>46.126979999999996</v>
      </c>
      <c r="F10" s="40">
        <f t="shared" si="0"/>
        <v>6.7045269999999997</v>
      </c>
      <c r="G10" s="391">
        <v>1.21655</v>
      </c>
      <c r="H10" s="389">
        <v>0.28684599999999999</v>
      </c>
      <c r="I10" s="391">
        <v>44.910429999999998</v>
      </c>
      <c r="J10" s="389">
        <v>6.4150939999999999</v>
      </c>
      <c r="K10" s="354">
        <v>0</v>
      </c>
      <c r="L10" s="470">
        <v>2.5869999999999999E-3</v>
      </c>
      <c r="S10" s="15"/>
      <c r="T10" s="15"/>
    </row>
    <row r="11" spans="1:20">
      <c r="A11" s="22" t="s">
        <v>10</v>
      </c>
      <c r="B11" s="238">
        <v>186</v>
      </c>
      <c r="C11" s="40">
        <v>0</v>
      </c>
      <c r="D11" s="40">
        <v>44.082999999999998</v>
      </c>
      <c r="E11" s="40">
        <v>211.242558</v>
      </c>
      <c r="F11" s="40">
        <f t="shared" si="0"/>
        <v>28.694636999999997</v>
      </c>
      <c r="G11" s="391">
        <v>113.225623</v>
      </c>
      <c r="H11" s="389">
        <v>13.872775000000001</v>
      </c>
      <c r="I11" s="391">
        <v>98.016935000000004</v>
      </c>
      <c r="J11" s="389">
        <v>14.650043999999999</v>
      </c>
      <c r="K11" s="354">
        <v>0</v>
      </c>
      <c r="L11" s="470">
        <v>0.171818</v>
      </c>
      <c r="S11" s="15"/>
      <c r="T11" s="15"/>
    </row>
    <row r="12" spans="1:20">
      <c r="A12" s="22" t="s">
        <v>11</v>
      </c>
      <c r="B12" s="238">
        <v>479</v>
      </c>
      <c r="C12" s="40">
        <v>4.5089999999999861</v>
      </c>
      <c r="D12" s="40">
        <v>242.642</v>
      </c>
      <c r="E12" s="40">
        <v>1302.0467160000001</v>
      </c>
      <c r="F12" s="40">
        <f t="shared" si="0"/>
        <v>202.05443399999999</v>
      </c>
      <c r="G12" s="391">
        <v>351.91667100000001</v>
      </c>
      <c r="H12" s="389">
        <v>65.389915000000002</v>
      </c>
      <c r="I12" s="391">
        <v>950.130045</v>
      </c>
      <c r="J12" s="389">
        <v>135.18185199999999</v>
      </c>
      <c r="K12" s="354">
        <v>0</v>
      </c>
      <c r="L12" s="470">
        <v>1.482667</v>
      </c>
      <c r="S12" s="15"/>
      <c r="T12" s="15"/>
    </row>
    <row r="13" spans="1:20">
      <c r="A13" s="22" t="s">
        <v>12</v>
      </c>
      <c r="B13" s="238">
        <v>567</v>
      </c>
      <c r="C13" s="40">
        <v>0.992999999999995</v>
      </c>
      <c r="D13" s="40">
        <v>352.76</v>
      </c>
      <c r="E13" s="40">
        <v>2283.807006</v>
      </c>
      <c r="F13" s="40">
        <f t="shared" si="0"/>
        <v>389.61982699999999</v>
      </c>
      <c r="G13" s="391">
        <v>435.25463999999999</v>
      </c>
      <c r="H13" s="389">
        <v>88.003530999999995</v>
      </c>
      <c r="I13" s="391">
        <v>1848.5523659999999</v>
      </c>
      <c r="J13" s="389">
        <v>299.98096199999998</v>
      </c>
      <c r="K13" s="354">
        <v>0</v>
      </c>
      <c r="L13" s="470">
        <v>1.6353340000000001</v>
      </c>
      <c r="S13" s="15"/>
      <c r="T13" s="15"/>
    </row>
    <row r="14" spans="1:20">
      <c r="A14" s="22" t="s">
        <v>13</v>
      </c>
      <c r="B14" s="238">
        <v>2768</v>
      </c>
      <c r="C14" s="40">
        <v>30.192999999999984</v>
      </c>
      <c r="D14" s="40">
        <v>1355.7909999999999</v>
      </c>
      <c r="E14" s="40">
        <v>8446.3202199999996</v>
      </c>
      <c r="F14" s="40">
        <f t="shared" si="0"/>
        <v>1499.939355</v>
      </c>
      <c r="G14" s="391">
        <v>1878.3863779999999</v>
      </c>
      <c r="H14" s="389">
        <v>395.03024199999999</v>
      </c>
      <c r="I14" s="391">
        <v>6567.9338420000004</v>
      </c>
      <c r="J14" s="389">
        <v>1096.409355</v>
      </c>
      <c r="K14" s="354">
        <v>0</v>
      </c>
      <c r="L14" s="470">
        <v>8.4997579999999999</v>
      </c>
      <c r="S14" s="15"/>
      <c r="T14" s="15"/>
    </row>
    <row r="15" spans="1:20">
      <c r="A15" s="22" t="s">
        <v>14</v>
      </c>
      <c r="B15" s="238">
        <v>1562</v>
      </c>
      <c r="C15" s="40">
        <v>5.4789999999999281</v>
      </c>
      <c r="D15" s="40">
        <v>741.37099999999998</v>
      </c>
      <c r="E15" s="40">
        <v>4384.2543990000004</v>
      </c>
      <c r="F15" s="40">
        <f t="shared" si="0"/>
        <v>680.66093799999999</v>
      </c>
      <c r="G15" s="391">
        <v>1096.394509</v>
      </c>
      <c r="H15" s="389">
        <v>223.729252</v>
      </c>
      <c r="I15" s="391">
        <v>3287.8598900000002</v>
      </c>
      <c r="J15" s="389">
        <v>452.25022999999999</v>
      </c>
      <c r="K15" s="412">
        <v>0</v>
      </c>
      <c r="L15" s="470">
        <v>4.6814559999999998</v>
      </c>
      <c r="S15" s="15"/>
      <c r="T15" s="15"/>
    </row>
    <row r="16" spans="1:20">
      <c r="A16" s="22" t="s">
        <v>15</v>
      </c>
      <c r="B16" s="238">
        <v>361</v>
      </c>
      <c r="C16" s="40">
        <v>1.6370000000000005</v>
      </c>
      <c r="D16" s="40">
        <v>168.286</v>
      </c>
      <c r="E16" s="40">
        <v>860.99719900000002</v>
      </c>
      <c r="F16" s="40">
        <f t="shared" si="0"/>
        <v>131.806353</v>
      </c>
      <c r="G16" s="391">
        <v>254.29156800000001</v>
      </c>
      <c r="H16" s="389">
        <v>47.532609000000001</v>
      </c>
      <c r="I16" s="391">
        <v>606.70563100000004</v>
      </c>
      <c r="J16" s="389">
        <v>83.446084999999997</v>
      </c>
      <c r="K16" s="412">
        <v>0</v>
      </c>
      <c r="L16" s="470">
        <v>0.82765900000000003</v>
      </c>
      <c r="S16" s="15"/>
      <c r="T16" s="15"/>
    </row>
    <row r="17" spans="1:20">
      <c r="A17" s="22" t="s">
        <v>16</v>
      </c>
      <c r="B17" s="238">
        <v>38</v>
      </c>
      <c r="C17" s="40">
        <v>1.9999999999999574E-2</v>
      </c>
      <c r="D17" s="40">
        <v>19.12</v>
      </c>
      <c r="E17" s="40">
        <v>79.208455999999998</v>
      </c>
      <c r="F17" s="40">
        <f t="shared" si="0"/>
        <v>13.646559</v>
      </c>
      <c r="G17" s="391">
        <v>20.387443000000001</v>
      </c>
      <c r="H17" s="389">
        <v>4.214594</v>
      </c>
      <c r="I17" s="391">
        <v>58.821013000000001</v>
      </c>
      <c r="J17" s="389">
        <v>8.8622979999999991</v>
      </c>
      <c r="K17" s="354">
        <v>0</v>
      </c>
      <c r="L17" s="470">
        <v>0.56966700000000003</v>
      </c>
      <c r="S17" s="15"/>
      <c r="T17" s="15"/>
    </row>
    <row r="18" spans="1:20">
      <c r="A18" s="22" t="s">
        <v>17</v>
      </c>
      <c r="B18" s="238">
        <v>478</v>
      </c>
      <c r="C18" s="40">
        <v>1.1209999999999809</v>
      </c>
      <c r="D18" s="40">
        <v>291.49299999999999</v>
      </c>
      <c r="E18" s="40">
        <v>1659.340586</v>
      </c>
      <c r="F18" s="40">
        <f t="shared" si="0"/>
        <v>272.12213200000002</v>
      </c>
      <c r="G18" s="391">
        <v>678.952403</v>
      </c>
      <c r="H18" s="389">
        <v>129.577134</v>
      </c>
      <c r="I18" s="391">
        <v>980.38818300000003</v>
      </c>
      <c r="J18" s="389">
        <v>141.195179</v>
      </c>
      <c r="K18" s="354">
        <v>0</v>
      </c>
      <c r="L18" s="470">
        <v>1.3498190000000001</v>
      </c>
      <c r="S18" s="15"/>
      <c r="T18" s="15"/>
    </row>
    <row r="19" spans="1:20">
      <c r="A19" s="22" t="s">
        <v>18</v>
      </c>
      <c r="B19" s="238">
        <v>450</v>
      </c>
      <c r="C19" s="40">
        <v>1.7669999999999959</v>
      </c>
      <c r="D19" s="40">
        <v>418.012</v>
      </c>
      <c r="E19" s="40">
        <v>2234.475692</v>
      </c>
      <c r="F19" s="40">
        <f t="shared" si="0"/>
        <v>322.80078399999996</v>
      </c>
      <c r="G19" s="391">
        <v>427.16436099999999</v>
      </c>
      <c r="H19" s="389">
        <v>88.025206999999995</v>
      </c>
      <c r="I19" s="391">
        <v>1807.3113310000001</v>
      </c>
      <c r="J19" s="389">
        <v>233.86863</v>
      </c>
      <c r="K19" s="354">
        <v>0</v>
      </c>
      <c r="L19" s="470">
        <v>0.90694699999999995</v>
      </c>
      <c r="S19" s="15"/>
      <c r="T19" s="15"/>
    </row>
    <row r="20" spans="1:20">
      <c r="A20" s="22" t="s">
        <v>19</v>
      </c>
      <c r="B20" s="238">
        <v>931</v>
      </c>
      <c r="C20" s="40">
        <v>9.8519999999999754</v>
      </c>
      <c r="D20" s="40">
        <v>411.19099999999997</v>
      </c>
      <c r="E20" s="40">
        <v>2640.92011</v>
      </c>
      <c r="F20" s="40">
        <f t="shared" si="0"/>
        <v>500.84381999999999</v>
      </c>
      <c r="G20" s="391">
        <v>451.90136699999999</v>
      </c>
      <c r="H20" s="389">
        <v>96.501103000000001</v>
      </c>
      <c r="I20" s="391">
        <v>2189.0187430000001</v>
      </c>
      <c r="J20" s="389">
        <v>401.20542</v>
      </c>
      <c r="K20" s="354">
        <v>0</v>
      </c>
      <c r="L20" s="470">
        <v>3.1372969999999998</v>
      </c>
      <c r="S20" s="15"/>
      <c r="T20" s="15"/>
    </row>
    <row r="21" spans="1:20" ht="15.75" thickBot="1">
      <c r="A21" s="22" t="s">
        <v>20</v>
      </c>
      <c r="B21" s="238">
        <v>352</v>
      </c>
      <c r="C21" s="40">
        <v>6.2000000000011823E-2</v>
      </c>
      <c r="D21" s="40">
        <v>249.99700000000001</v>
      </c>
      <c r="E21" s="40">
        <v>1525.0755760000002</v>
      </c>
      <c r="F21" s="40">
        <f t="shared" si="0"/>
        <v>226.74779500000002</v>
      </c>
      <c r="G21" s="391">
        <v>537.43145000000004</v>
      </c>
      <c r="H21" s="389">
        <v>109.99094100000001</v>
      </c>
      <c r="I21" s="391">
        <v>987.64412600000003</v>
      </c>
      <c r="J21" s="389">
        <v>115.61838299999999</v>
      </c>
      <c r="K21" s="354">
        <v>0</v>
      </c>
      <c r="L21" s="471">
        <v>1.138471</v>
      </c>
      <c r="S21" s="15"/>
      <c r="T21" s="15"/>
    </row>
    <row r="22" spans="1:20" ht="15.75" thickBot="1">
      <c r="A22" s="5" t="s">
        <v>3</v>
      </c>
      <c r="B22" s="102">
        <f>SUM(B6:B21)</f>
        <v>14140</v>
      </c>
      <c r="C22" s="182">
        <f t="shared" ref="C22:K22" si="1">SUM(C6:C21)</f>
        <v>100.82999999999986</v>
      </c>
      <c r="D22" s="182">
        <f t="shared" si="1"/>
        <v>6900.0550000000003</v>
      </c>
      <c r="E22" s="182">
        <f t="shared" si="1"/>
        <v>40628.218253999999</v>
      </c>
      <c r="F22" s="181">
        <f t="shared" si="1"/>
        <v>6754.2440320000005</v>
      </c>
      <c r="G22" s="183">
        <f t="shared" si="1"/>
        <v>11153.639535</v>
      </c>
      <c r="H22" s="182">
        <f t="shared" si="1"/>
        <v>2285.8366470000005</v>
      </c>
      <c r="I22" s="183">
        <f t="shared" si="1"/>
        <v>29474.578300999998</v>
      </c>
      <c r="J22" s="182">
        <f t="shared" si="1"/>
        <v>4425.9149689999995</v>
      </c>
      <c r="K22" s="513">
        <f t="shared" si="1"/>
        <v>4.1800000000000002E-4</v>
      </c>
      <c r="L22" s="466">
        <f>SUM(L6:L21)</f>
        <v>42.492415999999992</v>
      </c>
    </row>
    <row r="23" spans="1:20" s="228" customFormat="1">
      <c r="A23" s="608" t="s">
        <v>331</v>
      </c>
      <c r="H23" s="233"/>
    </row>
    <row r="24" spans="1:20" s="228" customFormat="1">
      <c r="A24" s="220" t="s">
        <v>9</v>
      </c>
      <c r="B24" s="221">
        <v>7.4850000000000003</v>
      </c>
      <c r="G24" s="220" t="s">
        <v>8</v>
      </c>
      <c r="H24" s="227">
        <v>-0.23099999999999454</v>
      </c>
      <c r="L24" s="220" t="s">
        <v>9</v>
      </c>
      <c r="M24" s="221">
        <v>46.126979999999996</v>
      </c>
    </row>
    <row r="25" spans="1:20" s="228" customFormat="1">
      <c r="A25" s="220" t="s">
        <v>16</v>
      </c>
      <c r="B25" s="221">
        <v>19.12</v>
      </c>
      <c r="G25" s="220" t="s">
        <v>7</v>
      </c>
      <c r="H25" s="227">
        <v>0</v>
      </c>
      <c r="L25" s="220" t="s">
        <v>16</v>
      </c>
      <c r="M25" s="221">
        <v>79.208455999999998</v>
      </c>
    </row>
    <row r="26" spans="1:20" s="228" customFormat="1">
      <c r="A26" s="220" t="s">
        <v>7</v>
      </c>
      <c r="B26" s="221">
        <v>43.194000000000003</v>
      </c>
      <c r="G26" s="220" t="s">
        <v>10</v>
      </c>
      <c r="H26" s="227">
        <v>0</v>
      </c>
      <c r="L26" s="220" t="s">
        <v>10</v>
      </c>
      <c r="M26" s="221">
        <v>211.242558</v>
      </c>
    </row>
    <row r="27" spans="1:20" s="228" customFormat="1">
      <c r="A27" s="220" t="s">
        <v>10</v>
      </c>
      <c r="B27" s="221">
        <v>44.082999999999998</v>
      </c>
      <c r="G27" s="220" t="s">
        <v>9</v>
      </c>
      <c r="H27" s="227">
        <v>4.9999999999998934E-3</v>
      </c>
      <c r="L27" s="220" t="s">
        <v>7</v>
      </c>
      <c r="M27" s="221">
        <v>249.95360700000001</v>
      </c>
    </row>
    <row r="28" spans="1:20" s="228" customFormat="1">
      <c r="A28" s="220" t="s">
        <v>15</v>
      </c>
      <c r="B28" s="221">
        <v>168.286</v>
      </c>
      <c r="G28" s="220" t="s">
        <v>16</v>
      </c>
      <c r="H28" s="227">
        <v>1.9999999999999574E-2</v>
      </c>
      <c r="L28" s="220" t="s">
        <v>15</v>
      </c>
      <c r="M28" s="221">
        <v>860.99719900000002</v>
      </c>
    </row>
    <row r="29" spans="1:20" s="228" customFormat="1">
      <c r="A29" s="220" t="s">
        <v>11</v>
      </c>
      <c r="B29" s="221">
        <v>242.642</v>
      </c>
      <c r="G29" s="220" t="s">
        <v>20</v>
      </c>
      <c r="H29" s="227">
        <v>6.2000000000011823E-2</v>
      </c>
      <c r="L29" s="220" t="s">
        <v>11</v>
      </c>
      <c r="M29" s="221">
        <v>1302.0467160000001</v>
      </c>
    </row>
    <row r="30" spans="1:20" s="228" customFormat="1">
      <c r="A30" s="220" t="s">
        <v>20</v>
      </c>
      <c r="B30" s="221">
        <v>249.99700000000001</v>
      </c>
      <c r="G30" s="220" t="s">
        <v>12</v>
      </c>
      <c r="H30" s="227">
        <v>0.992999999999995</v>
      </c>
      <c r="L30" s="220" t="s">
        <v>20</v>
      </c>
      <c r="M30" s="221">
        <v>1525.0755760000002</v>
      </c>
    </row>
    <row r="31" spans="1:20" s="228" customFormat="1">
      <c r="A31" s="220" t="s">
        <v>17</v>
      </c>
      <c r="B31" s="221">
        <v>291.49299999999999</v>
      </c>
      <c r="G31" s="220" t="s">
        <v>17</v>
      </c>
      <c r="H31" s="227">
        <v>1.1209999999999809</v>
      </c>
      <c r="L31" s="220" t="s">
        <v>17</v>
      </c>
      <c r="M31" s="221">
        <v>1659.340586</v>
      </c>
    </row>
    <row r="32" spans="1:20" s="228" customFormat="1">
      <c r="A32" s="220" t="s">
        <v>12</v>
      </c>
      <c r="B32" s="221">
        <v>352.76</v>
      </c>
      <c r="G32" s="220" t="s">
        <v>15</v>
      </c>
      <c r="H32" s="227">
        <v>1.6370000000000005</v>
      </c>
      <c r="L32" s="220" t="s">
        <v>18</v>
      </c>
      <c r="M32" s="221">
        <v>2234.475692</v>
      </c>
    </row>
    <row r="33" spans="1:13" s="228" customFormat="1">
      <c r="A33" s="220" t="s">
        <v>19</v>
      </c>
      <c r="B33" s="221">
        <v>411.19099999999997</v>
      </c>
      <c r="G33" s="220" t="s">
        <v>18</v>
      </c>
      <c r="H33" s="227">
        <v>1.7669999999999959</v>
      </c>
      <c r="L33" s="220" t="s">
        <v>12</v>
      </c>
      <c r="M33" s="221">
        <v>2283.807006</v>
      </c>
    </row>
    <row r="34" spans="1:13" s="228" customFormat="1">
      <c r="A34" s="220" t="s">
        <v>18</v>
      </c>
      <c r="B34" s="221">
        <v>418.012</v>
      </c>
      <c r="G34" s="220" t="s">
        <v>11</v>
      </c>
      <c r="H34" s="227">
        <v>4.5089999999999861</v>
      </c>
      <c r="L34" s="220" t="s">
        <v>19</v>
      </c>
      <c r="M34" s="221">
        <v>2640.92011</v>
      </c>
    </row>
    <row r="35" spans="1:13" s="228" customFormat="1">
      <c r="A35" s="220" t="s">
        <v>8</v>
      </c>
      <c r="B35" s="221">
        <v>424.01400000000001</v>
      </c>
      <c r="G35" s="220" t="s">
        <v>14</v>
      </c>
      <c r="H35" s="227">
        <v>5.4789999999999281</v>
      </c>
      <c r="L35" s="220" t="s">
        <v>8</v>
      </c>
      <c r="M35" s="221">
        <v>2687.501401</v>
      </c>
    </row>
    <row r="36" spans="1:13" s="228" customFormat="1">
      <c r="A36" s="220" t="s">
        <v>5</v>
      </c>
      <c r="B36" s="221">
        <v>691.75599999999997</v>
      </c>
      <c r="G36" s="220" t="s">
        <v>19</v>
      </c>
      <c r="H36" s="227">
        <v>9.8519999999999754</v>
      </c>
      <c r="L36" s="220" t="s">
        <v>5</v>
      </c>
      <c r="M36" s="221">
        <v>3989.1374460000002</v>
      </c>
    </row>
    <row r="37" spans="1:13" s="228" customFormat="1">
      <c r="A37" s="220" t="s">
        <v>14</v>
      </c>
      <c r="B37" s="221">
        <v>741.37099999999998</v>
      </c>
      <c r="G37" s="220" t="s">
        <v>5</v>
      </c>
      <c r="H37" s="227">
        <v>12.865000000000009</v>
      </c>
      <c r="L37" s="220" t="s">
        <v>14</v>
      </c>
      <c r="M37" s="221">
        <v>4384.2543990000004</v>
      </c>
    </row>
    <row r="38" spans="1:13" s="228" customFormat="1">
      <c r="A38" s="220" t="s">
        <v>13</v>
      </c>
      <c r="B38" s="221">
        <v>1355.7909999999999</v>
      </c>
      <c r="G38" s="220" t="s">
        <v>13</v>
      </c>
      <c r="H38" s="227">
        <v>30.192999999999984</v>
      </c>
      <c r="L38" s="220" t="s">
        <v>6</v>
      </c>
      <c r="M38" s="221">
        <v>8027.8103019999999</v>
      </c>
    </row>
    <row r="39" spans="1:13" s="228" customFormat="1">
      <c r="A39" s="220" t="s">
        <v>6</v>
      </c>
      <c r="B39" s="221">
        <v>1438.86</v>
      </c>
      <c r="G39" s="220" t="s">
        <v>6</v>
      </c>
      <c r="H39" s="227">
        <v>32.557999999999993</v>
      </c>
      <c r="L39" s="220" t="s">
        <v>13</v>
      </c>
      <c r="M39" s="221">
        <v>8446.3202199999996</v>
      </c>
    </row>
    <row r="40" spans="1:13" s="228" customFormat="1">
      <c r="H40" s="233"/>
    </row>
    <row r="41" spans="1:13" s="228" customFormat="1"/>
    <row r="42" spans="1:13" s="228" customFormat="1"/>
    <row r="43" spans="1:13" s="232" customFormat="1"/>
    <row r="44" spans="1:13"/>
    <row r="45" spans="1:13"/>
    <row r="46" spans="1:13"/>
    <row r="47" spans="1:13"/>
    <row r="48" spans="1:13"/>
    <row r="49"/>
    <row r="50"/>
    <row r="51"/>
    <row r="52"/>
    <row r="53"/>
    <row r="54"/>
    <row r="55"/>
    <row r="56"/>
    <row r="57"/>
    <row r="58"/>
    <row r="59"/>
    <row r="60"/>
    <row r="61"/>
    <row r="62"/>
    <row r="63"/>
    <row r="64"/>
    <row r="65"/>
  </sheetData>
  <sortState ref="L24:M39">
    <sortCondition ref="M24:M39"/>
  </sortState>
  <mergeCells count="5">
    <mergeCell ref="B4:F4"/>
    <mergeCell ref="G4:H4"/>
    <mergeCell ref="I4:K4"/>
    <mergeCell ref="A4:A5"/>
    <mergeCell ref="A1:K1"/>
  </mergeCells>
  <pageMargins left="0.7" right="0.7" top="0.78740157499999996" bottom="0.78740157499999996" header="0.3" footer="0.3"/>
  <pageSetup paperSize="9" scale="49"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70"/>
  <sheetViews>
    <sheetView showGridLines="0" zoomScale="90" zoomScaleNormal="90" workbookViewId="0">
      <selection sqref="A1:J1"/>
    </sheetView>
  </sheetViews>
  <sheetFormatPr baseColWidth="10" defaultColWidth="0" defaultRowHeight="15" zeroHeight="1"/>
  <cols>
    <col min="1" max="1" width="28.7109375" style="6" bestFit="1" customWidth="1"/>
    <col min="2" max="2" width="10.140625" style="6" bestFit="1" customWidth="1"/>
    <col min="3" max="3" width="17.28515625" style="6" bestFit="1" customWidth="1"/>
    <col min="4" max="4" width="12.28515625" style="6" bestFit="1" customWidth="1"/>
    <col min="5" max="5" width="17" style="6" bestFit="1" customWidth="1"/>
    <col min="6" max="6" width="14.85546875" style="6" bestFit="1" customWidth="1"/>
    <col min="7" max="7" width="28.7109375" style="6" bestFit="1" customWidth="1"/>
    <col min="8" max="8" width="14.85546875" style="6" bestFit="1" customWidth="1"/>
    <col min="9" max="9" width="17" style="6" bestFit="1" customWidth="1"/>
    <col min="10" max="10" width="28.28515625" style="6" bestFit="1" customWidth="1"/>
    <col min="11" max="11" width="29" style="6" bestFit="1" customWidth="1"/>
    <col min="12" max="14" width="11.42578125" style="6" customWidth="1"/>
    <col min="15" max="18" width="11.42578125" style="6" hidden="1" customWidth="1"/>
    <col min="19" max="20" width="0" style="6" hidden="1" customWidth="1"/>
    <col min="21" max="16384" width="11.42578125" style="6" hidden="1"/>
  </cols>
  <sheetData>
    <row r="1" spans="1:20" ht="18.75" customHeight="1">
      <c r="A1" s="688" t="s">
        <v>293</v>
      </c>
      <c r="B1" s="688"/>
      <c r="C1" s="688"/>
      <c r="D1" s="688"/>
      <c r="E1" s="688"/>
      <c r="F1" s="688"/>
      <c r="G1" s="688"/>
      <c r="H1" s="688"/>
      <c r="I1" s="688"/>
      <c r="J1" s="688"/>
    </row>
    <row r="2" spans="1:20" ht="15.75" thickBot="1">
      <c r="A2" s="41" t="s">
        <v>184</v>
      </c>
      <c r="B2" s="41"/>
      <c r="C2" s="41"/>
      <c r="D2" s="41"/>
      <c r="E2" s="41"/>
      <c r="F2" s="41"/>
      <c r="G2" s="41"/>
      <c r="H2" s="41"/>
      <c r="I2" s="41"/>
      <c r="J2" s="41"/>
      <c r="K2" s="41"/>
    </row>
    <row r="3" spans="1:20" ht="15.75" thickBot="1"/>
    <row r="4" spans="1:20" ht="15.75" thickBot="1">
      <c r="A4" s="714" t="s">
        <v>0</v>
      </c>
      <c r="B4" s="711" t="s">
        <v>3</v>
      </c>
      <c r="C4" s="712"/>
      <c r="D4" s="712"/>
      <c r="E4" s="712"/>
      <c r="F4" s="713"/>
      <c r="G4" s="711" t="s">
        <v>59</v>
      </c>
      <c r="H4" s="713"/>
      <c r="I4" s="711" t="s">
        <v>79</v>
      </c>
      <c r="J4" s="712"/>
      <c r="K4" s="713"/>
    </row>
    <row r="5" spans="1:20" ht="47.25" customHeight="1" thickBot="1">
      <c r="A5" s="715"/>
      <c r="B5" s="356" t="s">
        <v>21</v>
      </c>
      <c r="C5" s="380" t="s">
        <v>214</v>
      </c>
      <c r="D5" s="380" t="s">
        <v>58</v>
      </c>
      <c r="E5" s="380" t="s">
        <v>57</v>
      </c>
      <c r="F5" s="381" t="s">
        <v>203</v>
      </c>
      <c r="G5" s="382" t="s">
        <v>57</v>
      </c>
      <c r="H5" s="380" t="s">
        <v>203</v>
      </c>
      <c r="I5" s="382" t="s">
        <v>250</v>
      </c>
      <c r="J5" s="380" t="s">
        <v>251</v>
      </c>
      <c r="K5" s="381" t="s">
        <v>287</v>
      </c>
    </row>
    <row r="6" spans="1:20">
      <c r="A6" s="22" t="s">
        <v>5</v>
      </c>
      <c r="B6" s="238">
        <v>1426</v>
      </c>
      <c r="C6" s="40">
        <v>2.1299999999999955</v>
      </c>
      <c r="D6" s="40">
        <v>371.315</v>
      </c>
      <c r="E6" s="40">
        <v>1561.090095</v>
      </c>
      <c r="F6" s="40">
        <v>87.697433000000004</v>
      </c>
      <c r="G6" s="391">
        <v>461.19185800000002</v>
      </c>
      <c r="H6" s="389">
        <v>48.842770000000002</v>
      </c>
      <c r="I6" s="391">
        <v>1093.0409400000001</v>
      </c>
      <c r="J6" s="389">
        <v>38.854663000000002</v>
      </c>
      <c r="K6" s="390">
        <v>6.857297</v>
      </c>
      <c r="S6" s="40"/>
      <c r="T6" s="40"/>
    </row>
    <row r="7" spans="1:20">
      <c r="A7" s="22" t="s">
        <v>6</v>
      </c>
      <c r="B7" s="238">
        <v>3524</v>
      </c>
      <c r="C7" s="40">
        <v>3.9339999999999691</v>
      </c>
      <c r="D7" s="40">
        <v>607.16499999999996</v>
      </c>
      <c r="E7" s="40">
        <v>2426.9847200000004</v>
      </c>
      <c r="F7" s="40">
        <v>202.73957200000001</v>
      </c>
      <c r="G7" s="391">
        <v>1165.957304</v>
      </c>
      <c r="H7" s="389">
        <v>121.763705</v>
      </c>
      <c r="I7" s="391">
        <v>1247.087229</v>
      </c>
      <c r="J7" s="389">
        <v>80.975866999999994</v>
      </c>
      <c r="K7" s="390">
        <v>13.940187</v>
      </c>
      <c r="S7" s="40"/>
      <c r="T7" s="40"/>
    </row>
    <row r="8" spans="1:20">
      <c r="A8" s="22" t="s">
        <v>7</v>
      </c>
      <c r="B8" s="238">
        <v>0</v>
      </c>
      <c r="C8" s="40">
        <v>0</v>
      </c>
      <c r="D8" s="40">
        <v>0</v>
      </c>
      <c r="E8" s="40">
        <v>0</v>
      </c>
      <c r="F8" s="40">
        <v>0</v>
      </c>
      <c r="G8" s="391">
        <v>0</v>
      </c>
      <c r="H8" s="389">
        <v>0</v>
      </c>
      <c r="I8" s="391">
        <v>0</v>
      </c>
      <c r="J8" s="389">
        <v>0</v>
      </c>
      <c r="K8" s="390">
        <v>0</v>
      </c>
      <c r="S8" s="40"/>
      <c r="T8" s="40"/>
    </row>
    <row r="9" spans="1:20">
      <c r="A9" s="22" t="s">
        <v>8</v>
      </c>
      <c r="B9" s="238">
        <v>41</v>
      </c>
      <c r="C9" s="40">
        <v>0</v>
      </c>
      <c r="D9" s="40">
        <v>4.657</v>
      </c>
      <c r="E9" s="40">
        <v>18.309494000000001</v>
      </c>
      <c r="F9" s="40">
        <v>1.7657959999999999</v>
      </c>
      <c r="G9" s="391">
        <v>13.170878999999999</v>
      </c>
      <c r="H9" s="389">
        <v>1.517652</v>
      </c>
      <c r="I9" s="391">
        <v>5.1386149999999997</v>
      </c>
      <c r="J9" s="389">
        <v>0.248144</v>
      </c>
      <c r="K9" s="390">
        <v>0</v>
      </c>
      <c r="S9" s="40"/>
      <c r="T9" s="40"/>
    </row>
    <row r="10" spans="1:20">
      <c r="A10" s="22" t="s">
        <v>9</v>
      </c>
      <c r="B10" s="238">
        <v>1</v>
      </c>
      <c r="C10" s="40">
        <v>0</v>
      </c>
      <c r="D10" s="40">
        <v>10</v>
      </c>
      <c r="E10" s="40">
        <v>32.743490000000001</v>
      </c>
      <c r="F10" s="40">
        <v>1.365891</v>
      </c>
      <c r="G10" s="391">
        <v>21.717549999999999</v>
      </c>
      <c r="H10" s="389">
        <v>1.365891</v>
      </c>
      <c r="I10" s="391">
        <v>0</v>
      </c>
      <c r="J10" s="389">
        <v>0</v>
      </c>
      <c r="K10" s="390">
        <v>11.02594</v>
      </c>
      <c r="S10" s="40"/>
      <c r="T10" s="40"/>
    </row>
    <row r="11" spans="1:20">
      <c r="A11" s="22" t="s">
        <v>10</v>
      </c>
      <c r="B11" s="238">
        <v>1</v>
      </c>
      <c r="C11" s="40">
        <v>0</v>
      </c>
      <c r="D11" s="40">
        <v>0.11</v>
      </c>
      <c r="E11" s="40">
        <v>0.460337</v>
      </c>
      <c r="F11" s="40">
        <v>5.2571000000000007E-2</v>
      </c>
      <c r="G11" s="391">
        <v>0.262741</v>
      </c>
      <c r="H11" s="389">
        <v>3.3368000000000002E-2</v>
      </c>
      <c r="I11" s="391">
        <v>0.19759599999999999</v>
      </c>
      <c r="J11" s="389">
        <v>1.9203000000000001E-2</v>
      </c>
      <c r="K11" s="390">
        <v>0</v>
      </c>
      <c r="S11" s="40"/>
      <c r="T11" s="40"/>
    </row>
    <row r="12" spans="1:20">
      <c r="A12" s="22" t="s">
        <v>11</v>
      </c>
      <c r="B12" s="238">
        <v>491</v>
      </c>
      <c r="C12" s="40">
        <v>0.25900000000000034</v>
      </c>
      <c r="D12" s="40">
        <v>63.005000000000003</v>
      </c>
      <c r="E12" s="40">
        <v>209.60173800000001</v>
      </c>
      <c r="F12" s="40">
        <v>16.816887000000001</v>
      </c>
      <c r="G12" s="391">
        <v>127.37448000000001</v>
      </c>
      <c r="H12" s="389">
        <v>12.021955999999999</v>
      </c>
      <c r="I12" s="391">
        <v>81.888125000000002</v>
      </c>
      <c r="J12" s="389">
        <v>4.7949310000000001</v>
      </c>
      <c r="K12" s="390">
        <v>0.33913300000000002</v>
      </c>
      <c r="S12" s="40"/>
      <c r="T12" s="40"/>
    </row>
    <row r="13" spans="1:20">
      <c r="A13" s="22" t="s">
        <v>12</v>
      </c>
      <c r="B13" s="238">
        <v>27</v>
      </c>
      <c r="C13" s="40">
        <v>2.9999999999996696E-3</v>
      </c>
      <c r="D13" s="40">
        <v>2.9769999999999999</v>
      </c>
      <c r="E13" s="40">
        <v>6.6844530000000004</v>
      </c>
      <c r="F13" s="40">
        <v>0.72579400000000005</v>
      </c>
      <c r="G13" s="391">
        <v>6.6844530000000004</v>
      </c>
      <c r="H13" s="389">
        <v>0.72579400000000005</v>
      </c>
      <c r="I13" s="391">
        <v>0</v>
      </c>
      <c r="J13" s="389">
        <v>0</v>
      </c>
      <c r="K13" s="390">
        <v>0</v>
      </c>
      <c r="S13" s="40"/>
      <c r="T13" s="40"/>
    </row>
    <row r="14" spans="1:20">
      <c r="A14" s="22" t="s">
        <v>13</v>
      </c>
      <c r="B14" s="238">
        <v>238</v>
      </c>
      <c r="C14" s="40">
        <v>0.117999999999995</v>
      </c>
      <c r="D14" s="40">
        <v>58.662999999999997</v>
      </c>
      <c r="E14" s="40">
        <v>199.243166</v>
      </c>
      <c r="F14" s="40">
        <v>16.579518</v>
      </c>
      <c r="G14" s="391">
        <v>98.702431000000004</v>
      </c>
      <c r="H14" s="389">
        <v>10.388429</v>
      </c>
      <c r="I14" s="391">
        <v>99.220680000000002</v>
      </c>
      <c r="J14" s="389">
        <v>6.1910889999999998</v>
      </c>
      <c r="K14" s="390">
        <v>1.320055</v>
      </c>
      <c r="S14" s="40"/>
      <c r="T14" s="40"/>
    </row>
    <row r="15" spans="1:20">
      <c r="A15" s="22" t="s">
        <v>14</v>
      </c>
      <c r="B15" s="238">
        <v>408</v>
      </c>
      <c r="C15" s="40">
        <v>0.62099999999999511</v>
      </c>
      <c r="D15" s="40">
        <v>116.389</v>
      </c>
      <c r="E15" s="40">
        <v>312.76681999999994</v>
      </c>
      <c r="F15" s="40">
        <v>25.439551000000002</v>
      </c>
      <c r="G15" s="391">
        <v>170.28872999999999</v>
      </c>
      <c r="H15" s="389">
        <v>17.392447000000001</v>
      </c>
      <c r="I15" s="391">
        <v>138.764556</v>
      </c>
      <c r="J15" s="389">
        <v>8.0471039999999991</v>
      </c>
      <c r="K15" s="390">
        <v>3.7135340000000001</v>
      </c>
      <c r="S15" s="40"/>
      <c r="T15" s="40"/>
    </row>
    <row r="16" spans="1:20">
      <c r="A16" s="22" t="s">
        <v>15</v>
      </c>
      <c r="B16" s="238">
        <v>197</v>
      </c>
      <c r="C16" s="40">
        <v>0.49099999999999966</v>
      </c>
      <c r="D16" s="40">
        <v>30.870999999999999</v>
      </c>
      <c r="E16" s="40">
        <v>101.634626</v>
      </c>
      <c r="F16" s="40">
        <v>6.934456</v>
      </c>
      <c r="G16" s="391">
        <v>36.942562000000002</v>
      </c>
      <c r="H16" s="389">
        <v>3.640838</v>
      </c>
      <c r="I16" s="391">
        <v>64.424242000000007</v>
      </c>
      <c r="J16" s="389">
        <v>3.2936179999999999</v>
      </c>
      <c r="K16" s="390">
        <v>0.267822</v>
      </c>
      <c r="S16" s="40"/>
      <c r="T16" s="40"/>
    </row>
    <row r="17" spans="1:20">
      <c r="A17" s="22" t="s">
        <v>16</v>
      </c>
      <c r="B17" s="238">
        <v>26</v>
      </c>
      <c r="C17" s="40">
        <v>0</v>
      </c>
      <c r="D17" s="40">
        <v>11.166</v>
      </c>
      <c r="E17" s="40">
        <v>37.048575</v>
      </c>
      <c r="F17" s="40">
        <v>2.116841</v>
      </c>
      <c r="G17" s="391">
        <v>9.0329549999999994</v>
      </c>
      <c r="H17" s="389">
        <v>0.94044000000000005</v>
      </c>
      <c r="I17" s="391">
        <v>28.015619999999998</v>
      </c>
      <c r="J17" s="389">
        <v>1.176401</v>
      </c>
      <c r="K17" s="390">
        <v>0</v>
      </c>
      <c r="S17" s="40"/>
      <c r="T17" s="40"/>
    </row>
    <row r="18" spans="1:20">
      <c r="A18" s="22" t="s">
        <v>17</v>
      </c>
      <c r="B18" s="238">
        <v>326</v>
      </c>
      <c r="C18" s="40">
        <v>0.67900000000000205</v>
      </c>
      <c r="D18" s="40">
        <v>210.66800000000001</v>
      </c>
      <c r="E18" s="40">
        <v>239.536103</v>
      </c>
      <c r="F18" s="40">
        <v>24.838324</v>
      </c>
      <c r="G18" s="391">
        <v>191.47362100000001</v>
      </c>
      <c r="H18" s="389">
        <v>21.165137000000001</v>
      </c>
      <c r="I18" s="391">
        <v>44.094011999999999</v>
      </c>
      <c r="J18" s="389">
        <v>3.673187</v>
      </c>
      <c r="K18" s="390">
        <v>3.9684699999999999</v>
      </c>
      <c r="S18" s="40"/>
      <c r="T18" s="40"/>
    </row>
    <row r="19" spans="1:20">
      <c r="A19" s="22" t="s">
        <v>18</v>
      </c>
      <c r="B19" s="238">
        <v>56</v>
      </c>
      <c r="C19" s="40">
        <v>1.0000000000001563E-2</v>
      </c>
      <c r="D19" s="40">
        <v>26.085000000000001</v>
      </c>
      <c r="E19" s="40">
        <v>101.569343</v>
      </c>
      <c r="F19" s="40">
        <v>10.01296</v>
      </c>
      <c r="G19" s="391">
        <v>78.255942000000005</v>
      </c>
      <c r="H19" s="389">
        <v>7.8860340000000004</v>
      </c>
      <c r="I19" s="391">
        <v>23.313400999999999</v>
      </c>
      <c r="J19" s="389">
        <v>2.1269260000000001</v>
      </c>
      <c r="K19" s="390">
        <v>0</v>
      </c>
      <c r="S19" s="40"/>
      <c r="T19" s="40"/>
    </row>
    <row r="20" spans="1:20">
      <c r="A20" s="22" t="s">
        <v>19</v>
      </c>
      <c r="B20" s="238">
        <v>24</v>
      </c>
      <c r="C20" s="40">
        <v>2.8999999999999915E-2</v>
      </c>
      <c r="D20" s="40">
        <v>4.7629999999999999</v>
      </c>
      <c r="E20" s="40">
        <v>7.8601000000000001</v>
      </c>
      <c r="F20" s="40">
        <v>0.82320899999999997</v>
      </c>
      <c r="G20" s="391">
        <v>7.1366490000000002</v>
      </c>
      <c r="H20" s="389">
        <v>0.78978599999999999</v>
      </c>
      <c r="I20" s="391">
        <v>0.72345099999999996</v>
      </c>
      <c r="J20" s="389">
        <v>3.3423000000000001E-2</v>
      </c>
      <c r="K20" s="390">
        <v>0</v>
      </c>
      <c r="S20" s="40"/>
      <c r="T20" s="40"/>
    </row>
    <row r="21" spans="1:20" ht="15.75" thickBot="1">
      <c r="A21" s="22" t="s">
        <v>20</v>
      </c>
      <c r="B21" s="238">
        <v>200</v>
      </c>
      <c r="C21" s="40">
        <v>0.17400000000000304</v>
      </c>
      <c r="D21" s="40">
        <v>31.635000000000002</v>
      </c>
      <c r="E21" s="40">
        <v>91.803331999999997</v>
      </c>
      <c r="F21" s="40">
        <v>8.9289819999999995</v>
      </c>
      <c r="G21" s="391">
        <v>56.558155999999997</v>
      </c>
      <c r="H21" s="389">
        <v>6.2416749999999999</v>
      </c>
      <c r="I21" s="391">
        <v>34.873038999999999</v>
      </c>
      <c r="J21" s="389">
        <v>2.6873070000000001</v>
      </c>
      <c r="K21" s="390">
        <v>0.372137</v>
      </c>
      <c r="S21" s="40"/>
      <c r="T21" s="40"/>
    </row>
    <row r="22" spans="1:20" ht="15.75" thickBot="1">
      <c r="A22" s="5" t="s">
        <v>3</v>
      </c>
      <c r="B22" s="102">
        <f>SUM(B6:B21)</f>
        <v>6986</v>
      </c>
      <c r="C22" s="182">
        <f t="shared" ref="C22:K22" si="0">SUM(C6:C21)</f>
        <v>8.4479999999999613</v>
      </c>
      <c r="D22" s="182">
        <f t="shared" si="0"/>
        <v>1549.4690000000003</v>
      </c>
      <c r="E22" s="182">
        <f t="shared" si="0"/>
        <v>5347.3363920000011</v>
      </c>
      <c r="F22" s="181">
        <f t="shared" si="0"/>
        <v>406.83778500000011</v>
      </c>
      <c r="G22" s="183">
        <f t="shared" si="0"/>
        <v>2444.7503110000007</v>
      </c>
      <c r="H22" s="182">
        <f t="shared" si="0"/>
        <v>254.71592199999998</v>
      </c>
      <c r="I22" s="183">
        <f t="shared" si="0"/>
        <v>2860.7815059999998</v>
      </c>
      <c r="J22" s="182">
        <f t="shared" si="0"/>
        <v>152.12186300000002</v>
      </c>
      <c r="K22" s="181">
        <f t="shared" si="0"/>
        <v>41.804575000000007</v>
      </c>
    </row>
    <row r="23" spans="1:20" s="228" customFormat="1"/>
    <row r="24" spans="1:20" s="228" customFormat="1">
      <c r="A24" s="220" t="s">
        <v>7</v>
      </c>
      <c r="B24" s="221">
        <v>0</v>
      </c>
      <c r="G24" s="220" t="s">
        <v>7</v>
      </c>
      <c r="H24" s="514">
        <v>0</v>
      </c>
      <c r="L24" s="220" t="s">
        <v>7</v>
      </c>
      <c r="M24" s="221">
        <v>0</v>
      </c>
    </row>
    <row r="25" spans="1:20" s="228" customFormat="1">
      <c r="A25" s="220" t="s">
        <v>10</v>
      </c>
      <c r="B25" s="221">
        <v>0.11</v>
      </c>
      <c r="G25" s="220" t="s">
        <v>8</v>
      </c>
      <c r="H25" s="514">
        <v>0</v>
      </c>
      <c r="L25" s="220" t="s">
        <v>10</v>
      </c>
      <c r="M25" s="221">
        <v>0.460337</v>
      </c>
    </row>
    <row r="26" spans="1:20" s="228" customFormat="1">
      <c r="A26" s="220" t="s">
        <v>12</v>
      </c>
      <c r="B26" s="221">
        <v>2.9769999999999999</v>
      </c>
      <c r="G26" s="220" t="s">
        <v>9</v>
      </c>
      <c r="H26" s="514">
        <v>0</v>
      </c>
      <c r="L26" s="220" t="s">
        <v>12</v>
      </c>
      <c r="M26" s="221">
        <v>6.6844530000000004</v>
      </c>
    </row>
    <row r="27" spans="1:20" s="228" customFormat="1">
      <c r="A27" s="220" t="s">
        <v>8</v>
      </c>
      <c r="B27" s="221">
        <v>4.657</v>
      </c>
      <c r="G27" s="220" t="s">
        <v>10</v>
      </c>
      <c r="H27" s="514">
        <v>0</v>
      </c>
      <c r="L27" s="220" t="s">
        <v>19</v>
      </c>
      <c r="M27" s="221">
        <v>7.8601000000000001</v>
      </c>
    </row>
    <row r="28" spans="1:20" s="228" customFormat="1">
      <c r="A28" s="220" t="s">
        <v>19</v>
      </c>
      <c r="B28" s="221">
        <v>4.7629999999999999</v>
      </c>
      <c r="G28" s="220" t="s">
        <v>16</v>
      </c>
      <c r="H28" s="514">
        <v>0</v>
      </c>
      <c r="L28" s="220" t="s">
        <v>8</v>
      </c>
      <c r="M28" s="221">
        <v>18.309494000000001</v>
      </c>
    </row>
    <row r="29" spans="1:20" s="228" customFormat="1">
      <c r="A29" s="220" t="s">
        <v>9</v>
      </c>
      <c r="B29" s="221">
        <v>10</v>
      </c>
      <c r="G29" s="220" t="s">
        <v>12</v>
      </c>
      <c r="H29" s="514">
        <v>2.9999999999996696E-3</v>
      </c>
      <c r="L29" s="220" t="s">
        <v>9</v>
      </c>
      <c r="M29" s="221">
        <v>32.743490000000001</v>
      </c>
    </row>
    <row r="30" spans="1:20" s="228" customFormat="1">
      <c r="A30" s="220" t="s">
        <v>16</v>
      </c>
      <c r="B30" s="221">
        <v>11.166</v>
      </c>
      <c r="G30" s="220" t="s">
        <v>18</v>
      </c>
      <c r="H30" s="514">
        <v>1.0000000000001563E-2</v>
      </c>
      <c r="L30" s="220" t="s">
        <v>16</v>
      </c>
      <c r="M30" s="221">
        <v>37.048575</v>
      </c>
    </row>
    <row r="31" spans="1:20" s="228" customFormat="1">
      <c r="A31" s="220" t="s">
        <v>18</v>
      </c>
      <c r="B31" s="221">
        <v>26.085000000000001</v>
      </c>
      <c r="G31" s="220" t="s">
        <v>19</v>
      </c>
      <c r="H31" s="514">
        <v>2.8999999999999915E-2</v>
      </c>
      <c r="L31" s="220" t="s">
        <v>20</v>
      </c>
      <c r="M31" s="221">
        <v>91.803331999999997</v>
      </c>
    </row>
    <row r="32" spans="1:20" s="228" customFormat="1">
      <c r="A32" s="220" t="s">
        <v>15</v>
      </c>
      <c r="B32" s="221">
        <v>30.870999999999999</v>
      </c>
      <c r="G32" s="220" t="s">
        <v>13</v>
      </c>
      <c r="H32" s="514">
        <v>0.117999999999995</v>
      </c>
      <c r="L32" s="220" t="s">
        <v>18</v>
      </c>
      <c r="M32" s="221">
        <v>101.569343</v>
      </c>
    </row>
    <row r="33" spans="1:13" s="228" customFormat="1">
      <c r="A33" s="220" t="s">
        <v>20</v>
      </c>
      <c r="B33" s="221">
        <v>31.635000000000002</v>
      </c>
      <c r="G33" s="220" t="s">
        <v>20</v>
      </c>
      <c r="H33" s="514">
        <v>0.17400000000000304</v>
      </c>
      <c r="L33" s="220" t="s">
        <v>15</v>
      </c>
      <c r="M33" s="221">
        <v>101.634626</v>
      </c>
    </row>
    <row r="34" spans="1:13" s="228" customFormat="1">
      <c r="A34" s="220" t="s">
        <v>13</v>
      </c>
      <c r="B34" s="221">
        <v>58.662999999999997</v>
      </c>
      <c r="G34" s="220" t="s">
        <v>11</v>
      </c>
      <c r="H34" s="514">
        <v>0.25900000000000034</v>
      </c>
      <c r="L34" s="220" t="s">
        <v>13</v>
      </c>
      <c r="M34" s="221">
        <v>199.243166</v>
      </c>
    </row>
    <row r="35" spans="1:13" s="228" customFormat="1">
      <c r="A35" s="220" t="s">
        <v>11</v>
      </c>
      <c r="B35" s="221">
        <v>63.005000000000003</v>
      </c>
      <c r="G35" s="220" t="s">
        <v>15</v>
      </c>
      <c r="H35" s="514">
        <v>0.49099999999999966</v>
      </c>
      <c r="L35" s="220" t="s">
        <v>11</v>
      </c>
      <c r="M35" s="221">
        <v>209.60173800000001</v>
      </c>
    </row>
    <row r="36" spans="1:13" s="228" customFormat="1">
      <c r="A36" s="220" t="s">
        <v>14</v>
      </c>
      <c r="B36" s="221">
        <v>116.389</v>
      </c>
      <c r="G36" s="220" t="s">
        <v>14</v>
      </c>
      <c r="H36" s="514">
        <v>0.62099999999999511</v>
      </c>
      <c r="L36" s="220" t="s">
        <v>17</v>
      </c>
      <c r="M36" s="221">
        <v>239.536103</v>
      </c>
    </row>
    <row r="37" spans="1:13" s="228" customFormat="1">
      <c r="A37" s="220" t="s">
        <v>17</v>
      </c>
      <c r="B37" s="221">
        <v>210.66800000000001</v>
      </c>
      <c r="G37" s="220" t="s">
        <v>17</v>
      </c>
      <c r="H37" s="514">
        <v>0.67900000000000205</v>
      </c>
      <c r="L37" s="220" t="s">
        <v>14</v>
      </c>
      <c r="M37" s="221">
        <v>312.76681999999994</v>
      </c>
    </row>
    <row r="38" spans="1:13" s="228" customFormat="1">
      <c r="A38" s="220" t="s">
        <v>5</v>
      </c>
      <c r="B38" s="221">
        <v>371.315</v>
      </c>
      <c r="G38" s="220" t="s">
        <v>5</v>
      </c>
      <c r="H38" s="514">
        <v>2.1299999999999955</v>
      </c>
      <c r="L38" s="220" t="s">
        <v>5</v>
      </c>
      <c r="M38" s="221">
        <v>1561.090095</v>
      </c>
    </row>
    <row r="39" spans="1:13" s="228" customFormat="1">
      <c r="A39" s="220" t="s">
        <v>6</v>
      </c>
      <c r="B39" s="221">
        <v>607.16499999999996</v>
      </c>
      <c r="G39" s="220" t="s">
        <v>6</v>
      </c>
      <c r="H39" s="514">
        <v>3.9339999999999691</v>
      </c>
      <c r="L39" s="220" t="s">
        <v>6</v>
      </c>
      <c r="M39" s="221">
        <v>2426.9847200000004</v>
      </c>
    </row>
    <row r="40" spans="1:13" s="228" customFormat="1">
      <c r="H40" s="233"/>
    </row>
    <row r="41" spans="1:13" s="228" customFormat="1"/>
    <row r="42" spans="1:13" s="228" customFormat="1"/>
    <row r="43" spans="1:13" s="234" customFormat="1"/>
    <row r="44" spans="1:13" s="234" customFormat="1"/>
    <row r="45" spans="1:13"/>
    <row r="46" spans="1:13"/>
    <row r="47" spans="1:13"/>
    <row r="48" spans="1:13"/>
    <row r="49"/>
    <row r="50"/>
    <row r="51"/>
    <row r="52"/>
    <row r="53"/>
    <row r="54"/>
    <row r="55"/>
    <row r="56"/>
    <row r="57"/>
    <row r="58"/>
    <row r="59"/>
    <row r="60"/>
    <row r="61"/>
    <row r="62"/>
    <row r="63"/>
    <row r="64"/>
    <row r="65"/>
    <row r="66"/>
    <row r="67"/>
    <row r="68"/>
    <row r="69"/>
    <row r="70"/>
  </sheetData>
  <sortState ref="L24:M39">
    <sortCondition ref="M24:M39"/>
  </sortState>
  <mergeCells count="5">
    <mergeCell ref="A1:J1"/>
    <mergeCell ref="B4:F4"/>
    <mergeCell ref="G4:H4"/>
    <mergeCell ref="I4:K4"/>
    <mergeCell ref="A4:A5"/>
  </mergeCells>
  <pageMargins left="0.7" right="0.7" top="0.78740157499999996" bottom="0.78740157499999996" header="0.3" footer="0.3"/>
  <pageSetup paperSize="9" scale="4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D60"/>
  <sheetViews>
    <sheetView showGridLines="0" zoomScale="90" zoomScaleNormal="90" workbookViewId="0">
      <selection sqref="A1:H2"/>
    </sheetView>
  </sheetViews>
  <sheetFormatPr baseColWidth="10" defaultColWidth="0" defaultRowHeight="15" zeroHeight="1"/>
  <cols>
    <col min="1" max="1" width="18.5703125" style="644" customWidth="1"/>
    <col min="2" max="2" width="31.28515625" style="644" customWidth="1"/>
    <col min="3" max="4" width="13.140625" style="644" customWidth="1"/>
    <col min="5" max="5" width="14.28515625" style="644" customWidth="1"/>
    <col min="6" max="6" width="14.42578125" style="644" customWidth="1"/>
    <col min="7" max="7" width="20.42578125" style="644" customWidth="1"/>
    <col min="8" max="8" width="17.7109375" style="644" customWidth="1"/>
    <col min="9" max="966" width="0" style="4" hidden="1" customWidth="1"/>
    <col min="967" max="16384" width="11.28515625" style="4" hidden="1"/>
  </cols>
  <sheetData>
    <row r="1" spans="1:61" customFormat="1" ht="15" customHeight="1">
      <c r="A1" s="665" t="s">
        <v>183</v>
      </c>
      <c r="B1" s="665"/>
      <c r="C1" s="665"/>
      <c r="D1" s="665"/>
      <c r="E1" s="665"/>
      <c r="F1" s="665"/>
      <c r="G1" s="665"/>
      <c r="H1" s="665"/>
    </row>
    <row r="2" spans="1:61" customFormat="1" ht="15" customHeight="1">
      <c r="A2" s="665"/>
      <c r="B2" s="665"/>
      <c r="C2" s="665"/>
      <c r="D2" s="665"/>
      <c r="E2" s="665"/>
      <c r="F2" s="665"/>
      <c r="G2" s="665"/>
      <c r="H2" s="665"/>
    </row>
    <row r="3" spans="1:61" customFormat="1" ht="63" customHeight="1">
      <c r="A3" s="662" t="s">
        <v>229</v>
      </c>
      <c r="B3" s="662"/>
      <c r="C3" s="662"/>
      <c r="D3" s="662"/>
      <c r="E3" s="662"/>
      <c r="F3" s="662"/>
      <c r="G3" s="662"/>
      <c r="H3" s="662"/>
    </row>
    <row r="4" spans="1:61" s="205" customFormat="1">
      <c r="A4" s="640"/>
      <c r="B4" s="56"/>
      <c r="C4" s="56"/>
      <c r="D4" s="56"/>
      <c r="E4" s="56"/>
      <c r="F4" s="56"/>
      <c r="G4" s="56"/>
      <c r="H4" s="56"/>
    </row>
    <row r="5" spans="1:61" customFormat="1">
      <c r="A5" s="56"/>
      <c r="B5" s="662" t="s">
        <v>167</v>
      </c>
      <c r="C5" s="662"/>
      <c r="D5" s="662"/>
      <c r="E5" s="662"/>
      <c r="F5" s="662"/>
      <c r="G5" s="662"/>
      <c r="H5" s="662"/>
      <c r="BI5" s="205"/>
    </row>
    <row r="6" spans="1:61" customFormat="1">
      <c r="A6" s="56"/>
      <c r="B6" s="662" t="s">
        <v>168</v>
      </c>
      <c r="C6" s="662"/>
      <c r="D6" s="662"/>
      <c r="E6" s="662"/>
      <c r="F6" s="662"/>
      <c r="G6" s="662"/>
      <c r="H6" s="662"/>
    </row>
    <row r="7" spans="1:61" customFormat="1" ht="15" customHeight="1">
      <c r="A7" s="640"/>
      <c r="B7" s="662" t="s">
        <v>264</v>
      </c>
      <c r="C7" s="662"/>
      <c r="D7" s="662"/>
      <c r="E7" s="662"/>
      <c r="F7" s="662"/>
      <c r="G7" s="662"/>
      <c r="H7" s="662"/>
    </row>
    <row r="8" spans="1:61" customFormat="1">
      <c r="A8" s="640"/>
      <c r="B8" s="662" t="s">
        <v>173</v>
      </c>
      <c r="C8" s="662"/>
      <c r="D8" s="662"/>
      <c r="E8" s="662"/>
      <c r="F8" s="662"/>
      <c r="G8" s="662"/>
      <c r="H8" s="662"/>
    </row>
    <row r="9" spans="1:61" s="205" customFormat="1">
      <c r="A9" s="640"/>
      <c r="B9" s="662" t="s">
        <v>265</v>
      </c>
      <c r="C9" s="662"/>
      <c r="D9" s="662"/>
      <c r="E9" s="662"/>
      <c r="F9" s="662"/>
      <c r="G9" s="662"/>
      <c r="H9" s="662"/>
      <c r="BI9"/>
    </row>
    <row r="10" spans="1:61" s="10" customFormat="1">
      <c r="A10" s="640"/>
      <c r="B10" s="56"/>
      <c r="C10" s="56"/>
      <c r="D10" s="56"/>
      <c r="E10" s="56"/>
      <c r="F10" s="56"/>
      <c r="G10" s="56"/>
      <c r="H10" s="56"/>
      <c r="BI10" s="205"/>
    </row>
    <row r="11" spans="1:61" customFormat="1">
      <c r="A11" s="667" t="s">
        <v>169</v>
      </c>
      <c r="B11" s="667"/>
      <c r="C11" s="667"/>
      <c r="D11" s="667"/>
      <c r="E11" s="667"/>
      <c r="F11" s="667"/>
      <c r="G11" s="667"/>
      <c r="H11" s="667"/>
      <c r="BI11" s="10"/>
    </row>
    <row r="12" spans="1:61" customFormat="1">
      <c r="A12" s="640"/>
      <c r="B12" s="640"/>
      <c r="C12" s="640"/>
      <c r="D12" s="640"/>
      <c r="E12" s="640"/>
      <c r="F12" s="640"/>
      <c r="G12" s="640"/>
      <c r="H12" s="640"/>
    </row>
    <row r="13" spans="1:61" s="10" customFormat="1" ht="15" customHeight="1">
      <c r="A13" s="644"/>
      <c r="B13" s="662" t="s">
        <v>172</v>
      </c>
      <c r="C13" s="662"/>
      <c r="D13" s="662"/>
      <c r="E13" s="662"/>
      <c r="F13" s="662"/>
      <c r="G13" s="662"/>
      <c r="H13" s="662"/>
      <c r="BI13"/>
    </row>
    <row r="14" spans="1:61" customFormat="1" ht="15" customHeight="1">
      <c r="A14" s="641"/>
      <c r="B14" s="662" t="s">
        <v>170</v>
      </c>
      <c r="C14" s="662"/>
      <c r="D14" s="662"/>
      <c r="E14" s="662"/>
      <c r="F14" s="662"/>
      <c r="G14" s="662"/>
      <c r="H14" s="662"/>
      <c r="BI14" s="10"/>
    </row>
    <row r="15" spans="1:61" s="10" customFormat="1">
      <c r="A15" s="643"/>
      <c r="B15" s="645" t="s">
        <v>266</v>
      </c>
      <c r="C15" s="641"/>
      <c r="D15" s="641"/>
      <c r="E15" s="641"/>
      <c r="F15" s="641"/>
      <c r="G15" s="641"/>
      <c r="H15" s="641"/>
      <c r="BI15"/>
    </row>
    <row r="16" spans="1:61" s="205" customFormat="1">
      <c r="A16" s="643"/>
      <c r="B16" s="662" t="s">
        <v>171</v>
      </c>
      <c r="C16" s="662"/>
      <c r="D16" s="662"/>
      <c r="E16" s="662"/>
      <c r="F16" s="662"/>
      <c r="G16" s="662"/>
      <c r="H16" s="662"/>
      <c r="BI16" s="10"/>
    </row>
    <row r="17" spans="1:61" s="205" customFormat="1">
      <c r="A17" s="643"/>
      <c r="B17" s="662" t="s">
        <v>174</v>
      </c>
      <c r="C17" s="662"/>
      <c r="D17" s="662"/>
      <c r="E17" s="662"/>
      <c r="F17" s="662"/>
      <c r="G17" s="662"/>
      <c r="H17" s="662"/>
    </row>
    <row r="18" spans="1:61" s="205" customFormat="1">
      <c r="A18" s="643"/>
      <c r="B18" s="662" t="s">
        <v>175</v>
      </c>
      <c r="C18" s="662"/>
      <c r="D18" s="662"/>
      <c r="E18" s="662"/>
      <c r="F18" s="662"/>
      <c r="G18" s="662"/>
      <c r="H18" s="662"/>
    </row>
    <row r="19" spans="1:61" s="205" customFormat="1">
      <c r="A19" s="643"/>
      <c r="B19" s="56" t="s">
        <v>322</v>
      </c>
      <c r="C19" s="56"/>
      <c r="D19" s="56"/>
      <c r="E19" s="56"/>
      <c r="F19" s="56"/>
      <c r="G19" s="56"/>
      <c r="H19" s="56"/>
    </row>
    <row r="20" spans="1:61" s="205" customFormat="1">
      <c r="A20" s="643"/>
      <c r="B20" s="56"/>
      <c r="C20" s="56"/>
      <c r="D20" s="56"/>
      <c r="E20" s="56"/>
      <c r="F20" s="56"/>
      <c r="G20" s="56"/>
      <c r="H20" s="56"/>
    </row>
    <row r="21" spans="1:61" s="205" customFormat="1">
      <c r="A21" s="662" t="s">
        <v>176</v>
      </c>
      <c r="B21" s="662"/>
      <c r="C21" s="662"/>
      <c r="D21" s="662"/>
      <c r="E21" s="662"/>
      <c r="F21" s="662"/>
      <c r="G21" s="662"/>
      <c r="H21" s="662"/>
    </row>
    <row r="22" spans="1:61" s="205" customFormat="1">
      <c r="A22" s="662"/>
      <c r="B22" s="662"/>
      <c r="C22" s="662"/>
      <c r="D22" s="662"/>
      <c r="E22" s="662"/>
      <c r="F22" s="662"/>
      <c r="G22" s="662"/>
      <c r="H22" s="662"/>
    </row>
    <row r="23" spans="1:61" s="205" customFormat="1">
      <c r="A23" s="568"/>
      <c r="B23" s="662" t="s">
        <v>178</v>
      </c>
      <c r="C23" s="662"/>
      <c r="D23" s="662"/>
      <c r="E23" s="662"/>
      <c r="F23" s="662"/>
      <c r="G23" s="662"/>
      <c r="H23" s="662"/>
    </row>
    <row r="24" spans="1:61" s="205" customFormat="1">
      <c r="A24" s="568"/>
      <c r="B24" s="662" t="s">
        <v>177</v>
      </c>
      <c r="C24" s="662"/>
      <c r="D24" s="662"/>
      <c r="E24" s="662"/>
      <c r="F24" s="662"/>
      <c r="G24" s="662"/>
      <c r="H24" s="662"/>
    </row>
    <row r="25" spans="1:61" s="205" customFormat="1">
      <c r="A25" s="568"/>
      <c r="B25" s="56"/>
      <c r="C25" s="56"/>
      <c r="D25" s="56"/>
      <c r="E25" s="56"/>
      <c r="F25" s="56"/>
      <c r="G25" s="56"/>
      <c r="H25" s="56"/>
    </row>
    <row r="26" spans="1:61" s="205" customFormat="1">
      <c r="A26" s="663" t="s">
        <v>181</v>
      </c>
      <c r="B26" s="663"/>
      <c r="C26" s="663"/>
      <c r="D26" s="663"/>
      <c r="E26" s="663"/>
      <c r="F26" s="663"/>
      <c r="G26" s="663"/>
      <c r="H26" s="663"/>
    </row>
    <row r="27" spans="1:61" s="205" customFormat="1">
      <c r="A27" s="568"/>
      <c r="B27" s="56"/>
      <c r="C27" s="56"/>
      <c r="D27" s="56"/>
      <c r="E27" s="56"/>
      <c r="F27" s="56"/>
      <c r="G27" s="56"/>
      <c r="H27" s="56"/>
    </row>
    <row r="28" spans="1:61" s="205" customFormat="1">
      <c r="A28" s="568"/>
      <c r="B28" s="662" t="s">
        <v>180</v>
      </c>
      <c r="C28" s="662"/>
      <c r="D28" s="662"/>
      <c r="E28" s="662"/>
      <c r="F28" s="662"/>
      <c r="G28" s="662"/>
      <c r="H28" s="662"/>
    </row>
    <row r="29" spans="1:61" s="205" customFormat="1">
      <c r="A29" s="568"/>
      <c r="B29" s="56" t="s">
        <v>179</v>
      </c>
      <c r="C29" s="56"/>
      <c r="D29" s="56"/>
      <c r="E29" s="56"/>
      <c r="F29" s="56"/>
      <c r="G29" s="56"/>
      <c r="H29" s="56"/>
    </row>
    <row r="30" spans="1:61" s="205" customFormat="1">
      <c r="A30" s="568"/>
      <c r="B30" s="662"/>
      <c r="C30" s="662"/>
      <c r="D30" s="662"/>
      <c r="E30" s="662"/>
      <c r="F30" s="662"/>
      <c r="G30" s="662"/>
      <c r="H30" s="662"/>
    </row>
    <row r="31" spans="1:61" customFormat="1">
      <c r="A31" s="666" t="s">
        <v>329</v>
      </c>
      <c r="B31" s="666"/>
      <c r="C31" s="666"/>
      <c r="D31" s="666"/>
      <c r="E31" s="666"/>
      <c r="F31" s="666"/>
      <c r="G31" s="666"/>
      <c r="H31" s="666"/>
      <c r="BI31" s="205"/>
    </row>
    <row r="32" spans="1:61" customFormat="1">
      <c r="A32" s="57"/>
      <c r="B32" s="57"/>
      <c r="C32" s="57"/>
      <c r="D32" s="57"/>
      <c r="E32" s="57"/>
      <c r="F32" s="57"/>
      <c r="G32" s="57"/>
      <c r="H32" s="57"/>
    </row>
    <row r="33" spans="1:61" s="10" customFormat="1" ht="30" customHeight="1">
      <c r="A33" s="662" t="s">
        <v>328</v>
      </c>
      <c r="B33" s="662"/>
      <c r="C33" s="662"/>
      <c r="D33" s="662"/>
      <c r="E33" s="662"/>
      <c r="F33" s="662"/>
      <c r="G33" s="662"/>
      <c r="H33" s="662"/>
      <c r="BI33"/>
    </row>
    <row r="34" spans="1:61" s="10" customFormat="1">
      <c r="A34" s="57"/>
      <c r="B34" s="57"/>
      <c r="C34" s="57"/>
      <c r="D34" s="57"/>
      <c r="E34" s="57"/>
      <c r="F34" s="57"/>
      <c r="G34" s="57"/>
      <c r="H34" s="57"/>
    </row>
    <row r="35" spans="1:61" customFormat="1">
      <c r="A35" s="666" t="s">
        <v>68</v>
      </c>
      <c r="B35" s="666"/>
      <c r="C35" s="666"/>
      <c r="D35" s="666"/>
      <c r="E35" s="666"/>
      <c r="F35" s="666"/>
      <c r="G35" s="666"/>
      <c r="H35" s="666"/>
      <c r="BI35" s="10"/>
    </row>
    <row r="36" spans="1:61" customFormat="1">
      <c r="A36" s="664" t="s">
        <v>69</v>
      </c>
      <c r="B36" s="664"/>
      <c r="C36" s="664"/>
      <c r="D36" s="664"/>
      <c r="E36" s="664"/>
      <c r="F36" s="664"/>
      <c r="G36" s="664"/>
      <c r="H36" s="643"/>
    </row>
    <row r="37" spans="1:61" customFormat="1">
      <c r="A37" s="664" t="s">
        <v>70</v>
      </c>
      <c r="B37" s="664"/>
      <c r="C37" s="664"/>
      <c r="D37" s="664"/>
      <c r="E37" s="664"/>
      <c r="F37" s="664"/>
      <c r="G37" s="664"/>
      <c r="H37" s="643"/>
    </row>
    <row r="38" spans="1:61" customFormat="1" hidden="1">
      <c r="A38" s="642"/>
      <c r="B38" s="643"/>
      <c r="C38" s="643"/>
      <c r="D38" s="643"/>
      <c r="E38" s="643"/>
      <c r="F38" s="643"/>
      <c r="G38" s="643"/>
      <c r="H38" s="643"/>
    </row>
    <row r="39" spans="1:61" customFormat="1" hidden="1">
      <c r="A39" s="642"/>
      <c r="B39" s="643"/>
      <c r="C39" s="643"/>
      <c r="D39" s="643"/>
      <c r="E39" s="643"/>
      <c r="F39" s="643"/>
      <c r="G39" s="643"/>
      <c r="H39" s="643"/>
    </row>
    <row r="40" spans="1:61" customFormat="1" hidden="1">
      <c r="A40" s="642"/>
      <c r="B40" s="643"/>
      <c r="C40" s="643"/>
      <c r="D40" s="643"/>
      <c r="E40" s="643"/>
      <c r="F40" s="643"/>
      <c r="G40" s="643"/>
      <c r="H40" s="643"/>
    </row>
    <row r="41" spans="1:61" customFormat="1" hidden="1">
      <c r="A41" s="642"/>
      <c r="B41" s="643"/>
      <c r="C41" s="643"/>
      <c r="D41" s="643"/>
      <c r="E41" s="643"/>
      <c r="F41" s="643"/>
      <c r="G41" s="643"/>
      <c r="H41" s="643"/>
    </row>
    <row r="42" spans="1:61" customFormat="1" hidden="1">
      <c r="A42" s="642"/>
      <c r="B42" s="643"/>
      <c r="C42" s="643"/>
      <c r="D42" s="643"/>
      <c r="E42" s="643"/>
      <c r="F42" s="643"/>
      <c r="G42" s="643"/>
      <c r="H42" s="643"/>
    </row>
    <row r="43" spans="1:61" customFormat="1" hidden="1">
      <c r="A43" s="642"/>
      <c r="B43" s="643"/>
      <c r="C43" s="643"/>
      <c r="D43" s="643"/>
      <c r="E43" s="643"/>
      <c r="F43" s="643"/>
      <c r="G43" s="643"/>
      <c r="H43" s="643"/>
    </row>
    <row r="44" spans="1:61" customFormat="1" hidden="1">
      <c r="A44" s="642"/>
      <c r="B44" s="643"/>
      <c r="C44" s="643"/>
      <c r="D44" s="643"/>
      <c r="E44" s="643"/>
      <c r="F44" s="643"/>
      <c r="G44" s="643"/>
      <c r="H44" s="643"/>
    </row>
    <row r="45" spans="1:61" customFormat="1" hidden="1">
      <c r="A45" s="642"/>
      <c r="B45" s="643"/>
      <c r="C45" s="643"/>
      <c r="D45" s="643"/>
      <c r="E45" s="643"/>
      <c r="F45" s="643"/>
      <c r="G45" s="643"/>
      <c r="H45" s="643"/>
    </row>
    <row r="46" spans="1:61" customFormat="1" hidden="1">
      <c r="A46" s="642"/>
      <c r="B46" s="643"/>
      <c r="C46" s="643"/>
      <c r="D46" s="643"/>
      <c r="E46" s="643"/>
      <c r="F46" s="643"/>
      <c r="G46" s="643"/>
      <c r="H46" s="643"/>
    </row>
    <row r="47" spans="1:61" customFormat="1" hidden="1">
      <c r="A47" s="642"/>
      <c r="B47" s="643"/>
      <c r="C47" s="643"/>
      <c r="D47" s="643"/>
      <c r="E47" s="643"/>
      <c r="F47" s="643"/>
      <c r="G47" s="643"/>
      <c r="H47" s="643"/>
    </row>
    <row r="48" spans="1:61" customFormat="1" hidden="1">
      <c r="A48" s="642"/>
      <c r="B48" s="643"/>
      <c r="C48" s="643"/>
      <c r="D48" s="643"/>
      <c r="E48" s="643"/>
      <c r="F48" s="643"/>
      <c r="G48" s="643"/>
      <c r="H48" s="643"/>
    </row>
    <row r="49" spans="1:61" customFormat="1" hidden="1">
      <c r="A49" s="642"/>
      <c r="B49" s="643"/>
      <c r="C49" s="643"/>
      <c r="D49" s="643"/>
      <c r="E49" s="643"/>
      <c r="F49" s="643"/>
      <c r="G49" s="643"/>
      <c r="H49" s="643"/>
    </row>
    <row r="50" spans="1:61" customFormat="1" hidden="1">
      <c r="A50" s="642"/>
      <c r="B50" s="643"/>
      <c r="C50" s="643"/>
      <c r="D50" s="643"/>
      <c r="E50" s="643"/>
      <c r="F50" s="643"/>
      <c r="G50" s="643"/>
      <c r="H50" s="643"/>
    </row>
    <row r="51" spans="1:61" customFormat="1" hidden="1">
      <c r="A51" s="642"/>
      <c r="B51" s="643"/>
      <c r="C51" s="643"/>
      <c r="D51" s="643"/>
      <c r="E51" s="643"/>
      <c r="F51" s="643"/>
      <c r="G51" s="643"/>
      <c r="H51" s="643"/>
    </row>
    <row r="52" spans="1:61" customFormat="1" hidden="1">
      <c r="A52" s="642"/>
      <c r="B52" s="643"/>
      <c r="C52" s="643"/>
      <c r="D52" s="643"/>
      <c r="E52" s="643"/>
      <c r="F52" s="643"/>
      <c r="G52" s="643"/>
      <c r="H52" s="643"/>
    </row>
    <row r="53" spans="1:61" customFormat="1" hidden="1">
      <c r="A53" s="642"/>
      <c r="B53" s="643"/>
      <c r="C53" s="643"/>
      <c r="D53" s="643"/>
      <c r="E53" s="643"/>
      <c r="F53" s="643"/>
      <c r="G53" s="643"/>
      <c r="H53" s="643"/>
    </row>
    <row r="54" spans="1:61" customFormat="1" hidden="1">
      <c r="A54" s="642"/>
      <c r="B54" s="643"/>
      <c r="C54" s="643"/>
      <c r="D54" s="643"/>
      <c r="E54" s="643"/>
      <c r="F54" s="643"/>
      <c r="G54" s="643"/>
      <c r="H54" s="643"/>
    </row>
    <row r="55" spans="1:61" customFormat="1" hidden="1">
      <c r="A55" s="642"/>
      <c r="B55" s="643"/>
      <c r="C55" s="643"/>
      <c r="D55" s="643"/>
      <c r="E55" s="643"/>
      <c r="F55" s="643"/>
      <c r="G55" s="643"/>
      <c r="H55" s="643"/>
    </row>
    <row r="56" spans="1:61" customFormat="1" hidden="1">
      <c r="A56" s="642"/>
      <c r="B56" s="643"/>
      <c r="C56" s="643"/>
      <c r="D56" s="643"/>
      <c r="E56" s="643"/>
      <c r="F56" s="643"/>
      <c r="G56" s="643"/>
      <c r="H56" s="643"/>
    </row>
    <row r="57" spans="1:61" customFormat="1" hidden="1">
      <c r="A57" s="642"/>
      <c r="B57" s="643"/>
      <c r="C57" s="643"/>
      <c r="D57" s="643"/>
      <c r="E57" s="643"/>
      <c r="F57" s="643"/>
      <c r="G57" s="643"/>
      <c r="H57" s="643"/>
    </row>
    <row r="58" spans="1:61">
      <c r="BI58"/>
    </row>
    <row r="59" spans="1:61" hidden="1"/>
    <row r="60" spans="1:61" hidden="1"/>
  </sheetData>
  <mergeCells count="24">
    <mergeCell ref="A36:G36"/>
    <mergeCell ref="A37:G37"/>
    <mergeCell ref="A3:H3"/>
    <mergeCell ref="A1:H2"/>
    <mergeCell ref="A33:H33"/>
    <mergeCell ref="A35:H35"/>
    <mergeCell ref="A31:H31"/>
    <mergeCell ref="A21:H22"/>
    <mergeCell ref="A11:H11"/>
    <mergeCell ref="B18:H18"/>
    <mergeCell ref="B23:H23"/>
    <mergeCell ref="B30:H30"/>
    <mergeCell ref="B24:H24"/>
    <mergeCell ref="B5:H5"/>
    <mergeCell ref="B6:H6"/>
    <mergeCell ref="B14:H14"/>
    <mergeCell ref="B17:H17"/>
    <mergeCell ref="B28:H28"/>
    <mergeCell ref="A26:H26"/>
    <mergeCell ref="B7:H7"/>
    <mergeCell ref="B9:H9"/>
    <mergeCell ref="B8:H8"/>
    <mergeCell ref="B13:H13"/>
    <mergeCell ref="B16:H16"/>
  </mergeCells>
  <pageMargins left="0.70866141732283472" right="0.70866141732283472" top="0.74803149606299213" bottom="0.74803149606299213" header="0.31496062992125984" footer="0.31496062992125984"/>
  <pageSetup paperSize="9" scale="7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4"/>
  <sheetViews>
    <sheetView showGridLines="0" zoomScale="90" zoomScaleNormal="90" zoomScaleSheetLayoutView="80" workbookViewId="0">
      <selection sqref="A1:K1"/>
    </sheetView>
  </sheetViews>
  <sheetFormatPr baseColWidth="10" defaultColWidth="0" defaultRowHeight="15" zeroHeight="1"/>
  <cols>
    <col min="1" max="1" width="30.7109375" style="6" customWidth="1"/>
    <col min="2" max="2" width="10" style="6" customWidth="1"/>
    <col min="3" max="3" width="10.85546875" style="6" customWidth="1"/>
    <col min="4" max="4" width="10.42578125" style="6" customWidth="1"/>
    <col min="5" max="6" width="12" style="6" customWidth="1"/>
    <col min="7" max="7" width="12.42578125" style="6" customWidth="1"/>
    <col min="8" max="8" width="11.7109375" style="6" customWidth="1"/>
    <col min="9" max="9" width="20.42578125" style="6" customWidth="1"/>
    <col min="10" max="10" width="19.7109375" style="6" customWidth="1"/>
    <col min="11" max="11" width="19.85546875" style="6" customWidth="1"/>
    <col min="12" max="18" width="11.42578125" style="6" customWidth="1"/>
    <col min="19" max="20" width="0" style="6" hidden="1" customWidth="1"/>
    <col min="21" max="16384" width="11.42578125" style="6" hidden="1"/>
  </cols>
  <sheetData>
    <row r="1" spans="1:20" ht="18.75">
      <c r="A1" s="725" t="s">
        <v>294</v>
      </c>
      <c r="B1" s="725"/>
      <c r="C1" s="725"/>
      <c r="D1" s="725"/>
      <c r="E1" s="725"/>
      <c r="F1" s="725"/>
      <c r="G1" s="725"/>
      <c r="H1" s="725"/>
      <c r="I1" s="725"/>
      <c r="J1" s="725"/>
      <c r="K1" s="725"/>
    </row>
    <row r="2" spans="1:20" ht="15.75" thickBot="1">
      <c r="A2" s="41" t="s">
        <v>184</v>
      </c>
      <c r="B2" s="41"/>
      <c r="C2" s="41"/>
      <c r="D2" s="41"/>
      <c r="E2" s="41"/>
      <c r="F2" s="41"/>
      <c r="G2" s="41"/>
      <c r="H2" s="41"/>
      <c r="I2" s="41"/>
      <c r="J2" s="41"/>
      <c r="K2" s="41"/>
    </row>
    <row r="3" spans="1:20" ht="15.75" thickBot="1"/>
    <row r="4" spans="1:20" ht="15.75" thickBot="1">
      <c r="A4" s="714" t="s">
        <v>0</v>
      </c>
      <c r="B4" s="711" t="s">
        <v>3</v>
      </c>
      <c r="C4" s="712"/>
      <c r="D4" s="712"/>
      <c r="E4" s="712"/>
      <c r="F4" s="713"/>
      <c r="G4" s="711" t="s">
        <v>59</v>
      </c>
      <c r="H4" s="713"/>
      <c r="I4" s="711" t="s">
        <v>79</v>
      </c>
      <c r="J4" s="712"/>
      <c r="K4" s="713"/>
    </row>
    <row r="5" spans="1:20" ht="47.25" customHeight="1" thickBot="1">
      <c r="A5" s="715"/>
      <c r="B5" s="356" t="s">
        <v>21</v>
      </c>
      <c r="C5" s="380" t="s">
        <v>214</v>
      </c>
      <c r="D5" s="380" t="s">
        <v>58</v>
      </c>
      <c r="E5" s="380" t="s">
        <v>57</v>
      </c>
      <c r="F5" s="381" t="s">
        <v>203</v>
      </c>
      <c r="G5" s="382" t="s">
        <v>57</v>
      </c>
      <c r="H5" s="380" t="s">
        <v>203</v>
      </c>
      <c r="I5" s="382" t="s">
        <v>250</v>
      </c>
      <c r="J5" s="380" t="s">
        <v>251</v>
      </c>
      <c r="K5" s="381" t="s">
        <v>287</v>
      </c>
    </row>
    <row r="6" spans="1:20">
      <c r="A6" s="22" t="s">
        <v>5</v>
      </c>
      <c r="B6" s="238">
        <v>99</v>
      </c>
      <c r="C6" s="40">
        <v>0.10499999999999687</v>
      </c>
      <c r="D6" s="40">
        <v>30.033999999999999</v>
      </c>
      <c r="E6" s="40">
        <v>33.001024999999998</v>
      </c>
      <c r="F6" s="40">
        <v>2.3906719999999999</v>
      </c>
      <c r="G6" s="391">
        <v>28.496697999999999</v>
      </c>
      <c r="H6" s="389">
        <v>2.1941139999999999</v>
      </c>
      <c r="I6" s="391">
        <v>3.961354</v>
      </c>
      <c r="J6" s="389">
        <v>0.19655800000000001</v>
      </c>
      <c r="K6" s="390">
        <v>0.54297300000000004</v>
      </c>
      <c r="S6" s="40"/>
      <c r="T6" s="40"/>
    </row>
    <row r="7" spans="1:20">
      <c r="A7" s="22" t="s">
        <v>6</v>
      </c>
      <c r="B7" s="238">
        <v>98</v>
      </c>
      <c r="C7" s="40">
        <v>0.10000000000000142</v>
      </c>
      <c r="D7" s="40">
        <v>29.872</v>
      </c>
      <c r="E7" s="40">
        <v>23.801845</v>
      </c>
      <c r="F7" s="40">
        <v>1.7117260000000001</v>
      </c>
      <c r="G7" s="391">
        <v>20.904592999999998</v>
      </c>
      <c r="H7" s="389">
        <v>1.606454</v>
      </c>
      <c r="I7" s="391">
        <v>2.0721920000000003</v>
      </c>
      <c r="J7" s="389">
        <v>0.105272</v>
      </c>
      <c r="K7" s="390">
        <v>0.82506000000000002</v>
      </c>
      <c r="S7" s="40"/>
      <c r="T7" s="40"/>
    </row>
    <row r="8" spans="1:20">
      <c r="A8" s="22" t="s">
        <v>7</v>
      </c>
      <c r="B8" s="238">
        <v>0</v>
      </c>
      <c r="C8" s="40">
        <v>0</v>
      </c>
      <c r="D8" s="40">
        <v>0</v>
      </c>
      <c r="E8" s="40">
        <v>0</v>
      </c>
      <c r="F8" s="40">
        <v>0</v>
      </c>
      <c r="G8" s="391">
        <v>0</v>
      </c>
      <c r="H8" s="389">
        <v>0</v>
      </c>
      <c r="I8" s="391">
        <v>0</v>
      </c>
      <c r="J8" s="389">
        <v>0</v>
      </c>
      <c r="K8" s="390">
        <v>0</v>
      </c>
      <c r="S8" s="40"/>
      <c r="T8" s="40"/>
    </row>
    <row r="9" spans="1:20">
      <c r="A9" s="22" t="s">
        <v>8</v>
      </c>
      <c r="B9" s="238">
        <v>24</v>
      </c>
      <c r="C9" s="40">
        <v>0.37099999999999866</v>
      </c>
      <c r="D9" s="40">
        <v>31.95</v>
      </c>
      <c r="E9" s="40">
        <v>85.702985999999996</v>
      </c>
      <c r="F9" s="40">
        <v>4.4412929999999999</v>
      </c>
      <c r="G9" s="391">
        <v>28.315202000000003</v>
      </c>
      <c r="H9" s="389">
        <v>2.088473</v>
      </c>
      <c r="I9" s="391">
        <v>57.371774000000002</v>
      </c>
      <c r="J9" s="389">
        <v>2.3528199999999999</v>
      </c>
      <c r="K9" s="390">
        <v>1.601E-2</v>
      </c>
      <c r="S9" s="40"/>
      <c r="T9" s="40"/>
    </row>
    <row r="10" spans="1:20">
      <c r="A10" s="22" t="s">
        <v>9</v>
      </c>
      <c r="B10" s="238">
        <v>1</v>
      </c>
      <c r="C10" s="40">
        <v>0</v>
      </c>
      <c r="D10" s="40">
        <v>2</v>
      </c>
      <c r="E10" s="40">
        <v>0.245946</v>
      </c>
      <c r="F10" s="40">
        <v>1.8863999999999999E-2</v>
      </c>
      <c r="G10" s="391">
        <v>0.245946</v>
      </c>
      <c r="H10" s="389">
        <v>1.8863999999999999E-2</v>
      </c>
      <c r="I10" s="391">
        <v>0</v>
      </c>
      <c r="J10" s="389">
        <v>0</v>
      </c>
      <c r="K10" s="390">
        <v>0</v>
      </c>
      <c r="S10" s="40"/>
      <c r="T10" s="40"/>
    </row>
    <row r="11" spans="1:20">
      <c r="A11" s="22" t="s">
        <v>10</v>
      </c>
      <c r="B11" s="238">
        <v>1</v>
      </c>
      <c r="C11" s="40">
        <v>0</v>
      </c>
      <c r="D11" s="40">
        <v>0.15</v>
      </c>
      <c r="E11" s="40">
        <v>0.50139999999999996</v>
      </c>
      <c r="F11" s="40">
        <v>3.8456999999999998E-2</v>
      </c>
      <c r="G11" s="391">
        <v>0.50139999999999996</v>
      </c>
      <c r="H11" s="389">
        <v>3.8456999999999998E-2</v>
      </c>
      <c r="I11" s="391">
        <v>0</v>
      </c>
      <c r="J11" s="389">
        <v>0</v>
      </c>
      <c r="K11" s="390">
        <v>0</v>
      </c>
      <c r="S11" s="40"/>
      <c r="T11" s="40"/>
    </row>
    <row r="12" spans="1:20">
      <c r="A12" s="22" t="s">
        <v>11</v>
      </c>
      <c r="B12" s="238">
        <v>61</v>
      </c>
      <c r="C12" s="40">
        <v>-1.1099999999999994</v>
      </c>
      <c r="D12" s="40">
        <v>36.072000000000003</v>
      </c>
      <c r="E12" s="40">
        <v>45.149476</v>
      </c>
      <c r="F12" s="40">
        <v>2.2324190000000002</v>
      </c>
      <c r="G12" s="391">
        <v>21.279477</v>
      </c>
      <c r="H12" s="389">
        <v>1.6034789999999999</v>
      </c>
      <c r="I12" s="391">
        <v>14.58886</v>
      </c>
      <c r="J12" s="389">
        <v>0.62894000000000005</v>
      </c>
      <c r="K12" s="390">
        <v>9.2811389999999996</v>
      </c>
      <c r="S12" s="40"/>
      <c r="T12" s="40"/>
    </row>
    <row r="13" spans="1:20">
      <c r="A13" s="22" t="s">
        <v>12</v>
      </c>
      <c r="B13" s="238">
        <v>13</v>
      </c>
      <c r="C13" s="40">
        <v>0.16300000000000026</v>
      </c>
      <c r="D13" s="40">
        <v>11.391000000000002</v>
      </c>
      <c r="E13" s="40">
        <v>21.784428999999999</v>
      </c>
      <c r="F13" s="40">
        <v>1.1242380000000001</v>
      </c>
      <c r="G13" s="391">
        <v>6.4799230000000003</v>
      </c>
      <c r="H13" s="389">
        <v>0.49605299999999997</v>
      </c>
      <c r="I13" s="391">
        <v>15.304506</v>
      </c>
      <c r="J13" s="389">
        <v>0.62818499999999999</v>
      </c>
      <c r="K13" s="390">
        <v>0</v>
      </c>
      <c r="S13" s="40"/>
      <c r="T13" s="40"/>
    </row>
    <row r="14" spans="1:20">
      <c r="A14" s="22" t="s">
        <v>13</v>
      </c>
      <c r="B14" s="238">
        <v>51</v>
      </c>
      <c r="C14" s="40">
        <v>-0.17099999999999937</v>
      </c>
      <c r="D14" s="40">
        <v>24.768000000000001</v>
      </c>
      <c r="E14" s="40">
        <v>32.137422000000001</v>
      </c>
      <c r="F14" s="40">
        <v>2.3469499999999996</v>
      </c>
      <c r="G14" s="391">
        <v>28.707372000000003</v>
      </c>
      <c r="H14" s="389">
        <v>2.1813389999999999</v>
      </c>
      <c r="I14" s="391">
        <v>3.4293450000000001</v>
      </c>
      <c r="J14" s="389">
        <v>0.16561099999999998</v>
      </c>
      <c r="K14" s="390">
        <v>7.0500000000000001E-4</v>
      </c>
      <c r="S14" s="40"/>
      <c r="T14" s="40"/>
    </row>
    <row r="15" spans="1:20">
      <c r="A15" s="22" t="s">
        <v>14</v>
      </c>
      <c r="B15" s="238">
        <v>157</v>
      </c>
      <c r="C15" s="40">
        <v>-4.2769999999999868</v>
      </c>
      <c r="D15" s="40">
        <v>232.92399999999998</v>
      </c>
      <c r="E15" s="40">
        <v>787.98730799999998</v>
      </c>
      <c r="F15" s="40">
        <v>40.628673999999997</v>
      </c>
      <c r="G15" s="391">
        <v>340.94349199999999</v>
      </c>
      <c r="H15" s="389">
        <v>23.621220000000001</v>
      </c>
      <c r="I15" s="391">
        <v>443.68311599999998</v>
      </c>
      <c r="J15" s="389">
        <v>17.007453999999999</v>
      </c>
      <c r="K15" s="390">
        <v>3.3606999999999996</v>
      </c>
      <c r="S15" s="40"/>
      <c r="T15" s="40"/>
    </row>
    <row r="16" spans="1:20">
      <c r="A16" s="22" t="s">
        <v>15</v>
      </c>
      <c r="B16" s="238">
        <v>31</v>
      </c>
      <c r="C16" s="40">
        <v>0</v>
      </c>
      <c r="D16" s="40">
        <v>9.86</v>
      </c>
      <c r="E16" s="40">
        <v>13.820661000000001</v>
      </c>
      <c r="F16" s="40">
        <v>1.024054</v>
      </c>
      <c r="G16" s="391">
        <v>13.317797000000001</v>
      </c>
      <c r="H16" s="389">
        <v>1.024054</v>
      </c>
      <c r="I16" s="391">
        <v>0</v>
      </c>
      <c r="J16" s="389">
        <v>0</v>
      </c>
      <c r="K16" s="390">
        <v>0.50286399999999998</v>
      </c>
      <c r="S16" s="40"/>
      <c r="T16" s="40"/>
    </row>
    <row r="17" spans="1:20">
      <c r="A17" s="22" t="s">
        <v>16</v>
      </c>
      <c r="B17" s="238">
        <v>7</v>
      </c>
      <c r="C17" s="40">
        <v>0</v>
      </c>
      <c r="D17" s="40">
        <v>54.8</v>
      </c>
      <c r="E17" s="40">
        <v>300.71622300000001</v>
      </c>
      <c r="F17" s="40">
        <v>11.398721</v>
      </c>
      <c r="G17" s="391">
        <v>1.048203</v>
      </c>
      <c r="H17" s="389">
        <v>8.0396999999999996E-2</v>
      </c>
      <c r="I17" s="391">
        <v>299.66802000000001</v>
      </c>
      <c r="J17" s="389">
        <v>11.318324</v>
      </c>
      <c r="K17" s="390">
        <v>0</v>
      </c>
      <c r="S17" s="40"/>
      <c r="T17" s="40"/>
    </row>
    <row r="18" spans="1:20">
      <c r="A18" s="22" t="s">
        <v>17</v>
      </c>
      <c r="B18" s="238">
        <v>23</v>
      </c>
      <c r="C18" s="40">
        <v>-0.31099999999999994</v>
      </c>
      <c r="D18" s="40">
        <v>11.222999999999999</v>
      </c>
      <c r="E18" s="40">
        <v>28.089749999999999</v>
      </c>
      <c r="F18" s="40">
        <v>1.5724049999999998</v>
      </c>
      <c r="G18" s="391">
        <v>9.4047289999999997</v>
      </c>
      <c r="H18" s="389">
        <v>0.74491300000000005</v>
      </c>
      <c r="I18" s="391">
        <v>18.685020999999999</v>
      </c>
      <c r="J18" s="389">
        <v>0.82749200000000001</v>
      </c>
      <c r="K18" s="390">
        <v>0</v>
      </c>
      <c r="S18" s="40"/>
      <c r="T18" s="40"/>
    </row>
    <row r="19" spans="1:20">
      <c r="A19" s="22" t="s">
        <v>18</v>
      </c>
      <c r="B19" s="238">
        <v>28</v>
      </c>
      <c r="C19" s="40">
        <v>-7.0000000000000284E-2</v>
      </c>
      <c r="D19" s="40">
        <v>16.244999999999997</v>
      </c>
      <c r="E19" s="40">
        <v>46.512329999999999</v>
      </c>
      <c r="F19" s="40">
        <v>2.5379490000000002</v>
      </c>
      <c r="G19" s="391">
        <v>14.488631999999999</v>
      </c>
      <c r="H19" s="389">
        <v>1.0833650000000001</v>
      </c>
      <c r="I19" s="391">
        <v>32.023698000000003</v>
      </c>
      <c r="J19" s="389">
        <v>1.4545840000000001</v>
      </c>
      <c r="K19" s="390">
        <v>0</v>
      </c>
      <c r="S19" s="40"/>
      <c r="T19" s="40"/>
    </row>
    <row r="20" spans="1:20">
      <c r="A20" s="22" t="s">
        <v>19</v>
      </c>
      <c r="B20" s="238">
        <v>21</v>
      </c>
      <c r="C20" s="40">
        <v>0</v>
      </c>
      <c r="D20" s="40">
        <v>12.770000000000001</v>
      </c>
      <c r="E20" s="40">
        <v>10.249167</v>
      </c>
      <c r="F20" s="40">
        <v>0.76272699999999993</v>
      </c>
      <c r="G20" s="391">
        <v>9.6775529999999996</v>
      </c>
      <c r="H20" s="389">
        <v>0.73603499999999999</v>
      </c>
      <c r="I20" s="391">
        <v>0.57161399999999996</v>
      </c>
      <c r="J20" s="389">
        <v>2.6692E-2</v>
      </c>
      <c r="K20" s="390">
        <v>0</v>
      </c>
      <c r="S20" s="40"/>
      <c r="T20" s="40"/>
    </row>
    <row r="21" spans="1:20" ht="15.75" thickBot="1">
      <c r="A21" s="22" t="s">
        <v>20</v>
      </c>
      <c r="B21" s="238">
        <v>14</v>
      </c>
      <c r="C21" s="40">
        <v>0.25999999999999979</v>
      </c>
      <c r="D21" s="40">
        <v>5.8</v>
      </c>
      <c r="E21" s="40">
        <v>7.9423110000000001</v>
      </c>
      <c r="F21" s="40">
        <v>0.60528199999999999</v>
      </c>
      <c r="G21" s="391">
        <v>7.9423110000000001</v>
      </c>
      <c r="H21" s="389">
        <v>0.60528199999999999</v>
      </c>
      <c r="I21" s="391">
        <v>0</v>
      </c>
      <c r="J21" s="389">
        <v>0</v>
      </c>
      <c r="K21" s="390">
        <v>0</v>
      </c>
      <c r="S21" s="40"/>
      <c r="T21" s="40"/>
    </row>
    <row r="22" spans="1:20" ht="15.75" thickBot="1">
      <c r="A22" s="5" t="s">
        <v>3</v>
      </c>
      <c r="B22" s="102">
        <f>SUM(B6:B21)</f>
        <v>629</v>
      </c>
      <c r="C22" s="182">
        <f t="shared" ref="C22:K22" si="0">SUM(C6:C21)</f>
        <v>-4.9399999999999888</v>
      </c>
      <c r="D22" s="182">
        <f t="shared" si="0"/>
        <v>509.85899999999998</v>
      </c>
      <c r="E22" s="182">
        <f t="shared" si="0"/>
        <v>1437.6422789999999</v>
      </c>
      <c r="F22" s="181">
        <f t="shared" si="0"/>
        <v>72.834430999999995</v>
      </c>
      <c r="G22" s="183">
        <f t="shared" si="0"/>
        <v>531.75332800000001</v>
      </c>
      <c r="H22" s="182">
        <f t="shared" si="0"/>
        <v>38.122498999999998</v>
      </c>
      <c r="I22" s="183">
        <f t="shared" si="0"/>
        <v>891.35950000000003</v>
      </c>
      <c r="J22" s="182">
        <f t="shared" si="0"/>
        <v>34.711931999999997</v>
      </c>
      <c r="K22" s="181">
        <f t="shared" si="0"/>
        <v>14.529451</v>
      </c>
      <c r="S22" s="40"/>
      <c r="T22" s="40"/>
    </row>
    <row r="23" spans="1:20" s="228" customFormat="1"/>
    <row r="24" spans="1:20" s="228" customFormat="1">
      <c r="A24" s="220" t="s">
        <v>7</v>
      </c>
      <c r="B24" s="227">
        <v>0</v>
      </c>
      <c r="G24" s="220" t="s">
        <v>14</v>
      </c>
      <c r="H24" s="227">
        <v>-4.2769999999999868</v>
      </c>
      <c r="L24" s="220" t="s">
        <v>7</v>
      </c>
      <c r="M24" s="227">
        <v>0</v>
      </c>
    </row>
    <row r="25" spans="1:20" s="228" customFormat="1">
      <c r="A25" s="220" t="s">
        <v>10</v>
      </c>
      <c r="B25" s="227">
        <v>0.15</v>
      </c>
      <c r="G25" s="220" t="s">
        <v>11</v>
      </c>
      <c r="H25" s="227">
        <v>-1.1099999999999994</v>
      </c>
      <c r="L25" s="220" t="s">
        <v>9</v>
      </c>
      <c r="M25" s="227">
        <v>0.245946</v>
      </c>
    </row>
    <row r="26" spans="1:20" s="228" customFormat="1">
      <c r="A26" s="220" t="s">
        <v>9</v>
      </c>
      <c r="B26" s="227">
        <v>2</v>
      </c>
      <c r="G26" s="220" t="s">
        <v>17</v>
      </c>
      <c r="H26" s="227">
        <v>-0.31099999999999994</v>
      </c>
      <c r="L26" s="220" t="s">
        <v>10</v>
      </c>
      <c r="M26" s="227">
        <v>0.50139999999999996</v>
      </c>
    </row>
    <row r="27" spans="1:20" s="228" customFormat="1">
      <c r="A27" s="220" t="s">
        <v>20</v>
      </c>
      <c r="B27" s="227">
        <v>5.8</v>
      </c>
      <c r="G27" s="220" t="s">
        <v>13</v>
      </c>
      <c r="H27" s="227">
        <v>-0.17099999999999937</v>
      </c>
      <c r="L27" s="220" t="s">
        <v>20</v>
      </c>
      <c r="M27" s="227">
        <v>7.9423110000000001</v>
      </c>
    </row>
    <row r="28" spans="1:20" s="228" customFormat="1">
      <c r="A28" s="220" t="s">
        <v>15</v>
      </c>
      <c r="B28" s="227">
        <v>9.86</v>
      </c>
      <c r="G28" s="220" t="s">
        <v>18</v>
      </c>
      <c r="H28" s="227">
        <v>-7.0000000000000284E-2</v>
      </c>
      <c r="L28" s="220" t="s">
        <v>19</v>
      </c>
      <c r="M28" s="227">
        <v>10.249167</v>
      </c>
    </row>
    <row r="29" spans="1:20" s="228" customFormat="1">
      <c r="A29" s="220" t="s">
        <v>17</v>
      </c>
      <c r="B29" s="227">
        <v>11.222999999999999</v>
      </c>
      <c r="G29" s="220" t="s">
        <v>7</v>
      </c>
      <c r="H29" s="227">
        <v>0</v>
      </c>
      <c r="L29" s="220" t="s">
        <v>15</v>
      </c>
      <c r="M29" s="227">
        <v>13.820661000000001</v>
      </c>
    </row>
    <row r="30" spans="1:20" s="228" customFormat="1">
      <c r="A30" s="220" t="s">
        <v>12</v>
      </c>
      <c r="B30" s="227">
        <v>11.391000000000002</v>
      </c>
      <c r="G30" s="220" t="s">
        <v>9</v>
      </c>
      <c r="H30" s="227">
        <v>0</v>
      </c>
      <c r="L30" s="220" t="s">
        <v>12</v>
      </c>
      <c r="M30" s="227">
        <v>21.784428999999999</v>
      </c>
    </row>
    <row r="31" spans="1:20" s="228" customFormat="1">
      <c r="A31" s="220" t="s">
        <v>19</v>
      </c>
      <c r="B31" s="227">
        <v>12.770000000000001</v>
      </c>
      <c r="G31" s="220" t="s">
        <v>10</v>
      </c>
      <c r="H31" s="227">
        <v>0</v>
      </c>
      <c r="L31" s="220" t="s">
        <v>6</v>
      </c>
      <c r="M31" s="227">
        <v>23.801845</v>
      </c>
    </row>
    <row r="32" spans="1:20" s="228" customFormat="1">
      <c r="A32" s="220" t="s">
        <v>18</v>
      </c>
      <c r="B32" s="227">
        <v>16.244999999999997</v>
      </c>
      <c r="G32" s="220" t="s">
        <v>15</v>
      </c>
      <c r="H32" s="227">
        <v>0</v>
      </c>
      <c r="L32" s="220" t="s">
        <v>17</v>
      </c>
      <c r="M32" s="227">
        <v>28.089749999999999</v>
      </c>
    </row>
    <row r="33" spans="1:13" s="228" customFormat="1">
      <c r="A33" s="220" t="s">
        <v>13</v>
      </c>
      <c r="B33" s="227">
        <v>24.768000000000001</v>
      </c>
      <c r="G33" s="220" t="s">
        <v>16</v>
      </c>
      <c r="H33" s="227">
        <v>0</v>
      </c>
      <c r="L33" s="220" t="s">
        <v>13</v>
      </c>
      <c r="M33" s="227">
        <v>32.137422000000001</v>
      </c>
    </row>
    <row r="34" spans="1:13" s="228" customFormat="1">
      <c r="A34" s="220" t="s">
        <v>6</v>
      </c>
      <c r="B34" s="227">
        <v>29.872</v>
      </c>
      <c r="G34" s="220" t="s">
        <v>19</v>
      </c>
      <c r="H34" s="227">
        <v>0</v>
      </c>
      <c r="L34" s="220" t="s">
        <v>5</v>
      </c>
      <c r="M34" s="227">
        <v>33.001024999999998</v>
      </c>
    </row>
    <row r="35" spans="1:13" s="228" customFormat="1">
      <c r="A35" s="220" t="s">
        <v>5</v>
      </c>
      <c r="B35" s="227">
        <v>30.033999999999999</v>
      </c>
      <c r="G35" s="220" t="s">
        <v>6</v>
      </c>
      <c r="H35" s="227">
        <v>0.10000000000000142</v>
      </c>
      <c r="L35" s="220" t="s">
        <v>11</v>
      </c>
      <c r="M35" s="227">
        <v>45.149476</v>
      </c>
    </row>
    <row r="36" spans="1:13" s="228" customFormat="1">
      <c r="A36" s="220" t="s">
        <v>8</v>
      </c>
      <c r="B36" s="227">
        <v>31.95</v>
      </c>
      <c r="G36" s="220" t="s">
        <v>5</v>
      </c>
      <c r="H36" s="227">
        <v>0.10499999999999687</v>
      </c>
      <c r="L36" s="220" t="s">
        <v>18</v>
      </c>
      <c r="M36" s="227">
        <v>46.512329999999999</v>
      </c>
    </row>
    <row r="37" spans="1:13" s="228" customFormat="1">
      <c r="A37" s="220" t="s">
        <v>11</v>
      </c>
      <c r="B37" s="227">
        <v>36.072000000000003</v>
      </c>
      <c r="G37" s="220" t="s">
        <v>12</v>
      </c>
      <c r="H37" s="227">
        <v>0.16300000000000026</v>
      </c>
      <c r="L37" s="220" t="s">
        <v>8</v>
      </c>
      <c r="M37" s="227">
        <v>85.702985999999996</v>
      </c>
    </row>
    <row r="38" spans="1:13" s="228" customFormat="1">
      <c r="A38" s="220" t="s">
        <v>16</v>
      </c>
      <c r="B38" s="227">
        <v>54.8</v>
      </c>
      <c r="G38" s="220" t="s">
        <v>20</v>
      </c>
      <c r="H38" s="227">
        <v>0.25999999999999979</v>
      </c>
      <c r="L38" s="220" t="s">
        <v>16</v>
      </c>
      <c r="M38" s="227">
        <v>300.71622300000001</v>
      </c>
    </row>
    <row r="39" spans="1:13" s="228" customFormat="1">
      <c r="A39" s="220" t="s">
        <v>14</v>
      </c>
      <c r="B39" s="227">
        <v>232.92399999999998</v>
      </c>
      <c r="G39" s="220" t="s">
        <v>8</v>
      </c>
      <c r="H39" s="227">
        <v>0.37099999999999866</v>
      </c>
      <c r="L39" s="220" t="s">
        <v>14</v>
      </c>
      <c r="M39" s="227">
        <v>787.98730799999998</v>
      </c>
    </row>
    <row r="40" spans="1:13" s="228" customFormat="1">
      <c r="H40" s="233"/>
    </row>
    <row r="41" spans="1:13" s="228" customFormat="1"/>
    <row r="42" spans="1:13" s="228" customFormat="1"/>
    <row r="43" spans="1:13" s="232" customFormat="1"/>
    <row r="44" spans="1:13" s="11" customFormat="1" hidden="1"/>
  </sheetData>
  <sortState ref="G24:H39">
    <sortCondition ref="H24:H39"/>
  </sortState>
  <mergeCells count="5">
    <mergeCell ref="B4:F4"/>
    <mergeCell ref="G4:H4"/>
    <mergeCell ref="I4:K4"/>
    <mergeCell ref="A4:A5"/>
    <mergeCell ref="A1:K1"/>
  </mergeCells>
  <pageMargins left="0.7" right="0.7" top="0.78740157499999996" bottom="0.78740157499999996" header="0.3" footer="0.3"/>
  <pageSetup paperSize="9" scale="52"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3"/>
  <sheetViews>
    <sheetView showGridLines="0" zoomScale="90" zoomScaleNormal="90" workbookViewId="0">
      <selection sqref="A1:K1"/>
    </sheetView>
  </sheetViews>
  <sheetFormatPr baseColWidth="10" defaultColWidth="0" defaultRowHeight="15" zeroHeight="1"/>
  <cols>
    <col min="1" max="1" width="34.7109375" bestFit="1" customWidth="1"/>
    <col min="2" max="2" width="10.140625" bestFit="1" customWidth="1"/>
    <col min="3" max="3" width="17.28515625" bestFit="1" customWidth="1"/>
    <col min="4" max="4" width="12.28515625" bestFit="1" customWidth="1"/>
    <col min="5" max="5" width="17" bestFit="1" customWidth="1"/>
    <col min="6" max="6" width="21.85546875" bestFit="1" customWidth="1"/>
    <col min="7" max="7" width="17" bestFit="1" customWidth="1"/>
    <col min="8" max="8" width="14.85546875" bestFit="1" customWidth="1"/>
    <col min="9" max="9" width="17" bestFit="1" customWidth="1"/>
    <col min="10" max="10" width="28.28515625" bestFit="1" customWidth="1"/>
    <col min="11" max="11" width="29" bestFit="1" customWidth="1"/>
    <col min="12" max="13" width="11.42578125" customWidth="1"/>
    <col min="14" max="14" width="11.42578125" hidden="1" customWidth="1"/>
    <col min="15" max="16384" width="11.42578125" hidden="1"/>
  </cols>
  <sheetData>
    <row r="1" spans="1:11" ht="18.75">
      <c r="A1" s="706" t="s">
        <v>295</v>
      </c>
      <c r="B1" s="706"/>
      <c r="C1" s="706"/>
      <c r="D1" s="706"/>
      <c r="E1" s="706"/>
      <c r="F1" s="706"/>
      <c r="G1" s="706"/>
      <c r="H1" s="706"/>
      <c r="I1" s="706"/>
      <c r="J1" s="706"/>
      <c r="K1" s="706"/>
    </row>
    <row r="2" spans="1:11" ht="15.75" thickBot="1">
      <c r="A2" s="41" t="s">
        <v>184</v>
      </c>
      <c r="B2" s="41"/>
      <c r="C2" s="41"/>
      <c r="D2" s="41"/>
      <c r="E2" s="41"/>
      <c r="F2" s="41"/>
      <c r="G2" s="41"/>
      <c r="H2" s="41"/>
      <c r="I2" s="41"/>
      <c r="J2" s="41"/>
      <c r="K2" s="41"/>
    </row>
    <row r="3" spans="1:11" ht="15.75" thickBot="1">
      <c r="A3" s="6"/>
      <c r="B3" s="6"/>
      <c r="C3" s="6"/>
      <c r="D3" s="6"/>
      <c r="E3" s="6"/>
      <c r="F3" s="6"/>
      <c r="G3" s="6"/>
      <c r="H3" s="6"/>
      <c r="I3" s="6"/>
      <c r="J3" s="6"/>
      <c r="K3" s="6"/>
    </row>
    <row r="4" spans="1:11" ht="15.75" thickBot="1">
      <c r="A4" s="714" t="s">
        <v>0</v>
      </c>
      <c r="B4" s="711" t="s">
        <v>3</v>
      </c>
      <c r="C4" s="712"/>
      <c r="D4" s="712"/>
      <c r="E4" s="712"/>
      <c r="F4" s="713"/>
      <c r="G4" s="711" t="s">
        <v>59</v>
      </c>
      <c r="H4" s="713"/>
      <c r="I4" s="711" t="s">
        <v>79</v>
      </c>
      <c r="J4" s="712"/>
      <c r="K4" s="713"/>
    </row>
    <row r="5" spans="1:11" ht="45.75" customHeight="1" thickBot="1">
      <c r="A5" s="715"/>
      <c r="B5" s="356" t="s">
        <v>21</v>
      </c>
      <c r="C5" s="380" t="s">
        <v>214</v>
      </c>
      <c r="D5" s="380" t="s">
        <v>58</v>
      </c>
      <c r="E5" s="380" t="s">
        <v>57</v>
      </c>
      <c r="F5" s="381" t="s">
        <v>203</v>
      </c>
      <c r="G5" s="382" t="s">
        <v>57</v>
      </c>
      <c r="H5" s="380" t="s">
        <v>203</v>
      </c>
      <c r="I5" s="382" t="s">
        <v>250</v>
      </c>
      <c r="J5" s="380" t="s">
        <v>251</v>
      </c>
      <c r="K5" s="381" t="s">
        <v>287</v>
      </c>
    </row>
    <row r="6" spans="1:11" s="609" customFormat="1">
      <c r="A6" s="593" t="s">
        <v>5</v>
      </c>
      <c r="B6" s="590">
        <v>0</v>
      </c>
      <c r="C6" s="591">
        <v>0</v>
      </c>
      <c r="D6" s="591">
        <v>0</v>
      </c>
      <c r="E6" s="591">
        <v>0</v>
      </c>
      <c r="F6" s="591">
        <v>0</v>
      </c>
      <c r="G6" s="32">
        <v>0</v>
      </c>
      <c r="H6" s="100">
        <v>0</v>
      </c>
      <c r="I6" s="32">
        <v>0</v>
      </c>
      <c r="J6" s="100">
        <v>0</v>
      </c>
      <c r="K6" s="592">
        <v>0</v>
      </c>
    </row>
    <row r="7" spans="1:11">
      <c r="A7" s="594" t="s">
        <v>6</v>
      </c>
      <c r="B7" s="595">
        <v>5</v>
      </c>
      <c r="C7" s="596">
        <v>0</v>
      </c>
      <c r="D7" s="596">
        <v>25.414999999999999</v>
      </c>
      <c r="E7" s="596">
        <v>108.246618</v>
      </c>
      <c r="F7" s="596">
        <v>23.454687</v>
      </c>
      <c r="G7" s="600">
        <v>80.075165999999996</v>
      </c>
      <c r="H7" s="601">
        <v>17.242450000000002</v>
      </c>
      <c r="I7" s="600">
        <v>28.171451999999999</v>
      </c>
      <c r="J7" s="601">
        <v>6.212237</v>
      </c>
      <c r="K7" s="602">
        <v>0</v>
      </c>
    </row>
    <row r="8" spans="1:11">
      <c r="A8" s="22" t="s">
        <v>7</v>
      </c>
      <c r="B8" s="238">
        <v>0</v>
      </c>
      <c r="C8" s="40">
        <v>0</v>
      </c>
      <c r="D8" s="40">
        <v>0</v>
      </c>
      <c r="E8" s="40">
        <v>0</v>
      </c>
      <c r="F8" s="40">
        <v>0</v>
      </c>
      <c r="G8" s="391">
        <v>0</v>
      </c>
      <c r="H8" s="389">
        <v>0</v>
      </c>
      <c r="I8" s="391">
        <v>0</v>
      </c>
      <c r="J8" s="389">
        <v>0</v>
      </c>
      <c r="K8" s="390">
        <v>0</v>
      </c>
    </row>
    <row r="9" spans="1:11">
      <c r="A9" s="22" t="s">
        <v>8</v>
      </c>
      <c r="B9" s="238">
        <v>0</v>
      </c>
      <c r="C9" s="40">
        <v>0</v>
      </c>
      <c r="D9" s="40">
        <v>0</v>
      </c>
      <c r="E9" s="40">
        <v>0</v>
      </c>
      <c r="F9" s="40">
        <v>0</v>
      </c>
      <c r="G9" s="391">
        <v>0</v>
      </c>
      <c r="H9" s="389">
        <v>0</v>
      </c>
      <c r="I9" s="391">
        <v>0</v>
      </c>
      <c r="J9" s="389">
        <v>0</v>
      </c>
      <c r="K9" s="390">
        <v>0</v>
      </c>
    </row>
    <row r="10" spans="1:11">
      <c r="A10" s="22" t="s">
        <v>9</v>
      </c>
      <c r="B10" s="238">
        <v>0</v>
      </c>
      <c r="C10" s="40">
        <v>0</v>
      </c>
      <c r="D10" s="40">
        <v>0</v>
      </c>
      <c r="E10" s="40">
        <v>0</v>
      </c>
      <c r="F10" s="40">
        <v>0</v>
      </c>
      <c r="G10" s="391">
        <v>0</v>
      </c>
      <c r="H10" s="389">
        <v>0</v>
      </c>
      <c r="I10" s="391">
        <v>0</v>
      </c>
      <c r="J10" s="389">
        <v>0</v>
      </c>
      <c r="K10" s="390">
        <v>0</v>
      </c>
    </row>
    <row r="11" spans="1:11">
      <c r="A11" s="22" t="s">
        <v>10</v>
      </c>
      <c r="B11" s="238">
        <v>0</v>
      </c>
      <c r="C11" s="40">
        <v>0</v>
      </c>
      <c r="D11" s="40">
        <v>0</v>
      </c>
      <c r="E11" s="40">
        <v>0</v>
      </c>
      <c r="F11" s="40">
        <v>0</v>
      </c>
      <c r="G11" s="391">
        <v>0</v>
      </c>
      <c r="H11" s="389">
        <v>0</v>
      </c>
      <c r="I11" s="391">
        <v>0</v>
      </c>
      <c r="J11" s="389">
        <v>0</v>
      </c>
      <c r="K11" s="390">
        <v>0</v>
      </c>
    </row>
    <row r="12" spans="1:11">
      <c r="A12" s="22" t="s">
        <v>11</v>
      </c>
      <c r="B12" s="238">
        <v>0</v>
      </c>
      <c r="C12" s="40">
        <v>0</v>
      </c>
      <c r="D12" s="40">
        <v>0</v>
      </c>
      <c r="E12" s="40">
        <v>0</v>
      </c>
      <c r="F12" s="40">
        <v>0</v>
      </c>
      <c r="G12" s="391">
        <v>0</v>
      </c>
      <c r="H12" s="389">
        <v>0</v>
      </c>
      <c r="I12" s="391">
        <v>0</v>
      </c>
      <c r="J12" s="389">
        <v>0</v>
      </c>
      <c r="K12" s="390">
        <v>0</v>
      </c>
    </row>
    <row r="13" spans="1:11">
      <c r="A13" s="594" t="s">
        <v>12</v>
      </c>
      <c r="B13" s="595">
        <v>1</v>
      </c>
      <c r="C13" s="596">
        <v>0</v>
      </c>
      <c r="D13" s="596">
        <v>0.22</v>
      </c>
      <c r="E13" s="596">
        <v>0</v>
      </c>
      <c r="F13" s="596">
        <v>0</v>
      </c>
      <c r="G13" s="600">
        <v>0</v>
      </c>
      <c r="H13" s="601">
        <v>0</v>
      </c>
      <c r="I13" s="600">
        <v>0</v>
      </c>
      <c r="J13" s="601">
        <v>0</v>
      </c>
      <c r="K13" s="602">
        <v>0</v>
      </c>
    </row>
    <row r="14" spans="1:11">
      <c r="A14" s="22" t="s">
        <v>13</v>
      </c>
      <c r="B14" s="238">
        <v>0</v>
      </c>
      <c r="C14" s="40">
        <v>0</v>
      </c>
      <c r="D14" s="40">
        <v>0</v>
      </c>
      <c r="E14" s="40">
        <v>0</v>
      </c>
      <c r="F14" s="40">
        <v>0</v>
      </c>
      <c r="G14" s="391">
        <v>0</v>
      </c>
      <c r="H14" s="389">
        <v>0</v>
      </c>
      <c r="I14" s="391">
        <v>0</v>
      </c>
      <c r="J14" s="389">
        <v>0</v>
      </c>
      <c r="K14" s="390">
        <v>0</v>
      </c>
    </row>
    <row r="15" spans="1:11">
      <c r="A15" s="22" t="s">
        <v>14</v>
      </c>
      <c r="B15" s="238">
        <v>0</v>
      </c>
      <c r="C15" s="40">
        <v>0</v>
      </c>
      <c r="D15" s="40">
        <v>0</v>
      </c>
      <c r="E15" s="40">
        <v>0</v>
      </c>
      <c r="F15" s="40">
        <v>0</v>
      </c>
      <c r="G15" s="391">
        <v>0</v>
      </c>
      <c r="H15" s="389">
        <v>0</v>
      </c>
      <c r="I15" s="391">
        <v>0</v>
      </c>
      <c r="J15" s="389">
        <v>0</v>
      </c>
      <c r="K15" s="390">
        <v>0</v>
      </c>
    </row>
    <row r="16" spans="1:11">
      <c r="A16" s="594" t="s">
        <v>15</v>
      </c>
      <c r="B16" s="595">
        <v>2</v>
      </c>
      <c r="C16" s="596">
        <v>0</v>
      </c>
      <c r="D16" s="596">
        <v>7.8</v>
      </c>
      <c r="E16" s="596">
        <v>24.893723999999999</v>
      </c>
      <c r="F16" s="596">
        <v>5.4839729999999998</v>
      </c>
      <c r="G16" s="600">
        <v>0</v>
      </c>
      <c r="H16" s="601">
        <v>0</v>
      </c>
      <c r="I16" s="600">
        <v>24.893723999999999</v>
      </c>
      <c r="J16" s="601">
        <v>5.4839729999999998</v>
      </c>
      <c r="K16" s="602">
        <v>0</v>
      </c>
    </row>
    <row r="17" spans="1:11">
      <c r="A17" s="22" t="s">
        <v>16</v>
      </c>
      <c r="B17" s="238">
        <v>0</v>
      </c>
      <c r="C17" s="40">
        <v>0</v>
      </c>
      <c r="D17" s="40">
        <v>0</v>
      </c>
      <c r="E17" s="40">
        <v>0</v>
      </c>
      <c r="F17" s="40">
        <v>0</v>
      </c>
      <c r="G17" s="391">
        <v>0</v>
      </c>
      <c r="H17" s="389">
        <v>0</v>
      </c>
      <c r="I17" s="391">
        <v>0</v>
      </c>
      <c r="J17" s="389">
        <v>0</v>
      </c>
      <c r="K17" s="390">
        <v>0</v>
      </c>
    </row>
    <row r="18" spans="1:11">
      <c r="A18" s="22" t="s">
        <v>17</v>
      </c>
      <c r="B18" s="238">
        <v>0</v>
      </c>
      <c r="C18" s="40">
        <v>0</v>
      </c>
      <c r="D18" s="40">
        <v>0</v>
      </c>
      <c r="E18" s="40">
        <v>0</v>
      </c>
      <c r="F18" s="40">
        <v>0</v>
      </c>
      <c r="G18" s="391">
        <v>0</v>
      </c>
      <c r="H18" s="389">
        <v>0</v>
      </c>
      <c r="I18" s="391">
        <v>0</v>
      </c>
      <c r="J18" s="389">
        <v>0</v>
      </c>
      <c r="K18" s="390">
        <v>0</v>
      </c>
    </row>
    <row r="19" spans="1:11">
      <c r="A19" s="22" t="s">
        <v>18</v>
      </c>
      <c r="B19" s="238">
        <v>0</v>
      </c>
      <c r="C19" s="40">
        <v>0</v>
      </c>
      <c r="D19" s="40">
        <v>0</v>
      </c>
      <c r="E19" s="40">
        <v>0</v>
      </c>
      <c r="F19" s="40">
        <v>0</v>
      </c>
      <c r="G19" s="391">
        <v>0</v>
      </c>
      <c r="H19" s="389">
        <v>0</v>
      </c>
      <c r="I19" s="391">
        <v>0</v>
      </c>
      <c r="J19" s="389">
        <v>0</v>
      </c>
      <c r="K19" s="390">
        <v>0</v>
      </c>
    </row>
    <row r="20" spans="1:11">
      <c r="A20" s="22" t="s">
        <v>19</v>
      </c>
      <c r="B20" s="238">
        <v>0</v>
      </c>
      <c r="C20" s="40">
        <v>0</v>
      </c>
      <c r="D20" s="40">
        <v>0</v>
      </c>
      <c r="E20" s="40">
        <v>0</v>
      </c>
      <c r="F20" s="40">
        <v>0</v>
      </c>
      <c r="G20" s="391">
        <v>0</v>
      </c>
      <c r="H20" s="389">
        <v>0</v>
      </c>
      <c r="I20" s="391">
        <v>0</v>
      </c>
      <c r="J20" s="389">
        <v>0</v>
      </c>
      <c r="K20" s="390">
        <v>0</v>
      </c>
    </row>
    <row r="21" spans="1:11" ht="15.75" thickBot="1">
      <c r="A21" s="22" t="s">
        <v>20</v>
      </c>
      <c r="B21" s="238">
        <v>0</v>
      </c>
      <c r="C21" s="40">
        <v>0</v>
      </c>
      <c r="D21" s="40">
        <v>0</v>
      </c>
      <c r="E21" s="40">
        <v>0</v>
      </c>
      <c r="F21" s="40">
        <v>0</v>
      </c>
      <c r="G21" s="391">
        <v>0</v>
      </c>
      <c r="H21" s="389">
        <v>0</v>
      </c>
      <c r="I21" s="391">
        <v>0</v>
      </c>
      <c r="J21" s="389">
        <v>0</v>
      </c>
      <c r="K21" s="390">
        <v>0</v>
      </c>
    </row>
    <row r="22" spans="1:11" ht="15.75" thickBot="1">
      <c r="A22" s="135" t="s">
        <v>3</v>
      </c>
      <c r="B22" s="102">
        <f>SUM(B6:B21)</f>
        <v>8</v>
      </c>
      <c r="C22" s="182">
        <f t="shared" ref="C22:K22" si="0">SUM(C6:C21)</f>
        <v>0</v>
      </c>
      <c r="D22" s="182">
        <f>SUM(D6:D21)</f>
        <v>33.434999999999995</v>
      </c>
      <c r="E22" s="182">
        <f t="shared" si="0"/>
        <v>133.140342</v>
      </c>
      <c r="F22" s="181">
        <f t="shared" si="0"/>
        <v>28.938659999999999</v>
      </c>
      <c r="G22" s="183">
        <f t="shared" si="0"/>
        <v>80.075165999999996</v>
      </c>
      <c r="H22" s="182">
        <f t="shared" si="0"/>
        <v>17.242450000000002</v>
      </c>
      <c r="I22" s="183">
        <f t="shared" si="0"/>
        <v>53.065175999999994</v>
      </c>
      <c r="J22" s="182">
        <f t="shared" si="0"/>
        <v>11.696210000000001</v>
      </c>
      <c r="K22" s="181">
        <f t="shared" si="0"/>
        <v>0</v>
      </c>
    </row>
    <row r="23" spans="1:11">
      <c r="A23" s="6"/>
      <c r="B23" s="6"/>
      <c r="C23" s="6"/>
      <c r="D23" s="6"/>
      <c r="E23" s="610"/>
      <c r="F23" s="6"/>
      <c r="G23" s="6"/>
      <c r="H23" s="6"/>
      <c r="I23" s="6"/>
      <c r="J23" s="6"/>
      <c r="K23" s="6"/>
    </row>
  </sheetData>
  <mergeCells count="5">
    <mergeCell ref="B4:F4"/>
    <mergeCell ref="G4:H4"/>
    <mergeCell ref="I4:K4"/>
    <mergeCell ref="A1:K1"/>
    <mergeCell ref="A4:A5"/>
  </mergeCells>
  <pageMargins left="0.7" right="0.7" top="0.78740157499999996" bottom="0.78740157499999996" header="0.3" footer="0.3"/>
  <pageSetup paperSize="9" scale="54"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1"/>
  <sheetViews>
    <sheetView showGridLines="0" zoomScale="90" zoomScaleNormal="90" zoomScaleSheetLayoutView="80" workbookViewId="0">
      <selection sqref="A1:I1"/>
    </sheetView>
  </sheetViews>
  <sheetFormatPr baseColWidth="10" defaultColWidth="0" defaultRowHeight="15" zeroHeight="1"/>
  <cols>
    <col min="1" max="1" width="33.140625" style="54" customWidth="1"/>
    <col min="2" max="2" width="11.7109375" style="54" customWidth="1"/>
    <col min="3" max="3" width="15.140625" style="54" bestFit="1" customWidth="1"/>
    <col min="4" max="4" width="11.42578125" style="54" bestFit="1" customWidth="1"/>
    <col min="5" max="5" width="12" style="54" bestFit="1" customWidth="1"/>
    <col min="6" max="7" width="12.85546875" style="54" bestFit="1" customWidth="1"/>
    <col min="8" max="8" width="17" style="54" customWidth="1"/>
    <col min="9" max="9" width="11.42578125" style="54" bestFit="1" customWidth="1"/>
    <col min="10" max="11" width="11.42578125" style="54" customWidth="1"/>
    <col min="12" max="12" width="11.42578125" style="54" hidden="1" customWidth="1"/>
    <col min="13" max="16" width="0" style="54" hidden="1" customWidth="1"/>
    <col min="17" max="16384" width="11.42578125" style="54" hidden="1"/>
  </cols>
  <sheetData>
    <row r="1" spans="1:9" ht="18.75">
      <c r="A1" s="730" t="s">
        <v>334</v>
      </c>
      <c r="B1" s="730"/>
      <c r="C1" s="730"/>
      <c r="D1" s="730"/>
      <c r="E1" s="730"/>
      <c r="F1" s="730"/>
      <c r="G1" s="730"/>
      <c r="H1" s="730"/>
      <c r="I1" s="730"/>
    </row>
    <row r="2" spans="1:9" ht="15.75" thickBot="1">
      <c r="A2" s="179" t="s">
        <v>184</v>
      </c>
      <c r="B2" s="179"/>
      <c r="C2" s="179"/>
      <c r="D2" s="179"/>
      <c r="E2" s="179"/>
      <c r="F2" s="179"/>
      <c r="G2" s="179"/>
      <c r="H2" s="179"/>
      <c r="I2" s="179"/>
    </row>
    <row r="3" spans="1:9" ht="15.75" thickBot="1"/>
    <row r="4" spans="1:9" ht="15.75" thickBot="1">
      <c r="A4" s="726" t="s">
        <v>0</v>
      </c>
      <c r="B4" s="685" t="s">
        <v>67</v>
      </c>
      <c r="C4" s="686"/>
      <c r="D4" s="686"/>
      <c r="E4" s="686"/>
      <c r="F4" s="686"/>
      <c r="G4" s="686"/>
      <c r="H4" s="687"/>
      <c r="I4" s="728" t="s">
        <v>3</v>
      </c>
    </row>
    <row r="5" spans="1:9" ht="31.5" customHeight="1" thickBot="1">
      <c r="A5" s="727"/>
      <c r="B5" s="301" t="s">
        <v>98</v>
      </c>
      <c r="C5" s="300" t="s">
        <v>93</v>
      </c>
      <c r="D5" s="301" t="s">
        <v>1</v>
      </c>
      <c r="E5" s="301" t="s">
        <v>2</v>
      </c>
      <c r="F5" s="300" t="s">
        <v>165</v>
      </c>
      <c r="G5" s="300" t="s">
        <v>166</v>
      </c>
      <c r="H5" s="300" t="s">
        <v>109</v>
      </c>
      <c r="I5" s="729"/>
    </row>
    <row r="6" spans="1:9">
      <c r="A6" s="38" t="s">
        <v>4</v>
      </c>
      <c r="B6" s="655">
        <v>0</v>
      </c>
      <c r="C6" s="655">
        <v>0</v>
      </c>
      <c r="D6" s="655">
        <v>0</v>
      </c>
      <c r="E6" s="655">
        <v>0</v>
      </c>
      <c r="F6" s="655">
        <v>0</v>
      </c>
      <c r="G6" s="655">
        <v>0</v>
      </c>
      <c r="H6" s="655">
        <v>0</v>
      </c>
      <c r="I6" s="656">
        <f>SUM(B6:H6)</f>
        <v>0</v>
      </c>
    </row>
    <row r="7" spans="1:9">
      <c r="A7" s="38" t="s">
        <v>5</v>
      </c>
      <c r="B7" s="655">
        <v>9.7996409999999994</v>
      </c>
      <c r="C7" s="655">
        <v>0.266544</v>
      </c>
      <c r="D7" s="655">
        <v>32.281399</v>
      </c>
      <c r="E7" s="655">
        <v>0</v>
      </c>
      <c r="F7" s="655">
        <v>5.8455089999999998</v>
      </c>
      <c r="G7" s="655">
        <v>0</v>
      </c>
      <c r="H7" s="655">
        <v>25.871808000000001</v>
      </c>
      <c r="I7" s="656">
        <f t="shared" ref="I7:I23" si="0">SUM(B7:H7)</f>
        <v>74.064900999999992</v>
      </c>
    </row>
    <row r="8" spans="1:9">
      <c r="A8" s="38" t="s">
        <v>6</v>
      </c>
      <c r="B8" s="655">
        <v>17.326671000000001</v>
      </c>
      <c r="C8" s="655">
        <v>0.15698600000000001</v>
      </c>
      <c r="D8" s="655">
        <v>64.107682999999994</v>
      </c>
      <c r="E8" s="655">
        <v>0.77526399999999995</v>
      </c>
      <c r="F8" s="655">
        <v>25.277297000000001</v>
      </c>
      <c r="G8" s="655">
        <v>0</v>
      </c>
      <c r="H8" s="655">
        <v>40.426338999999999</v>
      </c>
      <c r="I8" s="656">
        <f t="shared" si="0"/>
        <v>148.07024000000001</v>
      </c>
    </row>
    <row r="9" spans="1:9">
      <c r="A9" s="38" t="s">
        <v>7</v>
      </c>
      <c r="B9" s="655">
        <v>0</v>
      </c>
      <c r="C9" s="655">
        <v>0</v>
      </c>
      <c r="D9" s="655">
        <v>2.3101530000000001</v>
      </c>
      <c r="E9" s="655">
        <v>0</v>
      </c>
      <c r="F9" s="655">
        <v>0.14586099999999999</v>
      </c>
      <c r="G9" s="655">
        <v>0</v>
      </c>
      <c r="H9" s="655">
        <v>0.88415200000000005</v>
      </c>
      <c r="I9" s="656">
        <f t="shared" si="0"/>
        <v>3.340166</v>
      </c>
    </row>
    <row r="10" spans="1:9">
      <c r="A10" s="38" t="s">
        <v>8</v>
      </c>
      <c r="B10" s="655">
        <v>0.25253799999999998</v>
      </c>
      <c r="C10" s="655">
        <v>0.92791200000000007</v>
      </c>
      <c r="D10" s="655">
        <v>26.497616000000001</v>
      </c>
      <c r="E10" s="655">
        <v>0</v>
      </c>
      <c r="F10" s="655">
        <v>35.257652</v>
      </c>
      <c r="G10" s="655">
        <v>0</v>
      </c>
      <c r="H10" s="655">
        <v>15.944457999999999</v>
      </c>
      <c r="I10" s="656">
        <f t="shared" si="0"/>
        <v>78.880176000000006</v>
      </c>
    </row>
    <row r="11" spans="1:9">
      <c r="A11" s="38" t="s">
        <v>9</v>
      </c>
      <c r="B11" s="655">
        <v>0.20046</v>
      </c>
      <c r="C11" s="655">
        <v>1.6949999999999999E-3</v>
      </c>
      <c r="D11" s="655">
        <v>0.37121199999999999</v>
      </c>
      <c r="E11" s="655">
        <v>0</v>
      </c>
      <c r="F11" s="655">
        <v>1.98742</v>
      </c>
      <c r="G11" s="655">
        <v>0</v>
      </c>
      <c r="H11" s="655">
        <v>0.34353299999999998</v>
      </c>
      <c r="I11" s="656">
        <f t="shared" si="0"/>
        <v>2.9043199999999998</v>
      </c>
    </row>
    <row r="12" spans="1:9">
      <c r="A12" s="38" t="s">
        <v>10</v>
      </c>
      <c r="B12" s="655">
        <v>1.2102999999999999E-2</v>
      </c>
      <c r="C12" s="655">
        <v>6.2379999999999996E-3</v>
      </c>
      <c r="D12" s="655">
        <v>2.2838129999999999</v>
      </c>
      <c r="E12" s="655">
        <v>0</v>
      </c>
      <c r="F12" s="655">
        <v>0.991896</v>
      </c>
      <c r="G12" s="655">
        <v>0</v>
      </c>
      <c r="H12" s="655">
        <v>0.289684</v>
      </c>
      <c r="I12" s="656">
        <f t="shared" si="0"/>
        <v>3.5837339999999998</v>
      </c>
    </row>
    <row r="13" spans="1:9">
      <c r="A13" s="38" t="s">
        <v>11</v>
      </c>
      <c r="B13" s="655">
        <v>1.6494310000000001</v>
      </c>
      <c r="C13" s="655">
        <v>0.33624900000000002</v>
      </c>
      <c r="D13" s="655">
        <v>9.784694</v>
      </c>
      <c r="E13" s="655">
        <v>0</v>
      </c>
      <c r="F13" s="655">
        <v>11.104718</v>
      </c>
      <c r="G13" s="655">
        <v>0</v>
      </c>
      <c r="H13" s="655">
        <v>11.636100000000001</v>
      </c>
      <c r="I13" s="656">
        <f t="shared" si="0"/>
        <v>34.511192000000001</v>
      </c>
    </row>
    <row r="14" spans="1:9">
      <c r="A14" s="38" t="s">
        <v>12</v>
      </c>
      <c r="B14" s="655">
        <v>0.135629</v>
      </c>
      <c r="C14" s="655">
        <v>0.23680199999999998</v>
      </c>
      <c r="D14" s="655">
        <v>25.003115999999999</v>
      </c>
      <c r="E14" s="655">
        <v>0</v>
      </c>
      <c r="F14" s="655">
        <v>26.316558000000001</v>
      </c>
      <c r="G14" s="655">
        <v>0</v>
      </c>
      <c r="H14" s="655">
        <v>12.507498999999999</v>
      </c>
      <c r="I14" s="656">
        <f t="shared" si="0"/>
        <v>64.199603999999994</v>
      </c>
    </row>
    <row r="15" spans="1:9">
      <c r="A15" s="38" t="s">
        <v>13</v>
      </c>
      <c r="B15" s="655">
        <v>1.686491</v>
      </c>
      <c r="C15" s="655">
        <v>0.29856900000000003</v>
      </c>
      <c r="D15" s="655">
        <v>54.792673000000001</v>
      </c>
      <c r="E15" s="655">
        <v>0</v>
      </c>
      <c r="F15" s="655">
        <v>42.100116</v>
      </c>
      <c r="G15" s="655">
        <v>0.21914</v>
      </c>
      <c r="H15" s="655">
        <v>24.579806999999999</v>
      </c>
      <c r="I15" s="656">
        <f t="shared" si="0"/>
        <v>123.676796</v>
      </c>
    </row>
    <row r="16" spans="1:9">
      <c r="A16" s="38" t="s">
        <v>14</v>
      </c>
      <c r="B16" s="655">
        <v>2.129419</v>
      </c>
      <c r="C16" s="655">
        <v>4.3477519999999998</v>
      </c>
      <c r="D16" s="655">
        <v>28.096025999999998</v>
      </c>
      <c r="E16" s="655">
        <v>0</v>
      </c>
      <c r="F16" s="655">
        <v>34.147410999999998</v>
      </c>
      <c r="G16" s="655">
        <v>0</v>
      </c>
      <c r="H16" s="655">
        <v>25.900172999999999</v>
      </c>
      <c r="I16" s="656">
        <f t="shared" si="0"/>
        <v>94.620780999999994</v>
      </c>
    </row>
    <row r="17" spans="1:16">
      <c r="A17" s="38" t="s">
        <v>15</v>
      </c>
      <c r="B17" s="655">
        <v>0.73044699999999996</v>
      </c>
      <c r="C17" s="655">
        <v>0.144791</v>
      </c>
      <c r="D17" s="655">
        <v>6.2199090000000004</v>
      </c>
      <c r="E17" s="655">
        <v>0.40275</v>
      </c>
      <c r="F17" s="655">
        <v>19.608854999999998</v>
      </c>
      <c r="G17" s="655">
        <v>0</v>
      </c>
      <c r="H17" s="655">
        <v>11.514599</v>
      </c>
      <c r="I17" s="656">
        <f t="shared" si="0"/>
        <v>38.621351000000004</v>
      </c>
    </row>
    <row r="18" spans="1:16">
      <c r="A18" s="38" t="s">
        <v>16</v>
      </c>
      <c r="B18" s="655">
        <v>0.43519600000000003</v>
      </c>
      <c r="C18" s="655">
        <v>2.5125380000000002</v>
      </c>
      <c r="D18" s="655">
        <v>0.39759299999999997</v>
      </c>
      <c r="E18" s="655">
        <v>0</v>
      </c>
      <c r="F18" s="655">
        <v>2.3342909999999999</v>
      </c>
      <c r="G18" s="655">
        <v>0</v>
      </c>
      <c r="H18" s="655">
        <v>1.2115610000000001</v>
      </c>
      <c r="I18" s="656">
        <f t="shared" si="0"/>
        <v>6.8911789999999993</v>
      </c>
    </row>
    <row r="19" spans="1:16">
      <c r="A19" s="38" t="s">
        <v>17</v>
      </c>
      <c r="B19" s="655">
        <v>1.9586129999999999</v>
      </c>
      <c r="C19" s="655">
        <v>0.294404</v>
      </c>
      <c r="D19" s="655">
        <v>13.418122</v>
      </c>
      <c r="E19" s="655">
        <v>0</v>
      </c>
      <c r="F19" s="655">
        <v>10.379816</v>
      </c>
      <c r="G19" s="655">
        <v>0</v>
      </c>
      <c r="H19" s="655">
        <v>9.8683399999999999</v>
      </c>
      <c r="I19" s="656">
        <f t="shared" si="0"/>
        <v>35.919295000000005</v>
      </c>
    </row>
    <row r="20" spans="1:16">
      <c r="A20" s="38" t="s">
        <v>18</v>
      </c>
      <c r="B20" s="655">
        <v>0.779366</v>
      </c>
      <c r="C20" s="655">
        <v>0.36715500000000001</v>
      </c>
      <c r="D20" s="655">
        <v>12.243022</v>
      </c>
      <c r="E20" s="655">
        <v>0</v>
      </c>
      <c r="F20" s="655">
        <v>22.592009000000001</v>
      </c>
      <c r="G20" s="655">
        <v>0</v>
      </c>
      <c r="H20" s="655">
        <v>10.807517000000001</v>
      </c>
      <c r="I20" s="656">
        <f t="shared" si="0"/>
        <v>46.789068999999998</v>
      </c>
    </row>
    <row r="21" spans="1:16">
      <c r="A21" s="38" t="s">
        <v>19</v>
      </c>
      <c r="B21" s="655">
        <v>8.8820999999999997E-2</v>
      </c>
      <c r="C21" s="655">
        <v>0.10388800000000001</v>
      </c>
      <c r="D21" s="655">
        <v>26.341414</v>
      </c>
      <c r="E21" s="655">
        <v>0</v>
      </c>
      <c r="F21" s="655">
        <v>15.289971</v>
      </c>
      <c r="G21" s="655">
        <v>0</v>
      </c>
      <c r="H21" s="655">
        <v>10.238962000000001</v>
      </c>
      <c r="I21" s="656">
        <f t="shared" si="0"/>
        <v>52.063056000000003</v>
      </c>
    </row>
    <row r="22" spans="1:16" ht="15.75" thickBot="1">
      <c r="A22" s="38" t="s">
        <v>20</v>
      </c>
      <c r="B22" s="655">
        <v>0.72558500000000004</v>
      </c>
      <c r="C22" s="655">
        <v>6.6871E-2</v>
      </c>
      <c r="D22" s="655">
        <v>13.331806</v>
      </c>
      <c r="E22" s="655">
        <v>0</v>
      </c>
      <c r="F22" s="655">
        <v>11.289901</v>
      </c>
      <c r="G22" s="655">
        <v>0</v>
      </c>
      <c r="H22" s="655">
        <v>8.0790109999999995</v>
      </c>
      <c r="I22" s="656">
        <f t="shared" si="0"/>
        <v>33.493174000000003</v>
      </c>
    </row>
    <row r="23" spans="1:16" ht="15.75" thickBot="1">
      <c r="A23" s="516" t="s">
        <v>3</v>
      </c>
      <c r="B23" s="657">
        <f t="shared" ref="B23:G23" si="1">SUM(B6:B22)</f>
        <v>37.910411000000003</v>
      </c>
      <c r="C23" s="657">
        <f t="shared" si="1"/>
        <v>10.068394000000001</v>
      </c>
      <c r="D23" s="657">
        <f t="shared" si="1"/>
        <v>317.48025099999995</v>
      </c>
      <c r="E23" s="657">
        <f t="shared" si="1"/>
        <v>1.1780139999999999</v>
      </c>
      <c r="F23" s="657">
        <f t="shared" si="1"/>
        <v>264.66928100000001</v>
      </c>
      <c r="G23" s="657">
        <f t="shared" si="1"/>
        <v>0.21914</v>
      </c>
      <c r="H23" s="657">
        <f>SUM(H6:H22)</f>
        <v>210.10354299999997</v>
      </c>
      <c r="I23" s="658">
        <f t="shared" si="0"/>
        <v>841.62903399999993</v>
      </c>
    </row>
    <row r="24" spans="1:16"/>
    <row r="25" spans="1:16" hidden="1"/>
    <row r="26" spans="1:16" hidden="1"/>
    <row r="27" spans="1:16" hidden="1"/>
    <row r="28" spans="1:16" hidden="1"/>
    <row r="29" spans="1:16" hidden="1"/>
    <row r="30" spans="1:16" hidden="1"/>
    <row r="31" spans="1:16" hidden="1">
      <c r="P31" s="54" t="s">
        <v>92</v>
      </c>
    </row>
  </sheetData>
  <mergeCells count="4">
    <mergeCell ref="B4:H4"/>
    <mergeCell ref="A4:A5"/>
    <mergeCell ref="I4:I5"/>
    <mergeCell ref="A1:I1"/>
  </mergeCells>
  <pageMargins left="0.7" right="0.7" top="0.78740157499999996" bottom="0.78740157499999996" header="0.3" footer="0.3"/>
  <pageSetup paperSize="9" scale="81"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K73"/>
  <sheetViews>
    <sheetView showGridLines="0" zoomScale="90" zoomScaleNormal="90" workbookViewId="0">
      <selection sqref="A1:G1"/>
    </sheetView>
  </sheetViews>
  <sheetFormatPr baseColWidth="10" defaultColWidth="0" defaultRowHeight="15" zeroHeight="1"/>
  <cols>
    <col min="1" max="1" width="39.42578125" style="9" bestFit="1" customWidth="1"/>
    <col min="2" max="2" width="60.140625" style="8" bestFit="1" customWidth="1"/>
    <col min="3" max="3" width="12" style="8" bestFit="1" customWidth="1"/>
    <col min="4" max="4" width="12" style="8" customWidth="1"/>
    <col min="5" max="5" width="12.28515625" style="8" bestFit="1" customWidth="1"/>
    <col min="6" max="6" width="17.5703125" style="8" bestFit="1" customWidth="1"/>
    <col min="7" max="7" width="14.42578125" style="8" bestFit="1" customWidth="1"/>
    <col min="8" max="9" width="11.42578125" style="8" customWidth="1"/>
    <col min="10" max="12" width="11.42578125" style="8" hidden="1" customWidth="1"/>
    <col min="13" max="13" width="0" style="8" hidden="1" customWidth="1"/>
    <col min="14" max="14" width="17.42578125" style="8" hidden="1" customWidth="1"/>
    <col min="15" max="1181" width="0" style="8" hidden="1" customWidth="1"/>
    <col min="1182" max="16384" width="11.42578125" style="8" hidden="1"/>
  </cols>
  <sheetData>
    <row r="1" spans="1:17" ht="18.75">
      <c r="A1" s="688" t="s">
        <v>323</v>
      </c>
      <c r="B1" s="688"/>
      <c r="C1" s="688"/>
      <c r="D1" s="688"/>
      <c r="E1" s="688"/>
      <c r="F1" s="688"/>
      <c r="G1" s="688"/>
    </row>
    <row r="2" spans="1:17" ht="15.75" thickBot="1">
      <c r="A2" s="42" t="s">
        <v>184</v>
      </c>
      <c r="B2" s="18"/>
      <c r="C2" s="18"/>
      <c r="D2" s="18"/>
      <c r="E2" s="18"/>
      <c r="F2" s="18"/>
      <c r="G2" s="18"/>
    </row>
    <row r="3" spans="1:17" ht="15.75" thickBot="1"/>
    <row r="4" spans="1:17" ht="15.75" thickBot="1">
      <c r="A4" s="747" t="s">
        <v>67</v>
      </c>
      <c r="B4" s="747" t="s">
        <v>164</v>
      </c>
      <c r="C4" s="739" t="s">
        <v>28</v>
      </c>
      <c r="D4" s="740"/>
      <c r="E4" s="740"/>
      <c r="F4" s="741"/>
      <c r="G4" s="737" t="s">
        <v>3</v>
      </c>
    </row>
    <row r="5" spans="1:17" ht="15.75" customHeight="1" thickBot="1">
      <c r="A5" s="748"/>
      <c r="B5" s="748"/>
      <c r="C5" s="150" t="s">
        <v>30</v>
      </c>
      <c r="D5" s="151" t="s">
        <v>102</v>
      </c>
      <c r="E5" s="151" t="s">
        <v>32</v>
      </c>
      <c r="F5" s="152" t="s">
        <v>103</v>
      </c>
      <c r="G5" s="738"/>
    </row>
    <row r="6" spans="1:17">
      <c r="A6" s="742" t="s">
        <v>98</v>
      </c>
      <c r="B6" s="159" t="s">
        <v>58</v>
      </c>
      <c r="C6" s="498">
        <v>572.822</v>
      </c>
      <c r="D6" s="499">
        <v>275.47000000000003</v>
      </c>
      <c r="E6" s="499">
        <v>363.69400000000002</v>
      </c>
      <c r="F6" s="500">
        <v>337.483</v>
      </c>
      <c r="G6" s="484">
        <f>SUM(C6:F6)</f>
        <v>1549.4690000000001</v>
      </c>
    </row>
    <row r="7" spans="1:17">
      <c r="A7" s="743"/>
      <c r="B7" s="160" t="s">
        <v>57</v>
      </c>
      <c r="C7" s="480">
        <f>SUM(C8:C10)</f>
        <v>2249.0173919999997</v>
      </c>
      <c r="D7" s="481">
        <f t="shared" ref="D7:F7" si="0">SUM(D8:D10)</f>
        <v>458.34421500000002</v>
      </c>
      <c r="E7" s="481">
        <f t="shared" si="0"/>
        <v>1264.6610029999999</v>
      </c>
      <c r="F7" s="482">
        <f t="shared" si="0"/>
        <v>1375.3137900000002</v>
      </c>
      <c r="G7" s="485">
        <f>SUM(C7:F7)</f>
        <v>5347.3364000000001</v>
      </c>
      <c r="L7" s="204"/>
      <c r="M7" s="204"/>
      <c r="N7" s="204"/>
      <c r="O7" s="204"/>
      <c r="P7" s="204"/>
      <c r="Q7" s="204"/>
    </row>
    <row r="8" spans="1:17">
      <c r="A8" s="743"/>
      <c r="B8" s="153" t="s">
        <v>82</v>
      </c>
      <c r="C8" s="476">
        <v>1069.434739</v>
      </c>
      <c r="D8" s="372">
        <v>346.38694500000003</v>
      </c>
      <c r="E8" s="372">
        <v>560.47517200000004</v>
      </c>
      <c r="F8" s="344">
        <v>468.45345800000001</v>
      </c>
      <c r="G8" s="486">
        <f t="shared" ref="G8:G13" si="1">SUM(C8:F8)</f>
        <v>2444.7503139999999</v>
      </c>
      <c r="L8" s="204"/>
      <c r="M8" s="204"/>
      <c r="N8" s="204"/>
      <c r="O8" s="204"/>
      <c r="P8" s="204"/>
      <c r="Q8" s="204"/>
    </row>
    <row r="9" spans="1:17">
      <c r="A9" s="743"/>
      <c r="B9" s="153" t="s">
        <v>85</v>
      </c>
      <c r="C9" s="476">
        <v>1166.0817669999999</v>
      </c>
      <c r="D9" s="372">
        <v>107.616663</v>
      </c>
      <c r="E9" s="372">
        <v>686.82553199999995</v>
      </c>
      <c r="F9" s="344">
        <v>900.25754900000004</v>
      </c>
      <c r="G9" s="486">
        <f t="shared" si="1"/>
        <v>2860.7815109999997</v>
      </c>
      <c r="L9" s="204"/>
      <c r="M9" s="204"/>
      <c r="N9" s="204"/>
      <c r="O9" s="204"/>
      <c r="P9" s="204"/>
      <c r="Q9" s="204"/>
    </row>
    <row r="10" spans="1:17">
      <c r="A10" s="743"/>
      <c r="B10" s="155" t="s">
        <v>104</v>
      </c>
      <c r="C10" s="477">
        <v>13.500885999999999</v>
      </c>
      <c r="D10" s="478">
        <v>4.3406070000000003</v>
      </c>
      <c r="E10" s="478">
        <v>17.360299000000001</v>
      </c>
      <c r="F10" s="479">
        <v>6.6027829999999996</v>
      </c>
      <c r="G10" s="487">
        <f t="shared" si="1"/>
        <v>41.804575</v>
      </c>
      <c r="L10" s="204"/>
      <c r="M10" s="204"/>
      <c r="N10" s="204"/>
      <c r="O10" s="204"/>
      <c r="P10" s="204"/>
      <c r="Q10" s="204"/>
    </row>
    <row r="11" spans="1:17">
      <c r="A11" s="743"/>
      <c r="B11" s="159" t="s">
        <v>203</v>
      </c>
      <c r="C11" s="480">
        <f>SUM(C12:C13)</f>
        <v>184.30109687999999</v>
      </c>
      <c r="D11" s="481">
        <f t="shared" ref="D11:F11" si="2">SUM(D12:D13)</f>
        <v>46.322980799999996</v>
      </c>
      <c r="E11" s="481">
        <f t="shared" si="2"/>
        <v>94.976693530000006</v>
      </c>
      <c r="F11" s="482">
        <f t="shared" si="2"/>
        <v>81.237015060000004</v>
      </c>
      <c r="G11" s="488">
        <f t="shared" si="1"/>
        <v>406.83778626999992</v>
      </c>
      <c r="L11" s="204"/>
      <c r="M11" s="204"/>
      <c r="N11" s="204"/>
      <c r="O11" s="204"/>
      <c r="P11" s="204"/>
      <c r="Q11" s="204"/>
    </row>
    <row r="12" spans="1:17">
      <c r="A12" s="743"/>
      <c r="B12" s="153" t="s">
        <v>82</v>
      </c>
      <c r="C12" s="476">
        <v>110.06428619</v>
      </c>
      <c r="D12" s="372">
        <v>37.568214179999998</v>
      </c>
      <c r="E12" s="372">
        <v>57.429420530000002</v>
      </c>
      <c r="F12" s="344">
        <v>49.653999240000005</v>
      </c>
      <c r="G12" s="489">
        <f t="shared" si="1"/>
        <v>254.71592014000004</v>
      </c>
      <c r="L12" s="204"/>
      <c r="M12" s="204"/>
      <c r="N12" s="204"/>
      <c r="O12" s="204"/>
      <c r="P12" s="204"/>
      <c r="Q12" s="204"/>
    </row>
    <row r="13" spans="1:17" ht="15.75" thickBot="1">
      <c r="A13" s="744"/>
      <c r="B13" s="154" t="s">
        <v>83</v>
      </c>
      <c r="C13" s="476">
        <v>74.236810689999999</v>
      </c>
      <c r="D13" s="372">
        <v>8.7547666199999998</v>
      </c>
      <c r="E13" s="372">
        <v>37.547272999999997</v>
      </c>
      <c r="F13" s="344">
        <v>31.58301582</v>
      </c>
      <c r="G13" s="490">
        <f t="shared" si="1"/>
        <v>152.12186613</v>
      </c>
      <c r="L13" s="204"/>
      <c r="M13" s="204"/>
      <c r="N13" s="204"/>
      <c r="O13" s="204"/>
      <c r="P13" s="204"/>
      <c r="Q13" s="204"/>
    </row>
    <row r="14" spans="1:17" ht="15" customHeight="1">
      <c r="A14" s="734" t="s">
        <v>84</v>
      </c>
      <c r="B14" s="159" t="s">
        <v>58</v>
      </c>
      <c r="C14" s="498">
        <v>66.531999999999996</v>
      </c>
      <c r="D14" s="499">
        <v>75.800999999999988</v>
      </c>
      <c r="E14" s="499">
        <v>337.50800000000004</v>
      </c>
      <c r="F14" s="500">
        <v>30.018000000000001</v>
      </c>
      <c r="G14" s="484">
        <f>SUM(C14:F14)</f>
        <v>509.85900000000004</v>
      </c>
      <c r="L14" s="204"/>
      <c r="M14" s="204"/>
      <c r="N14" s="204"/>
      <c r="O14" s="204"/>
      <c r="P14" s="204"/>
      <c r="Q14" s="204"/>
    </row>
    <row r="15" spans="1:17">
      <c r="A15" s="735"/>
      <c r="B15" s="160" t="s">
        <v>57</v>
      </c>
      <c r="C15" s="480">
        <f t="shared" ref="C15:F15" si="3">SUM(C16:C18)</f>
        <v>60.252520999999994</v>
      </c>
      <c r="D15" s="481">
        <f t="shared" si="3"/>
        <v>190.53320600000001</v>
      </c>
      <c r="E15" s="481">
        <f t="shared" si="3"/>
        <v>1154.6073240000001</v>
      </c>
      <c r="F15" s="482">
        <f t="shared" si="3"/>
        <v>32.249231000000002</v>
      </c>
      <c r="G15" s="485">
        <f t="shared" ref="G15:G21" si="4">SUM(C15:F15)</f>
        <v>1437.642282</v>
      </c>
      <c r="L15" s="204"/>
      <c r="M15" s="204"/>
      <c r="N15" s="204"/>
      <c r="O15" s="204"/>
      <c r="P15" s="204"/>
      <c r="Q15" s="204"/>
    </row>
    <row r="16" spans="1:17">
      <c r="A16" s="735"/>
      <c r="B16" s="153" t="s">
        <v>82</v>
      </c>
      <c r="C16" s="476">
        <v>56.494467</v>
      </c>
      <c r="D16" s="372">
        <v>67.132197000000005</v>
      </c>
      <c r="E16" s="372">
        <v>379.83878700000002</v>
      </c>
      <c r="F16" s="344">
        <v>28.287877000000002</v>
      </c>
      <c r="G16" s="486">
        <f t="shared" si="4"/>
        <v>531.75332800000001</v>
      </c>
      <c r="L16" s="204"/>
      <c r="M16" s="204"/>
      <c r="N16" s="204"/>
      <c r="O16" s="204"/>
      <c r="P16" s="204"/>
      <c r="Q16" s="204"/>
    </row>
    <row r="17" spans="1:17">
      <c r="A17" s="735"/>
      <c r="B17" s="153" t="s">
        <v>85</v>
      </c>
      <c r="C17" s="476">
        <v>2.9322889999999999</v>
      </c>
      <c r="D17" s="372">
        <v>123.38499899999999</v>
      </c>
      <c r="E17" s="372">
        <v>761.08086100000003</v>
      </c>
      <c r="F17" s="344">
        <v>3.961354</v>
      </c>
      <c r="G17" s="486">
        <f t="shared" si="4"/>
        <v>891.35950300000002</v>
      </c>
      <c r="L17" s="204"/>
      <c r="M17" s="204"/>
      <c r="N17" s="204"/>
      <c r="O17" s="204"/>
      <c r="P17" s="204"/>
      <c r="Q17" s="204"/>
    </row>
    <row r="18" spans="1:17">
      <c r="A18" s="735"/>
      <c r="B18" s="155" t="s">
        <v>86</v>
      </c>
      <c r="C18" s="477">
        <v>0.82576499999999997</v>
      </c>
      <c r="D18" s="478">
        <v>1.601E-2</v>
      </c>
      <c r="E18" s="478">
        <v>13.687676</v>
      </c>
      <c r="F18" s="479">
        <v>0</v>
      </c>
      <c r="G18" s="487">
        <f t="shared" si="4"/>
        <v>14.529451</v>
      </c>
      <c r="L18" s="204"/>
      <c r="M18" s="204"/>
      <c r="N18" s="204"/>
      <c r="O18" s="204"/>
      <c r="P18" s="204"/>
      <c r="Q18" s="204"/>
    </row>
    <row r="19" spans="1:17">
      <c r="A19" s="735"/>
      <c r="B19" s="159" t="s">
        <v>203</v>
      </c>
      <c r="C19" s="480">
        <f t="shared" ref="C19:F19" si="5">SUM(C20:C21)</f>
        <v>4.5012937199999996</v>
      </c>
      <c r="D19" s="481">
        <f t="shared" si="5"/>
        <v>10.319625479999999</v>
      </c>
      <c r="E19" s="481">
        <f t="shared" si="5"/>
        <v>55.650907879999998</v>
      </c>
      <c r="F19" s="482">
        <f t="shared" si="5"/>
        <v>2.3626065300000003</v>
      </c>
      <c r="G19" s="488">
        <f t="shared" si="4"/>
        <v>72.834433609999991</v>
      </c>
      <c r="L19" s="204"/>
      <c r="M19" s="204"/>
      <c r="N19" s="204"/>
      <c r="O19" s="204"/>
      <c r="P19" s="204"/>
      <c r="Q19" s="204"/>
    </row>
    <row r="20" spans="1:17">
      <c r="A20" s="735"/>
      <c r="B20" s="153" t="s">
        <v>82</v>
      </c>
      <c r="C20" s="476">
        <v>4.3514827199999999</v>
      </c>
      <c r="D20" s="372">
        <v>5.0565432399999999</v>
      </c>
      <c r="E20" s="372">
        <v>26.548424879999999</v>
      </c>
      <c r="F20" s="344">
        <v>2.1660482700000001</v>
      </c>
      <c r="G20" s="489">
        <f t="shared" si="4"/>
        <v>38.12249911</v>
      </c>
      <c r="L20" s="204"/>
      <c r="M20" s="204"/>
      <c r="N20" s="204"/>
      <c r="O20" s="204"/>
      <c r="P20" s="204"/>
      <c r="Q20" s="204"/>
    </row>
    <row r="21" spans="1:17" ht="15.75" thickBot="1">
      <c r="A21" s="735"/>
      <c r="B21" s="154" t="s">
        <v>83</v>
      </c>
      <c r="C21" s="476">
        <v>0.149811</v>
      </c>
      <c r="D21" s="372">
        <v>5.2630822400000001</v>
      </c>
      <c r="E21" s="372">
        <v>29.102482999999999</v>
      </c>
      <c r="F21" s="344">
        <v>0.19655826000000001</v>
      </c>
      <c r="G21" s="490">
        <f t="shared" si="4"/>
        <v>34.711934500000005</v>
      </c>
      <c r="L21" s="204"/>
      <c r="M21" s="204"/>
      <c r="N21" s="204"/>
      <c r="O21" s="204"/>
      <c r="P21" s="204"/>
      <c r="Q21" s="204"/>
    </row>
    <row r="22" spans="1:17">
      <c r="A22" s="745" t="s">
        <v>1</v>
      </c>
      <c r="B22" s="159" t="s">
        <v>58</v>
      </c>
      <c r="C22" s="498">
        <v>2957.4</v>
      </c>
      <c r="D22" s="499">
        <v>1850.183</v>
      </c>
      <c r="E22" s="499">
        <v>1358.1569999999999</v>
      </c>
      <c r="F22" s="500">
        <v>734.31500000000005</v>
      </c>
      <c r="G22" s="484">
        <f>SUM(C22:F22)</f>
        <v>6900.0550000000003</v>
      </c>
      <c r="L22" s="204"/>
      <c r="M22" s="204"/>
      <c r="N22" s="204"/>
      <c r="O22" s="204"/>
      <c r="P22" s="204"/>
      <c r="Q22" s="204"/>
    </row>
    <row r="23" spans="1:17">
      <c r="A23" s="746"/>
      <c r="B23" s="160" t="s">
        <v>57</v>
      </c>
      <c r="C23" s="480">
        <f t="shared" ref="C23:F23" si="6">SUM(C24:C26)</f>
        <v>17723.475130999999</v>
      </c>
      <c r="D23" s="481">
        <f t="shared" si="6"/>
        <v>10889.678576</v>
      </c>
      <c r="E23" s="481">
        <f t="shared" si="6"/>
        <v>7782.2922140000001</v>
      </c>
      <c r="F23" s="482">
        <f t="shared" si="6"/>
        <v>4232.7724699999999</v>
      </c>
      <c r="G23" s="485">
        <f t="shared" ref="G23:G29" si="7">SUM(C23:F23)</f>
        <v>40628.218391000002</v>
      </c>
      <c r="L23" s="204"/>
      <c r="M23" s="204"/>
      <c r="N23" s="204"/>
      <c r="O23" s="204"/>
      <c r="P23" s="204"/>
      <c r="Q23" s="204"/>
    </row>
    <row r="24" spans="1:17">
      <c r="A24" s="746"/>
      <c r="B24" s="153" t="s">
        <v>82</v>
      </c>
      <c r="C24" s="476">
        <v>4688.8095300000004</v>
      </c>
      <c r="D24" s="372">
        <v>2811.8782900000001</v>
      </c>
      <c r="E24" s="372">
        <v>2175.4445740000001</v>
      </c>
      <c r="F24" s="344">
        <v>1477.507149</v>
      </c>
      <c r="G24" s="486">
        <f t="shared" si="7"/>
        <v>11153.639543000001</v>
      </c>
      <c r="L24" s="204"/>
      <c r="M24" s="204"/>
      <c r="N24" s="204"/>
      <c r="O24" s="204"/>
      <c r="P24" s="204"/>
      <c r="Q24" s="204"/>
    </row>
    <row r="25" spans="1:17">
      <c r="A25" s="746"/>
      <c r="B25" s="153" t="s">
        <v>85</v>
      </c>
      <c r="C25" s="476">
        <v>13034.665601000001</v>
      </c>
      <c r="D25" s="372">
        <v>8077.8002859999997</v>
      </c>
      <c r="E25" s="372">
        <v>5606.84764</v>
      </c>
      <c r="F25" s="344">
        <v>2755.2649029999998</v>
      </c>
      <c r="G25" s="486">
        <f t="shared" si="7"/>
        <v>29474.578429999998</v>
      </c>
      <c r="H25" s="204"/>
      <c r="I25" s="204"/>
      <c r="J25" s="204"/>
      <c r="K25" s="204"/>
      <c r="L25" s="204"/>
      <c r="M25" s="204"/>
      <c r="N25" s="204"/>
      <c r="O25" s="204"/>
      <c r="P25" s="204"/>
      <c r="Q25" s="204"/>
    </row>
    <row r="26" spans="1:17">
      <c r="A26" s="746"/>
      <c r="B26" s="155" t="s">
        <v>86</v>
      </c>
      <c r="C26" s="477">
        <v>0</v>
      </c>
      <c r="D26" s="478">
        <v>0</v>
      </c>
      <c r="E26" s="478">
        <v>0</v>
      </c>
      <c r="F26" s="479">
        <v>4.1800000000000002E-4</v>
      </c>
      <c r="G26" s="487">
        <f t="shared" si="7"/>
        <v>4.1800000000000002E-4</v>
      </c>
    </row>
    <row r="27" spans="1:17">
      <c r="A27" s="746"/>
      <c r="B27" s="159" t="s">
        <v>203</v>
      </c>
      <c r="C27" s="480">
        <f t="shared" ref="C27:F27" si="8">SUM(C28:C29)</f>
        <v>3140.17855607</v>
      </c>
      <c r="D27" s="481">
        <f t="shared" si="8"/>
        <v>1649.9479538000001</v>
      </c>
      <c r="E27" s="481">
        <f t="shared" si="8"/>
        <v>1237.3275943900001</v>
      </c>
      <c r="F27" s="482">
        <f t="shared" si="8"/>
        <v>684.29754235999985</v>
      </c>
      <c r="G27" s="488">
        <f>SUM(G28:G30)</f>
        <v>6754.2440620099997</v>
      </c>
    </row>
    <row r="28" spans="1:17">
      <c r="A28" s="746"/>
      <c r="B28" s="153" t="s">
        <v>82</v>
      </c>
      <c r="C28" s="476">
        <v>988.77462589000004</v>
      </c>
      <c r="D28" s="372">
        <v>547.30721485000004</v>
      </c>
      <c r="E28" s="372">
        <v>441.63506138999998</v>
      </c>
      <c r="F28" s="344">
        <v>308.11973695999995</v>
      </c>
      <c r="G28" s="489">
        <f t="shared" si="7"/>
        <v>2285.8366390900001</v>
      </c>
    </row>
    <row r="29" spans="1:17">
      <c r="A29" s="746"/>
      <c r="B29" s="153" t="s">
        <v>83</v>
      </c>
      <c r="C29" s="476">
        <v>2151.4039301799999</v>
      </c>
      <c r="D29" s="372">
        <v>1102.64073895</v>
      </c>
      <c r="E29" s="372">
        <v>795.69253300000003</v>
      </c>
      <c r="F29" s="344">
        <v>376.17780539999995</v>
      </c>
      <c r="G29" s="489">
        <f t="shared" si="7"/>
        <v>4425.9150075299995</v>
      </c>
    </row>
    <row r="30" spans="1:17" s="204" customFormat="1" ht="15.75" thickBot="1">
      <c r="A30" s="472"/>
      <c r="B30" s="483" t="s">
        <v>247</v>
      </c>
      <c r="C30" s="476">
        <v>23.309573610000001</v>
      </c>
      <c r="D30" s="372">
        <v>6.5291234000000005</v>
      </c>
      <c r="E30" s="372">
        <v>7.4867530000000002</v>
      </c>
      <c r="F30" s="344">
        <v>5.1669653799999997</v>
      </c>
      <c r="G30" s="491">
        <f>SUM(C30:F30)</f>
        <v>42.492415389999998</v>
      </c>
    </row>
    <row r="31" spans="1:17">
      <c r="A31" s="144" t="s">
        <v>2</v>
      </c>
      <c r="B31" s="159" t="s">
        <v>58</v>
      </c>
      <c r="C31" s="498">
        <v>25.414999999999999</v>
      </c>
      <c r="D31" s="499">
        <v>0.22</v>
      </c>
      <c r="E31" s="499">
        <v>7.8</v>
      </c>
      <c r="F31" s="500">
        <v>0</v>
      </c>
      <c r="G31" s="484">
        <f>SUM(C31:F31)</f>
        <v>33.434999999999995</v>
      </c>
    </row>
    <row r="32" spans="1:17">
      <c r="A32" s="145"/>
      <c r="B32" s="160" t="s">
        <v>57</v>
      </c>
      <c r="C32" s="480">
        <f t="shared" ref="C32:F32" si="9">SUM(C33:C35)</f>
        <v>108.246618</v>
      </c>
      <c r="D32" s="481">
        <f t="shared" si="9"/>
        <v>0</v>
      </c>
      <c r="E32" s="481">
        <f t="shared" si="9"/>
        <v>24.893723999999999</v>
      </c>
      <c r="F32" s="482">
        <f t="shared" si="9"/>
        <v>0</v>
      </c>
      <c r="G32" s="485">
        <f t="shared" ref="G32:G38" si="10">SUM(C32:F32)</f>
        <v>133.140342</v>
      </c>
    </row>
    <row r="33" spans="1:10">
      <c r="A33" s="145"/>
      <c r="B33" s="153" t="s">
        <v>82</v>
      </c>
      <c r="C33" s="476">
        <v>80.075165999999996</v>
      </c>
      <c r="D33" s="372">
        <v>0</v>
      </c>
      <c r="E33" s="372">
        <v>0</v>
      </c>
      <c r="F33" s="344">
        <v>0</v>
      </c>
      <c r="G33" s="486">
        <f t="shared" si="10"/>
        <v>80.075165999999996</v>
      </c>
    </row>
    <row r="34" spans="1:10">
      <c r="A34" s="145"/>
      <c r="B34" s="153" t="s">
        <v>85</v>
      </c>
      <c r="C34" s="476">
        <v>28.171451999999999</v>
      </c>
      <c r="D34" s="372">
        <v>0</v>
      </c>
      <c r="E34" s="372">
        <v>24.893723999999999</v>
      </c>
      <c r="F34" s="344">
        <v>0</v>
      </c>
      <c r="G34" s="486">
        <f t="shared" si="10"/>
        <v>53.065175999999994</v>
      </c>
    </row>
    <row r="35" spans="1:10">
      <c r="A35" s="145"/>
      <c r="B35" s="155" t="s">
        <v>86</v>
      </c>
      <c r="C35" s="477">
        <v>0</v>
      </c>
      <c r="D35" s="478">
        <v>0</v>
      </c>
      <c r="E35" s="478">
        <v>0</v>
      </c>
      <c r="F35" s="479">
        <v>0</v>
      </c>
      <c r="G35" s="487">
        <f t="shared" si="10"/>
        <v>0</v>
      </c>
    </row>
    <row r="36" spans="1:10">
      <c r="A36" s="145"/>
      <c r="B36" s="159" t="s">
        <v>203</v>
      </c>
      <c r="C36" s="480">
        <f t="shared" ref="C36:F36" si="11">SUM(C37:C38)</f>
        <v>23.454687490000001</v>
      </c>
      <c r="D36" s="481">
        <f t="shared" si="11"/>
        <v>0</v>
      </c>
      <c r="E36" s="481">
        <f t="shared" si="11"/>
        <v>5.4839729999999998</v>
      </c>
      <c r="F36" s="482">
        <f t="shared" si="11"/>
        <v>0</v>
      </c>
      <c r="G36" s="488">
        <f t="shared" si="10"/>
        <v>28.93866049</v>
      </c>
    </row>
    <row r="37" spans="1:10">
      <c r="A37" s="145"/>
      <c r="B37" s="153" t="s">
        <v>82</v>
      </c>
      <c r="C37" s="476">
        <v>17.2424502</v>
      </c>
      <c r="D37" s="372">
        <v>0</v>
      </c>
      <c r="E37" s="372">
        <v>0</v>
      </c>
      <c r="F37" s="344">
        <v>0</v>
      </c>
      <c r="G37" s="489">
        <f t="shared" si="10"/>
        <v>17.2424502</v>
      </c>
    </row>
    <row r="38" spans="1:10" ht="15.75" thickBot="1">
      <c r="A38" s="145"/>
      <c r="B38" s="154" t="s">
        <v>83</v>
      </c>
      <c r="C38" s="476">
        <v>6.21223729</v>
      </c>
      <c r="D38" s="372">
        <v>0</v>
      </c>
      <c r="E38" s="372">
        <v>5.4839729999999998</v>
      </c>
      <c r="F38" s="344">
        <v>0</v>
      </c>
      <c r="G38" s="490">
        <f t="shared" si="10"/>
        <v>11.69621029</v>
      </c>
    </row>
    <row r="39" spans="1:10">
      <c r="A39" s="146" t="s">
        <v>160</v>
      </c>
      <c r="B39" s="159" t="s">
        <v>58</v>
      </c>
      <c r="C39" s="498">
        <v>17045.006000000001</v>
      </c>
      <c r="D39" s="499">
        <v>15901.395</v>
      </c>
      <c r="E39" s="499">
        <v>7581.7849999999999</v>
      </c>
      <c r="F39" s="500">
        <v>713.42100000000005</v>
      </c>
      <c r="G39" s="484">
        <f>SUM(C39:F39)</f>
        <v>41241.607000000004</v>
      </c>
    </row>
    <row r="40" spans="1:10">
      <c r="A40" s="147"/>
      <c r="B40" s="160" t="s">
        <v>57</v>
      </c>
      <c r="C40" s="480">
        <f t="shared" ref="C40:F40" si="12">SUM(C41:C43)</f>
        <v>29443.478542000001</v>
      </c>
      <c r="D40" s="481">
        <f t="shared" si="12"/>
        <v>27215.122103000002</v>
      </c>
      <c r="E40" s="481">
        <f t="shared" si="12"/>
        <v>13358.078457000001</v>
      </c>
      <c r="F40" s="482">
        <f t="shared" si="12"/>
        <v>905.33368499999995</v>
      </c>
      <c r="G40" s="485">
        <f t="shared" ref="G40:G46" si="13">SUM(C40:F40)</f>
        <v>70922.012787</v>
      </c>
    </row>
    <row r="41" spans="1:10">
      <c r="A41" s="147"/>
      <c r="B41" s="153" t="s">
        <v>82</v>
      </c>
      <c r="C41" s="476">
        <v>2730.756402</v>
      </c>
      <c r="D41" s="372">
        <v>2304.969677</v>
      </c>
      <c r="E41" s="372">
        <v>1360.8529590000001</v>
      </c>
      <c r="F41" s="344">
        <v>283.20272999999997</v>
      </c>
      <c r="G41" s="486">
        <f t="shared" si="13"/>
        <v>6679.7817679999998</v>
      </c>
    </row>
    <row r="42" spans="1:10">
      <c r="A42" s="147"/>
      <c r="B42" s="153" t="s">
        <v>85</v>
      </c>
      <c r="C42" s="476">
        <v>26645.344828000001</v>
      </c>
      <c r="D42" s="372">
        <v>24885.793452000002</v>
      </c>
      <c r="E42" s="372">
        <v>11994.180469000001</v>
      </c>
      <c r="F42" s="344">
        <v>622.13095499999997</v>
      </c>
      <c r="G42" s="486">
        <f t="shared" si="13"/>
        <v>64147.449703999999</v>
      </c>
      <c r="J42" s="9"/>
    </row>
    <row r="43" spans="1:10">
      <c r="A43" s="147"/>
      <c r="B43" s="155" t="s">
        <v>86</v>
      </c>
      <c r="C43" s="477">
        <v>67.377312000000003</v>
      </c>
      <c r="D43" s="478">
        <v>24.358974</v>
      </c>
      <c r="E43" s="478">
        <v>3.045029</v>
      </c>
      <c r="F43" s="479">
        <v>0</v>
      </c>
      <c r="G43" s="487">
        <f t="shared" si="13"/>
        <v>94.781315000000006</v>
      </c>
    </row>
    <row r="44" spans="1:10">
      <c r="A44" s="147"/>
      <c r="B44" s="159" t="s">
        <v>203</v>
      </c>
      <c r="C44" s="480">
        <f t="shared" ref="C44:F44" si="14">SUM(C45:C46)</f>
        <v>2096.0207059499999</v>
      </c>
      <c r="D44" s="481">
        <f t="shared" si="14"/>
        <v>1953.1950651900002</v>
      </c>
      <c r="E44" s="481">
        <f t="shared" si="14"/>
        <v>965.95833858000003</v>
      </c>
      <c r="F44" s="482">
        <f t="shared" si="14"/>
        <v>67.385458779999993</v>
      </c>
      <c r="G44" s="488">
        <f t="shared" si="13"/>
        <v>5082.5595684999998</v>
      </c>
    </row>
    <row r="45" spans="1:10">
      <c r="A45" s="147"/>
      <c r="B45" s="153" t="s">
        <v>82</v>
      </c>
      <c r="C45" s="476">
        <v>243.944557</v>
      </c>
      <c r="D45" s="372">
        <v>207.83799443999999</v>
      </c>
      <c r="E45" s="372">
        <v>121.93982658</v>
      </c>
      <c r="F45" s="344">
        <v>24.955047269999998</v>
      </c>
      <c r="G45" s="489">
        <f t="shared" si="13"/>
        <v>598.67742529000009</v>
      </c>
    </row>
    <row r="46" spans="1:10" ht="15.75" thickBot="1">
      <c r="A46" s="148"/>
      <c r="B46" s="154" t="s">
        <v>83</v>
      </c>
      <c r="C46" s="476">
        <v>1852.0761489500001</v>
      </c>
      <c r="D46" s="372">
        <v>1745.35707075</v>
      </c>
      <c r="E46" s="372">
        <v>844.01851199999999</v>
      </c>
      <c r="F46" s="344">
        <v>42.430411509999999</v>
      </c>
      <c r="G46" s="490">
        <f t="shared" si="13"/>
        <v>4483.8821432100003</v>
      </c>
    </row>
    <row r="47" spans="1:10">
      <c r="A47" s="146" t="s">
        <v>161</v>
      </c>
      <c r="B47" s="159" t="s">
        <v>58</v>
      </c>
      <c r="C47" s="498">
        <v>3076.9670000000001</v>
      </c>
      <c r="D47" s="499">
        <v>351.125</v>
      </c>
      <c r="E47" s="499">
        <v>0</v>
      </c>
      <c r="F47" s="500">
        <v>0</v>
      </c>
      <c r="G47" s="484">
        <f>SUM(C47:F47)</f>
        <v>3428.0920000000001</v>
      </c>
    </row>
    <row r="48" spans="1:10">
      <c r="A48" s="147"/>
      <c r="B48" s="160" t="s">
        <v>57</v>
      </c>
      <c r="C48" s="480">
        <f t="shared" ref="C48:F48" si="15">SUM(C49:C51)</f>
        <v>7355.3297969999994</v>
      </c>
      <c r="D48" s="481">
        <f t="shared" si="15"/>
        <v>806.68496700000003</v>
      </c>
      <c r="E48" s="481">
        <f t="shared" si="15"/>
        <v>0</v>
      </c>
      <c r="F48" s="482">
        <f t="shared" si="15"/>
        <v>0</v>
      </c>
      <c r="G48" s="485">
        <f t="shared" ref="G48:G54" si="16">SUM(C48:F48)</f>
        <v>8162.0147639999996</v>
      </c>
    </row>
    <row r="49" spans="1:7">
      <c r="A49" s="147"/>
      <c r="B49" s="153" t="s">
        <v>82</v>
      </c>
      <c r="C49" s="476">
        <v>21.790420999999998</v>
      </c>
      <c r="D49" s="372">
        <v>0</v>
      </c>
      <c r="E49" s="372">
        <v>0</v>
      </c>
      <c r="F49" s="344">
        <v>0</v>
      </c>
      <c r="G49" s="486">
        <f t="shared" si="16"/>
        <v>21.790420999999998</v>
      </c>
    </row>
    <row r="50" spans="1:7">
      <c r="A50" s="147"/>
      <c r="B50" s="153" t="s">
        <v>85</v>
      </c>
      <c r="C50" s="476">
        <v>7333.5393759999997</v>
      </c>
      <c r="D50" s="372">
        <v>806.68496700000003</v>
      </c>
      <c r="E50" s="372">
        <v>0</v>
      </c>
      <c r="F50" s="344">
        <v>0</v>
      </c>
      <c r="G50" s="486">
        <f t="shared" si="16"/>
        <v>8140.2243429999999</v>
      </c>
    </row>
    <row r="51" spans="1:7">
      <c r="A51" s="147"/>
      <c r="B51" s="155" t="s">
        <v>86</v>
      </c>
      <c r="C51" s="477">
        <v>0</v>
      </c>
      <c r="D51" s="478">
        <v>0</v>
      </c>
      <c r="E51" s="478">
        <v>0</v>
      </c>
      <c r="F51" s="479">
        <v>0</v>
      </c>
      <c r="G51" s="487">
        <f t="shared" si="16"/>
        <v>0</v>
      </c>
    </row>
    <row r="52" spans="1:7">
      <c r="A52" s="147"/>
      <c r="B52" s="159" t="s">
        <v>203</v>
      </c>
      <c r="C52" s="480">
        <f t="shared" ref="C52:F52" si="17">SUM(C53:C54)</f>
        <v>1138.3528836800001</v>
      </c>
      <c r="D52" s="481">
        <f t="shared" si="17"/>
        <v>124.05206479</v>
      </c>
      <c r="E52" s="481">
        <f t="shared" si="17"/>
        <v>0</v>
      </c>
      <c r="F52" s="482">
        <f t="shared" si="17"/>
        <v>0</v>
      </c>
      <c r="G52" s="488">
        <f t="shared" si="16"/>
        <v>1262.4049484700001</v>
      </c>
    </row>
    <row r="53" spans="1:7">
      <c r="A53" s="147"/>
      <c r="B53" s="153" t="s">
        <v>82</v>
      </c>
      <c r="C53" s="476">
        <v>3.3818732999999996</v>
      </c>
      <c r="D53" s="372">
        <v>0</v>
      </c>
      <c r="E53" s="372">
        <v>0</v>
      </c>
      <c r="F53" s="344">
        <v>0</v>
      </c>
      <c r="G53" s="489">
        <f t="shared" si="16"/>
        <v>3.3818732999999996</v>
      </c>
    </row>
    <row r="54" spans="1:7" ht="15.75" thickBot="1">
      <c r="A54" s="149"/>
      <c r="B54" s="154" t="s">
        <v>83</v>
      </c>
      <c r="C54" s="476">
        <v>1134.9710103800001</v>
      </c>
      <c r="D54" s="372">
        <v>124.05206479</v>
      </c>
      <c r="E54" s="372">
        <v>0</v>
      </c>
      <c r="F54" s="344">
        <v>0</v>
      </c>
      <c r="G54" s="490">
        <f t="shared" si="16"/>
        <v>1259.0230751700001</v>
      </c>
    </row>
    <row r="55" spans="1:7">
      <c r="A55" s="734" t="s">
        <v>109</v>
      </c>
      <c r="B55" s="159" t="s">
        <v>58</v>
      </c>
      <c r="C55" s="498">
        <v>15435.432000000001</v>
      </c>
      <c r="D55" s="499">
        <v>9062.8780000000006</v>
      </c>
      <c r="E55" s="499">
        <v>9437.2119999999995</v>
      </c>
      <c r="F55" s="500">
        <v>5396.7939999999999</v>
      </c>
      <c r="G55" s="492">
        <f>SUM(C55:F55)</f>
        <v>39332.315999999999</v>
      </c>
    </row>
    <row r="56" spans="1:7">
      <c r="A56" s="735"/>
      <c r="B56" s="160" t="s">
        <v>57</v>
      </c>
      <c r="C56" s="480">
        <f t="shared" ref="C56:F56" si="18">SUM(C57:C59)</f>
        <v>13576.033765</v>
      </c>
      <c r="D56" s="481">
        <f t="shared" si="18"/>
        <v>8542.0822449999996</v>
      </c>
      <c r="E56" s="481">
        <f t="shared" si="18"/>
        <v>8090.6641220000001</v>
      </c>
      <c r="F56" s="482">
        <f t="shared" si="18"/>
        <v>5002.9057650000004</v>
      </c>
      <c r="G56" s="485">
        <f t="shared" ref="G56:G62" si="19">SUM(C56:F56)</f>
        <v>35211.685897000003</v>
      </c>
    </row>
    <row r="57" spans="1:7">
      <c r="A57" s="735"/>
      <c r="B57" s="153" t="s">
        <v>82</v>
      </c>
      <c r="C57" s="476">
        <v>12034.499433999999</v>
      </c>
      <c r="D57" s="372">
        <v>4664.390496</v>
      </c>
      <c r="E57" s="372">
        <v>7277.4074350000001</v>
      </c>
      <c r="F57" s="344">
        <v>4675.7649760000004</v>
      </c>
      <c r="G57" s="486">
        <f t="shared" si="19"/>
        <v>28652.062340999997</v>
      </c>
    </row>
    <row r="58" spans="1:7">
      <c r="A58" s="735"/>
      <c r="B58" s="153" t="s">
        <v>85</v>
      </c>
      <c r="C58" s="476">
        <v>1540.887256</v>
      </c>
      <c r="D58" s="372">
        <v>3877.5282179999999</v>
      </c>
      <c r="E58" s="372">
        <v>813.03887299999997</v>
      </c>
      <c r="F58" s="344">
        <v>326.97068100000001</v>
      </c>
      <c r="G58" s="486">
        <f t="shared" si="19"/>
        <v>6558.4250279999987</v>
      </c>
    </row>
    <row r="59" spans="1:7">
      <c r="A59" s="735"/>
      <c r="B59" s="155" t="s">
        <v>86</v>
      </c>
      <c r="C59" s="477">
        <v>0.64707499999999996</v>
      </c>
      <c r="D59" s="478">
        <v>0.16353100000000001</v>
      </c>
      <c r="E59" s="478">
        <v>0.21781400000000001</v>
      </c>
      <c r="F59" s="479">
        <v>0.17010800000000001</v>
      </c>
      <c r="G59" s="487">
        <f t="shared" si="19"/>
        <v>1.1985279999999998</v>
      </c>
    </row>
    <row r="60" spans="1:7">
      <c r="A60" s="735"/>
      <c r="B60" s="159" t="s">
        <v>203</v>
      </c>
      <c r="C60" s="480">
        <f t="shared" ref="C60:F60" si="20">SUM(C61:C62)</f>
        <v>4408.1382675700006</v>
      </c>
      <c r="D60" s="481">
        <f t="shared" si="20"/>
        <v>1880.6398706999998</v>
      </c>
      <c r="E60" s="481">
        <f t="shared" si="20"/>
        <v>2609.8641321700002</v>
      </c>
      <c r="F60" s="482">
        <f t="shared" si="20"/>
        <v>1741.5958753100001</v>
      </c>
      <c r="G60" s="493">
        <f t="shared" si="19"/>
        <v>10640.238145750001</v>
      </c>
    </row>
    <row r="61" spans="1:7">
      <c r="A61" s="735"/>
      <c r="B61" s="153" t="s">
        <v>82</v>
      </c>
      <c r="C61" s="476">
        <v>4116.7680584600002</v>
      </c>
      <c r="D61" s="372">
        <v>1223.6542676099998</v>
      </c>
      <c r="E61" s="372">
        <v>2454.4595771700001</v>
      </c>
      <c r="F61" s="344">
        <v>1676.23760096</v>
      </c>
      <c r="G61" s="486">
        <f t="shared" si="19"/>
        <v>9471.1195041999999</v>
      </c>
    </row>
    <row r="62" spans="1:7" ht="15.75" thickBot="1">
      <c r="A62" s="736"/>
      <c r="B62" s="154" t="s">
        <v>83</v>
      </c>
      <c r="C62" s="476">
        <v>291.37020911000002</v>
      </c>
      <c r="D62" s="372">
        <v>656.98560309000004</v>
      </c>
      <c r="E62" s="372">
        <v>155.40455499999999</v>
      </c>
      <c r="F62" s="344">
        <v>65.358274350000002</v>
      </c>
      <c r="G62" s="491">
        <f t="shared" si="19"/>
        <v>1169.1186415500001</v>
      </c>
    </row>
    <row r="63" spans="1:7">
      <c r="A63" s="731" t="s">
        <v>3</v>
      </c>
      <c r="B63" s="494" t="s">
        <v>58</v>
      </c>
      <c r="C63" s="501">
        <v>39179.574000000008</v>
      </c>
      <c r="D63" s="502">
        <v>27517.072</v>
      </c>
      <c r="E63" s="502">
        <v>19086.155999999999</v>
      </c>
      <c r="F63" s="503">
        <v>7212.0309999999999</v>
      </c>
      <c r="G63" s="184">
        <f>SUM(C63:F63)</f>
        <v>92994.833000000013</v>
      </c>
    </row>
    <row r="64" spans="1:7">
      <c r="A64" s="732"/>
      <c r="B64" s="495" t="s">
        <v>57</v>
      </c>
      <c r="C64" s="156">
        <f t="shared" ref="C64:F64" si="21">SUM(C65:C67)</f>
        <v>70515.833765999996</v>
      </c>
      <c r="D64" s="157">
        <f t="shared" si="21"/>
        <v>48102.445311999996</v>
      </c>
      <c r="E64" s="157">
        <f t="shared" si="21"/>
        <v>31675.196844000002</v>
      </c>
      <c r="F64" s="158">
        <f t="shared" si="21"/>
        <v>11548.574939</v>
      </c>
      <c r="G64" s="173">
        <f t="shared" ref="G64:G70" si="22">SUM(C64:F64)</f>
        <v>161842.050861</v>
      </c>
    </row>
    <row r="65" spans="1:8">
      <c r="A65" s="732"/>
      <c r="B65" s="496" t="s">
        <v>82</v>
      </c>
      <c r="C65" s="161">
        <v>20681.860159</v>
      </c>
      <c r="D65" s="162">
        <v>10194.757605000001</v>
      </c>
      <c r="E65" s="162">
        <v>11754.018926999999</v>
      </c>
      <c r="F65" s="163">
        <v>6933.2161900000001</v>
      </c>
      <c r="G65" s="171">
        <f t="shared" si="22"/>
        <v>49563.852880999999</v>
      </c>
    </row>
    <row r="66" spans="1:8">
      <c r="A66" s="732"/>
      <c r="B66" s="496" t="s">
        <v>85</v>
      </c>
      <c r="C66" s="161">
        <v>49751.622568999999</v>
      </c>
      <c r="D66" s="162">
        <v>37878.808584999999</v>
      </c>
      <c r="E66" s="162">
        <v>19886.867098999999</v>
      </c>
      <c r="F66" s="163">
        <v>4608.5854410000002</v>
      </c>
      <c r="G66" s="171">
        <f t="shared" si="22"/>
        <v>112125.88369399999</v>
      </c>
    </row>
    <row r="67" spans="1:8">
      <c r="A67" s="732"/>
      <c r="B67" s="496" t="s">
        <v>86</v>
      </c>
      <c r="C67" s="161">
        <v>82.351038000000003</v>
      </c>
      <c r="D67" s="162">
        <v>28.879121999999999</v>
      </c>
      <c r="E67" s="162">
        <v>34.310817999999998</v>
      </c>
      <c r="F67" s="163">
        <v>6.7733080000000001</v>
      </c>
      <c r="G67" s="171">
        <f t="shared" si="22"/>
        <v>152.31428599999998</v>
      </c>
    </row>
    <row r="68" spans="1:8">
      <c r="A68" s="732"/>
      <c r="B68" s="495" t="s">
        <v>203</v>
      </c>
      <c r="C68" s="156">
        <f t="shared" ref="C68:F68" si="23">SUM(C69:C70)</f>
        <v>10994.947491360001</v>
      </c>
      <c r="D68" s="157">
        <f t="shared" si="23"/>
        <v>5664.4775607600004</v>
      </c>
      <c r="E68" s="157">
        <f t="shared" si="23"/>
        <v>4969.2616395499999</v>
      </c>
      <c r="F68" s="158">
        <f t="shared" si="23"/>
        <v>2576.8784980400001</v>
      </c>
      <c r="G68" s="173">
        <f>SUM(G69:G71)</f>
        <v>24248.057605100003</v>
      </c>
      <c r="H68" s="460"/>
    </row>
    <row r="69" spans="1:8">
      <c r="A69" s="732"/>
      <c r="B69" s="496" t="s">
        <v>82</v>
      </c>
      <c r="C69" s="161">
        <v>5484.5273337600001</v>
      </c>
      <c r="D69" s="162">
        <v>2021.4242343199999</v>
      </c>
      <c r="E69" s="162">
        <v>3102.0123105500002</v>
      </c>
      <c r="F69" s="163">
        <v>2061.1324327000002</v>
      </c>
      <c r="G69" s="171">
        <f t="shared" si="22"/>
        <v>12669.09631133</v>
      </c>
    </row>
    <row r="70" spans="1:8">
      <c r="A70" s="732"/>
      <c r="B70" s="496" t="s">
        <v>83</v>
      </c>
      <c r="C70" s="161">
        <v>5510.4201576000005</v>
      </c>
      <c r="D70" s="162">
        <v>3643.0533264400001</v>
      </c>
      <c r="E70" s="162">
        <v>1867.249329</v>
      </c>
      <c r="F70" s="163">
        <v>515.74606533999997</v>
      </c>
      <c r="G70" s="171">
        <f t="shared" si="22"/>
        <v>11536.468878380001</v>
      </c>
    </row>
    <row r="71" spans="1:8" s="204" customFormat="1" ht="15.75" thickBot="1">
      <c r="A71" s="733"/>
      <c r="B71" s="497" t="s">
        <v>247</v>
      </c>
      <c r="C71" s="164">
        <v>23.309573610000001</v>
      </c>
      <c r="D71" s="165">
        <v>6.5291234000000005</v>
      </c>
      <c r="E71" s="165">
        <v>7.4867530000000002</v>
      </c>
      <c r="F71" s="166">
        <v>5.1669653799999997</v>
      </c>
      <c r="G71" s="178">
        <v>42.492415389999998</v>
      </c>
    </row>
    <row r="72" spans="1:8"/>
    <row r="73" spans="1:8"/>
  </sheetData>
  <mergeCells count="10">
    <mergeCell ref="A63:A71"/>
    <mergeCell ref="A1:G1"/>
    <mergeCell ref="A55:A62"/>
    <mergeCell ref="G4:G5"/>
    <mergeCell ref="C4:F4"/>
    <mergeCell ref="A6:A13"/>
    <mergeCell ref="A14:A21"/>
    <mergeCell ref="A22:A29"/>
    <mergeCell ref="B4:B5"/>
    <mergeCell ref="A4:A5"/>
  </mergeCells>
  <pageMargins left="0.7" right="0.7" top="0.78740157499999996" bottom="0.78740157499999996" header="0.3" footer="0.3"/>
  <pageSetup paperSize="9" scale="45"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33"/>
  <sheetViews>
    <sheetView showGridLines="0" zoomScale="90" zoomScaleNormal="90" workbookViewId="0">
      <selection sqref="A1:J1"/>
    </sheetView>
  </sheetViews>
  <sheetFormatPr baseColWidth="10" defaultColWidth="0" defaultRowHeight="15" zeroHeight="1"/>
  <cols>
    <col min="1" max="1" width="22.7109375" style="8" customWidth="1"/>
    <col min="2" max="2" width="16.5703125" style="8" bestFit="1" customWidth="1"/>
    <col min="3" max="3" width="20.85546875" style="204" bestFit="1" customWidth="1"/>
    <col min="4" max="4" width="14.140625" style="8" bestFit="1" customWidth="1"/>
    <col min="5" max="5" width="16.140625" style="8" bestFit="1" customWidth="1"/>
    <col min="6" max="6" width="20.42578125" style="8" bestFit="1" customWidth="1"/>
    <col min="7" max="7" width="21.28515625" style="8" bestFit="1" customWidth="1"/>
    <col min="8" max="8" width="24.7109375" style="8" bestFit="1" customWidth="1"/>
    <col min="9" max="9" width="14.42578125" style="8" bestFit="1" customWidth="1"/>
    <col min="10" max="10" width="12.140625" style="8" bestFit="1" customWidth="1"/>
    <col min="11" max="12" width="11.42578125" style="8" customWidth="1"/>
    <col min="13" max="19" width="11.42578125" style="8" hidden="1" customWidth="1"/>
    <col min="20" max="20" width="15.7109375" style="8" hidden="1" customWidth="1"/>
    <col min="21" max="16384" width="11.42578125" style="8" hidden="1"/>
  </cols>
  <sheetData>
    <row r="1" spans="1:10" s="11" customFormat="1" ht="18.75" customHeight="1">
      <c r="A1" s="688" t="s">
        <v>335</v>
      </c>
      <c r="B1" s="688"/>
      <c r="C1" s="688"/>
      <c r="D1" s="688"/>
      <c r="E1" s="688"/>
      <c r="F1" s="688"/>
      <c r="G1" s="688"/>
      <c r="H1" s="688"/>
      <c r="I1" s="688"/>
      <c r="J1" s="688"/>
    </row>
    <row r="2" spans="1:10" s="11" customFormat="1" ht="15.75" thickBot="1">
      <c r="A2" s="213" t="s">
        <v>184</v>
      </c>
      <c r="B2" s="18"/>
      <c r="C2" s="614"/>
      <c r="D2" s="18"/>
      <c r="E2" s="18"/>
      <c r="F2" s="49"/>
      <c r="G2" s="49"/>
      <c r="H2" s="49"/>
      <c r="I2" s="49"/>
      <c r="J2" s="44"/>
    </row>
    <row r="3" spans="1:10" s="11" customFormat="1" ht="15.75" thickBot="1">
      <c r="A3" s="43"/>
      <c r="F3" s="44"/>
      <c r="G3" s="44"/>
      <c r="H3" s="44"/>
      <c r="I3" s="44"/>
      <c r="J3" s="44"/>
    </row>
    <row r="4" spans="1:10" s="45" customFormat="1" ht="15.75" customHeight="1" thickBot="1">
      <c r="A4" s="751" t="s">
        <v>42</v>
      </c>
      <c r="B4" s="753" t="s">
        <v>67</v>
      </c>
      <c r="C4" s="754"/>
      <c r="D4" s="754"/>
      <c r="E4" s="754"/>
      <c r="F4" s="754"/>
      <c r="G4" s="754"/>
      <c r="H4" s="755"/>
      <c r="I4" s="756" t="s">
        <v>3</v>
      </c>
    </row>
    <row r="5" spans="1:10" ht="36.75" customHeight="1" thickBot="1">
      <c r="A5" s="752"/>
      <c r="B5" s="413" t="s">
        <v>98</v>
      </c>
      <c r="C5" s="415" t="s">
        <v>105</v>
      </c>
      <c r="D5" s="414" t="s">
        <v>1</v>
      </c>
      <c r="E5" s="414" t="s">
        <v>2</v>
      </c>
      <c r="F5" s="415" t="s">
        <v>160</v>
      </c>
      <c r="G5" s="415" t="s">
        <v>161</v>
      </c>
      <c r="H5" s="416" t="s">
        <v>110</v>
      </c>
      <c r="I5" s="757"/>
    </row>
    <row r="6" spans="1:10">
      <c r="A6" s="46" t="s">
        <v>43</v>
      </c>
      <c r="B6" s="417">
        <v>4.0919999999999996</v>
      </c>
      <c r="C6" s="418">
        <v>0</v>
      </c>
      <c r="D6" s="418">
        <v>22.045999999999999</v>
      </c>
      <c r="E6" s="418">
        <v>0</v>
      </c>
      <c r="F6" s="418">
        <v>1466.721</v>
      </c>
      <c r="G6" s="418">
        <v>3365.4470000000001</v>
      </c>
      <c r="H6" s="418">
        <v>12.547000000000001</v>
      </c>
      <c r="I6" s="423">
        <f t="shared" ref="I6:I12" si="0">SUM(B6:H6)</f>
        <v>4870.8530000000001</v>
      </c>
    </row>
    <row r="7" spans="1:10">
      <c r="A7" s="47" t="s">
        <v>44</v>
      </c>
      <c r="B7" s="419">
        <v>133.13900000000001</v>
      </c>
      <c r="C7" s="420">
        <v>3.762</v>
      </c>
      <c r="D7" s="420">
        <v>21.824999999999999</v>
      </c>
      <c r="E7" s="420">
        <v>0</v>
      </c>
      <c r="F7" s="420">
        <v>244.35400000000001</v>
      </c>
      <c r="G7" s="420">
        <v>0</v>
      </c>
      <c r="H7" s="420">
        <v>0.83499999999999996</v>
      </c>
      <c r="I7" s="424">
        <f t="shared" si="0"/>
        <v>403.91500000000002</v>
      </c>
    </row>
    <row r="8" spans="1:10">
      <c r="A8" s="47" t="s">
        <v>45</v>
      </c>
      <c r="B8" s="419">
        <v>162.90700000000001</v>
      </c>
      <c r="C8" s="420">
        <v>58.724999999999994</v>
      </c>
      <c r="D8" s="420">
        <v>326.63499999999999</v>
      </c>
      <c r="E8" s="420">
        <v>0</v>
      </c>
      <c r="F8" s="420">
        <v>14420.419</v>
      </c>
      <c r="G8" s="420">
        <v>62.645000000000003</v>
      </c>
      <c r="H8" s="420">
        <v>2182.9409999999998</v>
      </c>
      <c r="I8" s="424">
        <f t="shared" si="0"/>
        <v>17214.272000000001</v>
      </c>
    </row>
    <row r="9" spans="1:10">
      <c r="A9" s="47" t="s">
        <v>46</v>
      </c>
      <c r="B9" s="419">
        <v>78.734999999999999</v>
      </c>
      <c r="C9" s="420">
        <v>23.966999999999999</v>
      </c>
      <c r="D9" s="420">
        <v>273.56</v>
      </c>
      <c r="E9" s="420">
        <v>0</v>
      </c>
      <c r="F9" s="420">
        <v>5876.7510000000002</v>
      </c>
      <c r="G9" s="420">
        <v>0</v>
      </c>
      <c r="H9" s="420">
        <v>644.702</v>
      </c>
      <c r="I9" s="424">
        <f t="shared" si="0"/>
        <v>6897.7150000000001</v>
      </c>
    </row>
    <row r="10" spans="1:10">
      <c r="A10" s="47" t="s">
        <v>47</v>
      </c>
      <c r="B10" s="419">
        <v>888.46699999999998</v>
      </c>
      <c r="C10" s="420">
        <v>403.40200000000004</v>
      </c>
      <c r="D10" s="420">
        <v>5415.2510000000002</v>
      </c>
      <c r="E10" s="420">
        <v>33.435000000000002</v>
      </c>
      <c r="F10" s="420">
        <v>19135.334000000003</v>
      </c>
      <c r="G10" s="420">
        <v>0</v>
      </c>
      <c r="H10" s="420">
        <v>12969.486000000001</v>
      </c>
      <c r="I10" s="424">
        <f t="shared" si="0"/>
        <v>38845.375</v>
      </c>
    </row>
    <row r="11" spans="1:10">
      <c r="A11" s="47" t="s">
        <v>48</v>
      </c>
      <c r="B11" s="419">
        <v>49.795000000000002</v>
      </c>
      <c r="C11" s="420">
        <v>7.2279999999999998</v>
      </c>
      <c r="D11" s="420">
        <v>276.36200000000002</v>
      </c>
      <c r="E11" s="420">
        <v>0</v>
      </c>
      <c r="F11" s="420">
        <v>64.938000000000002</v>
      </c>
      <c r="G11" s="420">
        <v>0</v>
      </c>
      <c r="H11" s="420">
        <v>1047.4449999999999</v>
      </c>
      <c r="I11" s="424">
        <f t="shared" si="0"/>
        <v>1445.768</v>
      </c>
    </row>
    <row r="12" spans="1:10" ht="15.75" thickBot="1">
      <c r="A12" s="48" t="s">
        <v>49</v>
      </c>
      <c r="B12" s="421">
        <v>232.334</v>
      </c>
      <c r="C12" s="420">
        <v>12.775</v>
      </c>
      <c r="D12" s="420">
        <v>564.37599999999998</v>
      </c>
      <c r="E12" s="420">
        <v>0</v>
      </c>
      <c r="F12" s="420">
        <v>33.090000000000003</v>
      </c>
      <c r="G12" s="420">
        <v>0</v>
      </c>
      <c r="H12" s="422">
        <v>22474.359999999997</v>
      </c>
      <c r="I12" s="425">
        <f t="shared" si="0"/>
        <v>23316.934999999998</v>
      </c>
    </row>
    <row r="13" spans="1:10" ht="15.75" thickBot="1">
      <c r="A13" s="170" t="s">
        <v>3</v>
      </c>
      <c r="B13" s="519">
        <f t="shared" ref="B13:D13" si="1">SUM(B6:B12)</f>
        <v>1549.4690000000003</v>
      </c>
      <c r="C13" s="520">
        <f>SUM(C6:C12)</f>
        <v>509.85900000000004</v>
      </c>
      <c r="D13" s="520">
        <f t="shared" si="1"/>
        <v>6900.0550000000003</v>
      </c>
      <c r="E13" s="520">
        <f t="shared" ref="E13:I13" si="2">SUM(E6:E12)</f>
        <v>33.435000000000002</v>
      </c>
      <c r="F13" s="520">
        <f t="shared" si="2"/>
        <v>41241.607000000004</v>
      </c>
      <c r="G13" s="520">
        <f t="shared" si="2"/>
        <v>3428.0920000000001</v>
      </c>
      <c r="H13" s="520">
        <f t="shared" si="2"/>
        <v>39332.315999999999</v>
      </c>
      <c r="I13" s="521">
        <f t="shared" si="2"/>
        <v>92994.832999999999</v>
      </c>
    </row>
    <row r="14" spans="1:10"/>
    <row r="15" spans="1:10"/>
    <row r="16" spans="1:10" ht="18.75" customHeight="1">
      <c r="A16" s="688" t="s">
        <v>296</v>
      </c>
      <c r="B16" s="688"/>
      <c r="C16" s="688"/>
      <c r="D16" s="688"/>
      <c r="E16" s="688"/>
      <c r="F16" s="688"/>
      <c r="G16" s="688"/>
      <c r="H16" s="688"/>
      <c r="I16" s="688"/>
      <c r="J16" s="688"/>
    </row>
    <row r="17" spans="1:10" ht="15.75" thickBot="1">
      <c r="A17" s="213" t="s">
        <v>184</v>
      </c>
      <c r="B17" s="18"/>
      <c r="C17" s="614"/>
      <c r="D17" s="18"/>
      <c r="E17" s="18"/>
      <c r="F17" s="49"/>
      <c r="G17" s="49"/>
      <c r="H17" s="49"/>
      <c r="I17" s="49"/>
      <c r="J17" s="44"/>
    </row>
    <row r="18" spans="1:10" ht="15.75" thickBot="1">
      <c r="A18" s="43"/>
      <c r="B18" s="11"/>
      <c r="C18" s="11"/>
      <c r="D18" s="11"/>
      <c r="E18" s="11"/>
      <c r="F18" s="44"/>
      <c r="G18" s="44"/>
      <c r="H18" s="44"/>
      <c r="I18" s="44"/>
      <c r="J18" s="44"/>
    </row>
    <row r="19" spans="1:10" ht="15.75" customHeight="1" thickBot="1">
      <c r="A19" s="749" t="s">
        <v>42</v>
      </c>
      <c r="B19" s="753" t="s">
        <v>67</v>
      </c>
      <c r="C19" s="754"/>
      <c r="D19" s="754"/>
      <c r="E19" s="754"/>
      <c r="F19" s="754"/>
      <c r="G19" s="754"/>
      <c r="H19" s="755"/>
      <c r="I19" s="756" t="s">
        <v>3</v>
      </c>
    </row>
    <row r="20" spans="1:10" ht="30.75" thickBot="1">
      <c r="A20" s="750"/>
      <c r="B20" s="413" t="s">
        <v>98</v>
      </c>
      <c r="C20" s="415" t="s">
        <v>105</v>
      </c>
      <c r="D20" s="414" t="s">
        <v>1</v>
      </c>
      <c r="E20" s="414" t="s">
        <v>2</v>
      </c>
      <c r="F20" s="415" t="s">
        <v>160</v>
      </c>
      <c r="G20" s="415" t="s">
        <v>161</v>
      </c>
      <c r="H20" s="416" t="s">
        <v>110</v>
      </c>
      <c r="I20" s="757"/>
    </row>
    <row r="21" spans="1:10">
      <c r="A21" s="46" t="s">
        <v>43</v>
      </c>
      <c r="B21" s="417">
        <v>6.3049600000000003</v>
      </c>
      <c r="C21" s="418">
        <v>0</v>
      </c>
      <c r="D21" s="418">
        <v>153.224853</v>
      </c>
      <c r="E21" s="418">
        <v>0</v>
      </c>
      <c r="F21" s="418">
        <v>2697.0689590000002</v>
      </c>
      <c r="G21" s="418">
        <v>7919.8381810000001</v>
      </c>
      <c r="H21" s="418">
        <v>10.525368</v>
      </c>
      <c r="I21" s="423">
        <f t="shared" ref="I21:I27" si="3">SUM(B21:H21)</f>
        <v>10786.962321000001</v>
      </c>
    </row>
    <row r="22" spans="1:10">
      <c r="A22" s="47" t="s">
        <v>44</v>
      </c>
      <c r="B22" s="419">
        <v>86.723457999999994</v>
      </c>
      <c r="C22" s="420">
        <v>0</v>
      </c>
      <c r="D22" s="420">
        <v>133.754636</v>
      </c>
      <c r="E22" s="420">
        <v>0</v>
      </c>
      <c r="F22" s="420">
        <v>423.22173900000001</v>
      </c>
      <c r="G22" s="420">
        <v>0</v>
      </c>
      <c r="H22" s="420">
        <v>0.57304900000000003</v>
      </c>
      <c r="I22" s="424">
        <f t="shared" si="3"/>
        <v>644.27288199999998</v>
      </c>
    </row>
    <row r="23" spans="1:10">
      <c r="A23" s="47" t="s">
        <v>45</v>
      </c>
      <c r="B23" s="419">
        <v>890.57533899999999</v>
      </c>
      <c r="C23" s="420">
        <v>210.66075400000003</v>
      </c>
      <c r="D23" s="420">
        <v>1655.1319060000001</v>
      </c>
      <c r="E23" s="420">
        <v>0</v>
      </c>
      <c r="F23" s="420">
        <v>25011.122213999999</v>
      </c>
      <c r="G23" s="420">
        <v>242.17658299999999</v>
      </c>
      <c r="H23" s="420">
        <v>2260.6521120000002</v>
      </c>
      <c r="I23" s="424">
        <f t="shared" si="3"/>
        <v>30270.318907999997</v>
      </c>
    </row>
    <row r="24" spans="1:10">
      <c r="A24" s="47" t="s">
        <v>46</v>
      </c>
      <c r="B24" s="419">
        <v>306.70956899999999</v>
      </c>
      <c r="C24" s="420">
        <v>67.759839999999997</v>
      </c>
      <c r="D24" s="420">
        <v>1494.5730080000001</v>
      </c>
      <c r="E24" s="420">
        <v>0</v>
      </c>
      <c r="F24" s="420">
        <v>10420.68045</v>
      </c>
      <c r="G24" s="420">
        <v>0</v>
      </c>
      <c r="H24" s="420">
        <v>616.34103900000002</v>
      </c>
      <c r="I24" s="424">
        <f t="shared" si="3"/>
        <v>12906.063906000001</v>
      </c>
    </row>
    <row r="25" spans="1:10">
      <c r="A25" s="47" t="s">
        <v>47</v>
      </c>
      <c r="B25" s="419">
        <v>3185.5492579999996</v>
      </c>
      <c r="C25" s="420">
        <v>1131.444542</v>
      </c>
      <c r="D25" s="420">
        <v>32284.254364</v>
      </c>
      <c r="E25" s="420">
        <v>133.140342</v>
      </c>
      <c r="F25" s="420">
        <v>32224.262659</v>
      </c>
      <c r="G25" s="420">
        <v>0</v>
      </c>
      <c r="H25" s="420">
        <v>12043.095029</v>
      </c>
      <c r="I25" s="424">
        <f t="shared" si="3"/>
        <v>81001.746193999992</v>
      </c>
    </row>
    <row r="26" spans="1:10">
      <c r="A26" s="47" t="s">
        <v>48</v>
      </c>
      <c r="B26" s="419">
        <v>142.35956400000001</v>
      </c>
      <c r="C26" s="420">
        <v>9.5605689999999992</v>
      </c>
      <c r="D26" s="420">
        <v>1658.1904070000001</v>
      </c>
      <c r="E26" s="420">
        <v>0</v>
      </c>
      <c r="F26" s="420">
        <v>115.785061</v>
      </c>
      <c r="G26" s="420">
        <v>0</v>
      </c>
      <c r="H26" s="420">
        <v>925.92003099999999</v>
      </c>
      <c r="I26" s="424">
        <f t="shared" si="3"/>
        <v>2851.8156320000003</v>
      </c>
    </row>
    <row r="27" spans="1:10" ht="15.75" thickBot="1">
      <c r="A27" s="48" t="s">
        <v>49</v>
      </c>
      <c r="B27" s="421">
        <v>729.11485200000004</v>
      </c>
      <c r="C27" s="420">
        <v>18.217295</v>
      </c>
      <c r="D27" s="420">
        <v>3249.0892170000002</v>
      </c>
      <c r="E27" s="420">
        <v>0</v>
      </c>
      <c r="F27" s="420">
        <v>29.871704000000001</v>
      </c>
      <c r="G27" s="420">
        <v>0</v>
      </c>
      <c r="H27" s="422">
        <v>19354.579269000002</v>
      </c>
      <c r="I27" s="425">
        <f t="shared" si="3"/>
        <v>23380.872337000001</v>
      </c>
    </row>
    <row r="28" spans="1:10" ht="15.75" thickBot="1">
      <c r="A28" s="170" t="s">
        <v>3</v>
      </c>
      <c r="B28" s="519">
        <f>SUM(B21:B27)</f>
        <v>5347.3369999999995</v>
      </c>
      <c r="C28" s="520">
        <f t="shared" ref="C28" si="4">SUM(C21:C27)</f>
        <v>1437.6429999999998</v>
      </c>
      <c r="D28" s="520">
        <f t="shared" ref="D28:I28" si="5">SUM(D21:D27)</f>
        <v>40628.218391000002</v>
      </c>
      <c r="E28" s="520">
        <f t="shared" si="5"/>
        <v>133.140342</v>
      </c>
      <c r="F28" s="520">
        <f t="shared" si="5"/>
        <v>70922.012786000007</v>
      </c>
      <c r="G28" s="520">
        <f t="shared" si="5"/>
        <v>8162.0147640000005</v>
      </c>
      <c r="H28" s="520">
        <f t="shared" si="5"/>
        <v>35211.685897000003</v>
      </c>
      <c r="I28" s="521">
        <f t="shared" si="5"/>
        <v>161842.05218</v>
      </c>
    </row>
    <row r="29" spans="1:10">
      <c r="A29"/>
      <c r="B29"/>
      <c r="C29" s="205"/>
      <c r="D29"/>
      <c r="E29"/>
      <c r="F29"/>
      <c r="G29"/>
    </row>
    <row r="30" spans="1:10">
      <c r="A30" s="60" t="s">
        <v>261</v>
      </c>
      <c r="B30"/>
      <c r="C30" s="205"/>
      <c r="D30"/>
      <c r="E30"/>
      <c r="F30"/>
      <c r="G30"/>
    </row>
    <row r="31" spans="1:10" hidden="1">
      <c r="A31" s="60"/>
      <c r="B31"/>
      <c r="C31" s="205"/>
      <c r="D31"/>
      <c r="E31"/>
      <c r="F31"/>
      <c r="G31"/>
    </row>
    <row r="32" spans="1:10" hidden="1">
      <c r="A32" s="60"/>
    </row>
    <row r="33" spans="1:1" hidden="1">
      <c r="A33" s="60"/>
    </row>
  </sheetData>
  <mergeCells count="8">
    <mergeCell ref="A19:A20"/>
    <mergeCell ref="A1:J1"/>
    <mergeCell ref="A4:A5"/>
    <mergeCell ref="A16:J16"/>
    <mergeCell ref="B4:H4"/>
    <mergeCell ref="I19:I20"/>
    <mergeCell ref="I4:I5"/>
    <mergeCell ref="B19:H19"/>
  </mergeCells>
  <pageMargins left="0.7" right="0.7" top="0.78740157499999996" bottom="0.78740157499999996" header="0.3" footer="0.3"/>
  <pageSetup paperSize="9" scale="67"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9"/>
  <sheetViews>
    <sheetView showGridLines="0" zoomScale="90" zoomScaleNormal="90" workbookViewId="0">
      <selection sqref="A1:M1"/>
    </sheetView>
  </sheetViews>
  <sheetFormatPr baseColWidth="10" defaultColWidth="0" defaultRowHeight="15" zeroHeight="1"/>
  <cols>
    <col min="1" max="1" width="27.5703125" style="8" bestFit="1" customWidth="1"/>
    <col min="2" max="2" width="11.5703125" style="8" bestFit="1" customWidth="1"/>
    <col min="3" max="3" width="12" style="8" bestFit="1" customWidth="1"/>
    <col min="4" max="4" width="10.5703125" style="204" bestFit="1" customWidth="1"/>
    <col min="5" max="5" width="12" style="8" bestFit="1" customWidth="1"/>
    <col min="6" max="6" width="11.5703125" style="204" bestFit="1" customWidth="1"/>
    <col min="7" max="7" width="12" style="8" bestFit="1" customWidth="1"/>
    <col min="8" max="8" width="12" style="204" bestFit="1" customWidth="1"/>
    <col min="9" max="9" width="12" style="8" bestFit="1" customWidth="1"/>
    <col min="10" max="10" width="10.5703125" style="204" bestFit="1" customWidth="1"/>
    <col min="11" max="11" width="12" style="8" bestFit="1" customWidth="1"/>
    <col min="12" max="12" width="21.85546875" style="204" bestFit="1" customWidth="1"/>
    <col min="13" max="13" width="12" style="8" bestFit="1" customWidth="1"/>
    <col min="14" max="14" width="21.85546875" style="204" bestFit="1" customWidth="1"/>
    <col min="15" max="16" width="11.42578125" style="8" customWidth="1"/>
    <col min="17" max="17" width="11.42578125" style="8" hidden="1" customWidth="1"/>
    <col min="18" max="16384" width="11.42578125" style="8" hidden="1"/>
  </cols>
  <sheetData>
    <row r="1" spans="1:15" ht="21" customHeight="1">
      <c r="A1" s="688" t="s">
        <v>325</v>
      </c>
      <c r="B1" s="688"/>
      <c r="C1" s="688"/>
      <c r="D1" s="688"/>
      <c r="E1" s="688"/>
      <c r="F1" s="688"/>
      <c r="G1" s="688"/>
      <c r="H1" s="688"/>
      <c r="I1" s="688"/>
      <c r="J1" s="688"/>
      <c r="K1" s="688"/>
      <c r="L1" s="688"/>
      <c r="M1" s="688"/>
      <c r="N1" s="243"/>
    </row>
    <row r="2" spans="1:15" ht="15.75" thickBot="1">
      <c r="A2" s="50" t="s">
        <v>184</v>
      </c>
      <c r="B2" s="51"/>
      <c r="C2" s="51"/>
      <c r="D2" s="180"/>
      <c r="E2" s="51"/>
      <c r="F2" s="180"/>
      <c r="G2" s="51"/>
      <c r="H2" s="180"/>
      <c r="I2" s="51"/>
      <c r="J2" s="180"/>
      <c r="K2" s="51"/>
      <c r="L2" s="180"/>
      <c r="M2" s="180"/>
      <c r="N2" s="180"/>
      <c r="O2" s="7"/>
    </row>
    <row r="3" spans="1:15" ht="15.75" thickBot="1">
      <c r="A3" s="7"/>
      <c r="B3" s="7"/>
      <c r="C3" s="7"/>
      <c r="D3" s="7"/>
      <c r="E3" s="7"/>
      <c r="F3" s="7"/>
      <c r="G3" s="7"/>
      <c r="H3" s="7"/>
      <c r="I3" s="7"/>
      <c r="J3" s="7"/>
      <c r="K3" s="7"/>
      <c r="L3" s="7"/>
    </row>
    <row r="4" spans="1:15" ht="18" customHeight="1" thickBot="1">
      <c r="A4" s="768" t="s">
        <v>62</v>
      </c>
      <c r="B4" s="765" t="s">
        <v>299</v>
      </c>
      <c r="C4" s="766"/>
      <c r="D4" s="766"/>
      <c r="E4" s="766"/>
      <c r="F4" s="766"/>
      <c r="G4" s="766"/>
      <c r="H4" s="766"/>
      <c r="I4" s="766"/>
      <c r="J4" s="766"/>
      <c r="K4" s="766"/>
      <c r="L4" s="766"/>
      <c r="M4" s="766"/>
      <c r="N4" s="760" t="s">
        <v>301</v>
      </c>
    </row>
    <row r="5" spans="1:15">
      <c r="A5" s="769"/>
      <c r="B5" s="767" t="s">
        <v>36</v>
      </c>
      <c r="C5" s="763"/>
      <c r="D5" s="758" t="s">
        <v>94</v>
      </c>
      <c r="E5" s="759"/>
      <c r="F5" s="758" t="s">
        <v>95</v>
      </c>
      <c r="G5" s="759"/>
      <c r="H5" s="763" t="s">
        <v>96</v>
      </c>
      <c r="I5" s="763"/>
      <c r="J5" s="758" t="s">
        <v>97</v>
      </c>
      <c r="K5" s="759"/>
      <c r="L5" s="763" t="s">
        <v>65</v>
      </c>
      <c r="M5" s="764"/>
      <c r="N5" s="761"/>
    </row>
    <row r="6" spans="1:15" s="204" customFormat="1" ht="15.75" thickBot="1">
      <c r="A6" s="770"/>
      <c r="B6" s="251" t="s">
        <v>40</v>
      </c>
      <c r="C6" s="174" t="s">
        <v>61</v>
      </c>
      <c r="D6" s="252" t="s">
        <v>40</v>
      </c>
      <c r="E6" s="253" t="s">
        <v>61</v>
      </c>
      <c r="F6" s="252" t="s">
        <v>40</v>
      </c>
      <c r="G6" s="253" t="s">
        <v>61</v>
      </c>
      <c r="H6" s="250" t="s">
        <v>40</v>
      </c>
      <c r="I6" s="174" t="s">
        <v>61</v>
      </c>
      <c r="J6" s="252" t="s">
        <v>40</v>
      </c>
      <c r="K6" s="253" t="s">
        <v>61</v>
      </c>
      <c r="L6" s="250" t="s">
        <v>40</v>
      </c>
      <c r="M6" s="174" t="s">
        <v>61</v>
      </c>
      <c r="N6" s="762"/>
    </row>
    <row r="7" spans="1:15">
      <c r="A7" s="47" t="s">
        <v>98</v>
      </c>
      <c r="B7" s="426">
        <v>438.13400000000001</v>
      </c>
      <c r="C7" s="427">
        <f>1/$N7*B7</f>
        <v>0.28276396623617511</v>
      </c>
      <c r="D7" s="428">
        <v>173.27500000000001</v>
      </c>
      <c r="E7" s="427">
        <f>1/$N7*D7</f>
        <v>0.11182863290585354</v>
      </c>
      <c r="F7" s="428">
        <v>189.59200000000001</v>
      </c>
      <c r="G7" s="427">
        <f>1/$N7*F7</f>
        <v>0.12235933729555093</v>
      </c>
      <c r="H7" s="429">
        <v>421.69900000000001</v>
      </c>
      <c r="I7" s="430">
        <f>1/$N7*H7</f>
        <v>0.27215710672494897</v>
      </c>
      <c r="J7" s="431">
        <v>91.73</v>
      </c>
      <c r="K7" s="432">
        <f>1/$N7*J7</f>
        <v>5.920092625280015E-2</v>
      </c>
      <c r="L7" s="433">
        <v>235.03899999999999</v>
      </c>
      <c r="M7" s="427">
        <f t="shared" ref="M7:M15" si="0">1/$N7*L7</f>
        <v>0.15169003058467123</v>
      </c>
      <c r="N7" s="434">
        <f>L7+J7+H7+F7+D7+B7</f>
        <v>1549.4690000000001</v>
      </c>
      <c r="O7" s="345"/>
    </row>
    <row r="8" spans="1:15">
      <c r="A8" s="47" t="s">
        <v>37</v>
      </c>
      <c r="B8" s="426">
        <v>43.16</v>
      </c>
      <c r="C8" s="427">
        <f t="shared" ref="C8:E15" si="1">1/$N8*B8</f>
        <v>0.21312948752135738</v>
      </c>
      <c r="D8" s="428">
        <v>48.249000000000002</v>
      </c>
      <c r="E8" s="427">
        <f t="shared" si="1"/>
        <v>0.23825960712275193</v>
      </c>
      <c r="F8" s="428">
        <v>57.238</v>
      </c>
      <c r="G8" s="427">
        <f t="shared" ref="G8" si="2">1/$N8*F8</f>
        <v>0.28264841535559437</v>
      </c>
      <c r="H8" s="435">
        <v>48.692</v>
      </c>
      <c r="I8" s="427">
        <f t="shared" ref="I8" si="3">1/$N8*H8</f>
        <v>0.24044719662627281</v>
      </c>
      <c r="J8" s="428">
        <v>5.1669999999999998</v>
      </c>
      <c r="K8" s="436">
        <f t="shared" ref="K8" si="4">1/$N8*J8</f>
        <v>2.5515293374023484E-2</v>
      </c>
      <c r="L8" s="433">
        <v>0</v>
      </c>
      <c r="M8" s="427">
        <f t="shared" si="0"/>
        <v>0</v>
      </c>
      <c r="N8" s="434">
        <f t="shared" ref="N8:N15" si="5">L8+J8+H8+F8+D8+B8</f>
        <v>202.506</v>
      </c>
      <c r="O8" s="345"/>
    </row>
    <row r="9" spans="1:15">
      <c r="A9" s="47" t="s">
        <v>38</v>
      </c>
      <c r="B9" s="437">
        <v>29.32</v>
      </c>
      <c r="C9" s="427">
        <f t="shared" si="1"/>
        <v>0.3422275135980577</v>
      </c>
      <c r="D9" s="438">
        <v>21.344999999999999</v>
      </c>
      <c r="E9" s="427">
        <f t="shared" si="1"/>
        <v>0.24914209678548913</v>
      </c>
      <c r="F9" s="438">
        <v>11.565</v>
      </c>
      <c r="G9" s="427">
        <f t="shared" ref="G9" si="6">1/$N9*F9</f>
        <v>0.13498844456894737</v>
      </c>
      <c r="H9" s="438">
        <v>17.696000000000002</v>
      </c>
      <c r="I9" s="427">
        <f t="shared" ref="I9" si="7">1/$N9*H9</f>
        <v>0.20655041202698601</v>
      </c>
      <c r="J9" s="438">
        <v>5.7480000000000002</v>
      </c>
      <c r="K9" s="436">
        <f t="shared" ref="K9" si="8">1/$N9*J9</f>
        <v>6.7091533020519636E-2</v>
      </c>
      <c r="L9" s="439">
        <v>0</v>
      </c>
      <c r="M9" s="427">
        <f t="shared" si="0"/>
        <v>0</v>
      </c>
      <c r="N9" s="434">
        <f t="shared" si="5"/>
        <v>85.674000000000007</v>
      </c>
      <c r="O9" s="345"/>
    </row>
    <row r="10" spans="1:15">
      <c r="A10" s="47" t="s">
        <v>39</v>
      </c>
      <c r="B10" s="440">
        <v>0.23699999999999999</v>
      </c>
      <c r="C10" s="427">
        <f t="shared" si="1"/>
        <v>1.0691134478232039E-3</v>
      </c>
      <c r="D10" s="441">
        <v>0.69099999999999995</v>
      </c>
      <c r="E10" s="427">
        <f t="shared" si="1"/>
        <v>3.11711979934951E-3</v>
      </c>
      <c r="F10" s="441">
        <v>40.640999999999977</v>
      </c>
      <c r="G10" s="427">
        <f t="shared" ref="G10" si="9">1/$N10*F10</f>
        <v>0.18333265667925236</v>
      </c>
      <c r="H10" s="441">
        <v>69.498999999999995</v>
      </c>
      <c r="I10" s="427">
        <f t="shared" ref="I10" si="10">1/$N10*H10</f>
        <v>0.31351187979014705</v>
      </c>
      <c r="J10" s="441">
        <v>35.14</v>
      </c>
      <c r="K10" s="436">
        <f t="shared" ref="K10" si="11">1/$N10*J10</f>
        <v>0.15851749601901852</v>
      </c>
      <c r="L10" s="442">
        <v>75.471000000000004</v>
      </c>
      <c r="M10" s="427">
        <f t="shared" si="0"/>
        <v>0.34045173426440939</v>
      </c>
      <c r="N10" s="434">
        <f t="shared" si="5"/>
        <v>221.67899999999997</v>
      </c>
      <c r="O10" s="345"/>
    </row>
    <row r="11" spans="1:15">
      <c r="A11" s="248" t="s">
        <v>1</v>
      </c>
      <c r="B11" s="440">
        <v>2140.6060000000002</v>
      </c>
      <c r="C11" s="427">
        <f t="shared" si="1"/>
        <v>0.31023028077312431</v>
      </c>
      <c r="D11" s="441">
        <v>2232.5160000000005</v>
      </c>
      <c r="E11" s="427">
        <f t="shared" si="1"/>
        <v>0.32355046445281965</v>
      </c>
      <c r="F11" s="441">
        <v>782.83</v>
      </c>
      <c r="G11" s="427">
        <f t="shared" ref="G11" si="12">1/$N11*F11</f>
        <v>0.11345271885513956</v>
      </c>
      <c r="H11" s="441">
        <v>380.35599999999999</v>
      </c>
      <c r="I11" s="427">
        <f t="shared" ref="I11" si="13">1/$N11*H11</f>
        <v>5.5123618579851902E-2</v>
      </c>
      <c r="J11" s="441">
        <v>423.45499999999998</v>
      </c>
      <c r="K11" s="436">
        <f t="shared" ref="K11" si="14">1/$N11*J11</f>
        <v>6.1369800675501858E-2</v>
      </c>
      <c r="L11" s="442">
        <v>940.29200000000003</v>
      </c>
      <c r="M11" s="427">
        <f t="shared" si="0"/>
        <v>0.13627311666356284</v>
      </c>
      <c r="N11" s="434">
        <f t="shared" si="5"/>
        <v>6900.0550000000003</v>
      </c>
      <c r="O11" s="345"/>
    </row>
    <row r="12" spans="1:15">
      <c r="A12" s="47" t="s">
        <v>2</v>
      </c>
      <c r="B12" s="440">
        <v>0.22</v>
      </c>
      <c r="C12" s="427">
        <f t="shared" si="1"/>
        <v>6.5799312098100788E-3</v>
      </c>
      <c r="D12" s="441">
        <v>0</v>
      </c>
      <c r="E12" s="427">
        <f t="shared" si="1"/>
        <v>0</v>
      </c>
      <c r="F12" s="441">
        <v>0</v>
      </c>
      <c r="G12" s="427">
        <f t="shared" ref="G12" si="15">1/$N12*F12</f>
        <v>0</v>
      </c>
      <c r="H12" s="441">
        <v>14.9</v>
      </c>
      <c r="I12" s="427">
        <f t="shared" ref="I12" si="16">1/$N12*H12</f>
        <v>0.44564079557350084</v>
      </c>
      <c r="J12" s="441">
        <v>18.315000000000001</v>
      </c>
      <c r="K12" s="436">
        <f t="shared" ref="K12" si="17">1/$N12*J12</f>
        <v>0.54777927321668918</v>
      </c>
      <c r="L12" s="442">
        <v>0</v>
      </c>
      <c r="M12" s="427">
        <f t="shared" si="0"/>
        <v>0</v>
      </c>
      <c r="N12" s="434">
        <f t="shared" si="5"/>
        <v>33.435000000000002</v>
      </c>
      <c r="O12" s="345"/>
    </row>
    <row r="13" spans="1:15">
      <c r="A13" s="47" t="s">
        <v>216</v>
      </c>
      <c r="B13" s="440">
        <v>184.59700000000001</v>
      </c>
      <c r="C13" s="427">
        <f t="shared" si="1"/>
        <v>4.4759895025429054E-3</v>
      </c>
      <c r="D13" s="441">
        <v>3386.7510000000002</v>
      </c>
      <c r="E13" s="427">
        <f t="shared" si="1"/>
        <v>8.2119763179936231E-2</v>
      </c>
      <c r="F13" s="441">
        <v>10032.424999999999</v>
      </c>
      <c r="G13" s="427">
        <f t="shared" ref="G13" si="18">1/$N13*F13</f>
        <v>0.24325979829059521</v>
      </c>
      <c r="H13" s="441">
        <v>26383.295999999998</v>
      </c>
      <c r="I13" s="427">
        <f t="shared" ref="I13" si="19">1/$N13*H13</f>
        <v>0.6397252173030018</v>
      </c>
      <c r="J13" s="441">
        <v>917.72799999999995</v>
      </c>
      <c r="K13" s="436">
        <f t="shared" ref="K13" si="20">1/$N13*J13</f>
        <v>2.2252479152909829E-2</v>
      </c>
      <c r="L13" s="442">
        <v>336.81</v>
      </c>
      <c r="M13" s="427">
        <f t="shared" si="0"/>
        <v>8.1667525710140253E-3</v>
      </c>
      <c r="N13" s="434">
        <f t="shared" si="5"/>
        <v>41241.606999999996</v>
      </c>
      <c r="O13" s="345"/>
    </row>
    <row r="14" spans="1:15">
      <c r="A14" s="47" t="s">
        <v>255</v>
      </c>
      <c r="B14" s="440">
        <v>0</v>
      </c>
      <c r="C14" s="427">
        <f t="shared" si="1"/>
        <v>0</v>
      </c>
      <c r="D14" s="441">
        <v>0</v>
      </c>
      <c r="E14" s="427">
        <f t="shared" si="1"/>
        <v>0</v>
      </c>
      <c r="F14" s="441">
        <v>0</v>
      </c>
      <c r="G14" s="427">
        <f t="shared" ref="G14" si="21">1/$N14*F14</f>
        <v>0</v>
      </c>
      <c r="H14" s="441">
        <v>2013.098</v>
      </c>
      <c r="I14" s="427">
        <f t="shared" ref="I14" si="22">1/$N14*H14</f>
        <v>0.5872356984585011</v>
      </c>
      <c r="J14" s="441">
        <v>1414.9939999999999</v>
      </c>
      <c r="K14" s="436">
        <f t="shared" ref="K14" si="23">1/$N14*J14</f>
        <v>0.41276430154149885</v>
      </c>
      <c r="L14" s="442">
        <v>0</v>
      </c>
      <c r="M14" s="427">
        <f t="shared" si="0"/>
        <v>0</v>
      </c>
      <c r="N14" s="434">
        <f t="shared" si="5"/>
        <v>3428.0919999999996</v>
      </c>
      <c r="O14" s="345"/>
    </row>
    <row r="15" spans="1:15" ht="15.75" thickBot="1">
      <c r="A15" s="47" t="s">
        <v>109</v>
      </c>
      <c r="B15" s="440">
        <v>27044.963</v>
      </c>
      <c r="C15" s="427">
        <f t="shared" si="1"/>
        <v>0.68760158949195871</v>
      </c>
      <c r="D15" s="441">
        <v>1966.193</v>
      </c>
      <c r="E15" s="427">
        <f t="shared" si="1"/>
        <v>4.9989250569429988E-2</v>
      </c>
      <c r="F15" s="441">
        <v>2336.047</v>
      </c>
      <c r="G15" s="427">
        <f t="shared" ref="G15" si="24">1/$N15*F15</f>
        <v>5.9392561577101134E-2</v>
      </c>
      <c r="H15" s="443">
        <v>3643.03</v>
      </c>
      <c r="I15" s="444">
        <f t="shared" ref="I15" si="25">1/$N15*H15</f>
        <v>9.262180238763465E-2</v>
      </c>
      <c r="J15" s="443">
        <v>2710.924</v>
      </c>
      <c r="K15" s="445">
        <f t="shared" ref="K15" si="26">1/$N15*J15</f>
        <v>6.8923579277660643E-2</v>
      </c>
      <c r="L15" s="442">
        <v>1631.1590000000001</v>
      </c>
      <c r="M15" s="427">
        <f t="shared" si="0"/>
        <v>4.1471216696214896E-2</v>
      </c>
      <c r="N15" s="434">
        <f t="shared" si="5"/>
        <v>39332.315999999999</v>
      </c>
      <c r="O15" s="345"/>
    </row>
    <row r="16" spans="1:15" ht="15.75" thickBot="1">
      <c r="A16" s="249" t="s">
        <v>3</v>
      </c>
      <c r="B16" s="522">
        <f>SUM(B7:B15)</f>
        <v>29881.237000000001</v>
      </c>
      <c r="C16" s="615">
        <f>B16/N16</f>
        <v>0.32132147600071509</v>
      </c>
      <c r="D16" s="524">
        <f>SUM(D7:D15)</f>
        <v>7829.0200000000013</v>
      </c>
      <c r="E16" s="616">
        <f>D16/N16</f>
        <v>8.4187688148222195E-2</v>
      </c>
      <c r="F16" s="524">
        <f>SUM(F7:F15)</f>
        <v>13450.338</v>
      </c>
      <c r="G16" s="616">
        <f>F16/N16</f>
        <v>0.14463532613688335</v>
      </c>
      <c r="H16" s="523">
        <f>SUM(H7:H15)</f>
        <v>32992.265999999996</v>
      </c>
      <c r="I16" s="615">
        <f>H16/N16</f>
        <v>0.35477525939532578</v>
      </c>
      <c r="J16" s="524">
        <f>SUM(J7:J15)</f>
        <v>5623.201</v>
      </c>
      <c r="K16" s="616">
        <f>J16/N16</f>
        <v>6.0467886425474855E-2</v>
      </c>
      <c r="L16" s="523">
        <f>SUM(L7:L15)</f>
        <v>3218.7710000000002</v>
      </c>
      <c r="M16" s="615">
        <f>L16/N16</f>
        <v>3.4612363893378899E-2</v>
      </c>
      <c r="N16" s="526">
        <f>SUM(N7:N15)</f>
        <v>92994.832999999984</v>
      </c>
      <c r="O16" s="345"/>
    </row>
    <row r="17" spans="1:13"/>
    <row r="18" spans="1:13" s="204" customFormat="1" ht="18.75">
      <c r="A18" s="688" t="s">
        <v>324</v>
      </c>
      <c r="B18" s="688"/>
      <c r="C18" s="688"/>
      <c r="D18" s="688"/>
      <c r="E18" s="688"/>
      <c r="F18" s="688"/>
      <c r="G18" s="688"/>
      <c r="H18" s="688"/>
      <c r="I18" s="688"/>
      <c r="J18" s="688"/>
      <c r="K18" s="688"/>
      <c r="L18" s="688"/>
      <c r="M18" s="688"/>
    </row>
    <row r="19" spans="1:13" s="204" customFormat="1" ht="15.75" thickBot="1">
      <c r="A19" s="213" t="s">
        <v>184</v>
      </c>
      <c r="B19" s="180"/>
      <c r="C19" s="180"/>
      <c r="D19" s="180"/>
      <c r="E19" s="180"/>
      <c r="F19" s="180"/>
      <c r="G19" s="180"/>
      <c r="H19" s="180"/>
      <c r="I19" s="180"/>
      <c r="J19" s="180"/>
      <c r="K19" s="180"/>
      <c r="L19" s="180"/>
      <c r="M19" s="7"/>
    </row>
    <row r="20" spans="1:13" s="204" customFormat="1" ht="18.75" customHeight="1" thickBot="1"/>
    <row r="21" spans="1:13" s="137" customFormat="1" ht="16.5" customHeight="1" thickBot="1">
      <c r="A21" s="768" t="s">
        <v>62</v>
      </c>
      <c r="B21" s="765" t="s">
        <v>300</v>
      </c>
      <c r="C21" s="766"/>
      <c r="D21" s="766"/>
      <c r="E21" s="766"/>
      <c r="F21" s="766"/>
      <c r="G21" s="766"/>
      <c r="H21" s="766"/>
      <c r="I21" s="766"/>
      <c r="J21" s="766"/>
      <c r="K21" s="766"/>
      <c r="L21" s="760" t="s">
        <v>301</v>
      </c>
    </row>
    <row r="22" spans="1:13" s="137" customFormat="1" ht="15" customHeight="1">
      <c r="A22" s="769"/>
      <c r="B22" s="767" t="s">
        <v>35</v>
      </c>
      <c r="C22" s="763"/>
      <c r="D22" s="758" t="s">
        <v>64</v>
      </c>
      <c r="E22" s="759"/>
      <c r="F22" s="758" t="s">
        <v>63</v>
      </c>
      <c r="G22" s="759"/>
      <c r="H22" s="763" t="s">
        <v>66</v>
      </c>
      <c r="I22" s="763"/>
      <c r="J22" s="758" t="s">
        <v>65</v>
      </c>
      <c r="K22" s="764"/>
      <c r="L22" s="761"/>
    </row>
    <row r="23" spans="1:13" s="205" customFormat="1" ht="15.75" thickBot="1">
      <c r="A23" s="770"/>
      <c r="B23" s="251" t="s">
        <v>40</v>
      </c>
      <c r="C23" s="649" t="s">
        <v>61</v>
      </c>
      <c r="D23" s="252" t="s">
        <v>40</v>
      </c>
      <c r="E23" s="253" t="s">
        <v>61</v>
      </c>
      <c r="F23" s="252" t="s">
        <v>40</v>
      </c>
      <c r="G23" s="253" t="s">
        <v>61</v>
      </c>
      <c r="H23" s="650" t="s">
        <v>40</v>
      </c>
      <c r="I23" s="649" t="s">
        <v>61</v>
      </c>
      <c r="J23" s="252" t="s">
        <v>40</v>
      </c>
      <c r="K23" s="649" t="s">
        <v>61</v>
      </c>
      <c r="L23" s="762"/>
    </row>
    <row r="24" spans="1:13" s="137" customFormat="1">
      <c r="A24" s="77" t="s">
        <v>107</v>
      </c>
      <c r="B24" s="437">
        <v>5139.8900000000003</v>
      </c>
      <c r="C24" s="427">
        <f>1/$L24*B24</f>
        <v>0.18329225394993456</v>
      </c>
      <c r="D24" s="438">
        <v>11081.97</v>
      </c>
      <c r="E24" s="427">
        <f>1/$L24*D24</f>
        <v>0.39519119271143083</v>
      </c>
      <c r="F24" s="438">
        <v>11257.825000000001</v>
      </c>
      <c r="G24" s="427">
        <f>1/$L24*F24</f>
        <v>0.40146231122143122</v>
      </c>
      <c r="H24" s="438">
        <v>562.36199999999997</v>
      </c>
      <c r="I24" s="427">
        <f>1/$L24*H24</f>
        <v>2.00542421172035E-2</v>
      </c>
      <c r="J24" s="438">
        <v>0</v>
      </c>
      <c r="K24" s="427">
        <f>1/$L24*J24</f>
        <v>0</v>
      </c>
      <c r="L24" s="446">
        <f t="shared" ref="L24:L25" si="27">J24+H24+F24+D24+B24</f>
        <v>28042.046999999999</v>
      </c>
      <c r="M24" s="346"/>
    </row>
    <row r="25" spans="1:13" s="137" customFormat="1">
      <c r="A25" s="77" t="s">
        <v>108</v>
      </c>
      <c r="B25" s="437">
        <v>14.397</v>
      </c>
      <c r="C25" s="427">
        <f>1/$L25*B25</f>
        <v>1.356491840932888E-3</v>
      </c>
      <c r="D25" s="438">
        <v>13.452</v>
      </c>
      <c r="E25" s="427">
        <f>1/$L25*D25</f>
        <v>1.2674535142202688E-3</v>
      </c>
      <c r="F25" s="438">
        <v>967.45399999999995</v>
      </c>
      <c r="G25" s="427">
        <f>1/$L25*F25</f>
        <v>9.1153952731672303E-2</v>
      </c>
      <c r="H25" s="438">
        <v>7997.5640000000003</v>
      </c>
      <c r="I25" s="427">
        <f>1/$L25*H25</f>
        <v>0.75353409136199156</v>
      </c>
      <c r="J25" s="438">
        <v>1620.54</v>
      </c>
      <c r="K25" s="427">
        <f>1/$L25*J25</f>
        <v>0.15268801055118306</v>
      </c>
      <c r="L25" s="446">
        <f t="shared" si="27"/>
        <v>10613.406999999999</v>
      </c>
      <c r="M25" s="346"/>
    </row>
    <row r="26" spans="1:13" s="205" customFormat="1" ht="15.75" thickBot="1">
      <c r="A26" s="77" t="s">
        <v>279</v>
      </c>
      <c r="B26" s="437">
        <v>281.25799999999998</v>
      </c>
      <c r="C26" s="427">
        <f>1/$L26*B26</f>
        <v>0.41553226507028024</v>
      </c>
      <c r="D26" s="438">
        <v>135.60300000000001</v>
      </c>
      <c r="E26" s="427">
        <f>1/$L26*D26</f>
        <v>0.20034068983042336</v>
      </c>
      <c r="F26" s="438">
        <v>119.307</v>
      </c>
      <c r="G26" s="427">
        <f>1/$L26*F26</f>
        <v>0.17626488117223307</v>
      </c>
      <c r="H26" s="438">
        <v>130.07499999999999</v>
      </c>
      <c r="I26" s="427">
        <f>1/$L26*H26</f>
        <v>0.19217358929885264</v>
      </c>
      <c r="J26" s="438">
        <v>10.619</v>
      </c>
      <c r="K26" s="427">
        <f>1/$L26*J26</f>
        <v>1.5688574628210775E-2</v>
      </c>
      <c r="L26" s="446">
        <f>J26+H26+F26+D26+B26</f>
        <v>676.86199999999997</v>
      </c>
      <c r="M26" s="346"/>
    </row>
    <row r="27" spans="1:13" s="137" customFormat="1" ht="15.75" thickBot="1">
      <c r="A27" s="52" t="s">
        <v>3</v>
      </c>
      <c r="B27" s="522">
        <f>SUM(B24:B26)</f>
        <v>5435.5450000000001</v>
      </c>
      <c r="C27" s="523"/>
      <c r="D27" s="524">
        <f>SUM(D24:D26)</f>
        <v>11231.024999999998</v>
      </c>
      <c r="E27" s="525"/>
      <c r="F27" s="524">
        <f>SUM(F24:F26)</f>
        <v>12344.586000000001</v>
      </c>
      <c r="G27" s="525"/>
      <c r="H27" s="523">
        <f>SUM(H24:H26)</f>
        <v>8690.0010000000002</v>
      </c>
      <c r="I27" s="523"/>
      <c r="J27" s="524">
        <f>SUM(J24:J26)</f>
        <v>1631.1589999999999</v>
      </c>
      <c r="K27" s="523"/>
      <c r="L27" s="527">
        <f>SUM(L24:L26)</f>
        <v>39332.315999999999</v>
      </c>
    </row>
    <row r="28" spans="1:13">
      <c r="A28" s="648" t="s">
        <v>332</v>
      </c>
    </row>
    <row r="29" spans="1:13"/>
  </sheetData>
  <mergeCells count="19">
    <mergeCell ref="H5:I5"/>
    <mergeCell ref="B21:K21"/>
    <mergeCell ref="B22:C22"/>
    <mergeCell ref="D22:E22"/>
    <mergeCell ref="F22:G22"/>
    <mergeCell ref="A18:M18"/>
    <mergeCell ref="A1:M1"/>
    <mergeCell ref="N4:N6"/>
    <mergeCell ref="L21:L23"/>
    <mergeCell ref="H22:I22"/>
    <mergeCell ref="J22:K22"/>
    <mergeCell ref="J5:K5"/>
    <mergeCell ref="L5:M5"/>
    <mergeCell ref="B4:M4"/>
    <mergeCell ref="B5:C5"/>
    <mergeCell ref="A4:A6"/>
    <mergeCell ref="A21:A23"/>
    <mergeCell ref="D5:E5"/>
    <mergeCell ref="F5:G5"/>
  </mergeCells>
  <pageMargins left="0.7" right="0.7" top="0.78740157499999996" bottom="0.78740157499999996" header="0.3" footer="0.3"/>
  <pageSetup paperSize="9" scale="58"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28"/>
  <sheetViews>
    <sheetView showGridLines="0" zoomScale="90" zoomScaleNormal="90" workbookViewId="0">
      <selection activeCell="I2" sqref="I2"/>
    </sheetView>
  </sheetViews>
  <sheetFormatPr baseColWidth="10" defaultColWidth="0" defaultRowHeight="15" zeroHeight="1"/>
  <cols>
    <col min="1" max="1" width="30.5703125" bestFit="1" customWidth="1"/>
    <col min="2" max="2" width="26.85546875" bestFit="1" customWidth="1"/>
    <col min="3" max="3" width="15.85546875" bestFit="1" customWidth="1"/>
    <col min="4" max="4" width="20.5703125" bestFit="1" customWidth="1"/>
    <col min="5" max="5" width="15.85546875" bestFit="1" customWidth="1"/>
    <col min="6" max="6" width="20.5703125" bestFit="1" customWidth="1"/>
    <col min="7" max="7" width="15.85546875" bestFit="1" customWidth="1"/>
    <col min="8" max="8" width="15.5703125" bestFit="1" customWidth="1"/>
    <col min="9" max="9" width="9.42578125" bestFit="1" customWidth="1"/>
    <col min="10" max="10" width="15.5703125" bestFit="1" customWidth="1"/>
    <col min="11" max="11" width="9.42578125" bestFit="1" customWidth="1"/>
    <col min="12" max="12" width="15.5703125" bestFit="1" customWidth="1"/>
    <col min="13" max="13" width="9.42578125" bestFit="1" customWidth="1"/>
    <col min="14" max="14" width="15.5703125" bestFit="1" customWidth="1"/>
    <col min="15" max="15" width="16.140625" bestFit="1" customWidth="1"/>
    <col min="16" max="16" width="17.7109375" bestFit="1" customWidth="1"/>
    <col min="17" max="17" width="11.140625" bestFit="1" customWidth="1"/>
    <col min="18" max="19" width="11.42578125" customWidth="1"/>
    <col min="20" max="20" width="11.42578125" hidden="1" customWidth="1"/>
    <col min="21" max="23" width="0" hidden="1" customWidth="1"/>
    <col min="24" max="16384" width="11.42578125" hidden="1"/>
  </cols>
  <sheetData>
    <row r="1" spans="1:23" s="8" customFormat="1" ht="18.75" customHeight="1">
      <c r="A1" s="688" t="s">
        <v>326</v>
      </c>
      <c r="B1" s="688"/>
      <c r="C1" s="688"/>
      <c r="D1" s="688"/>
      <c r="E1" s="688"/>
      <c r="F1" s="688"/>
      <c r="G1" s="688"/>
      <c r="H1" s="688"/>
      <c r="I1" s="688"/>
    </row>
    <row r="2" spans="1:23" s="8" customFormat="1" ht="15.75" thickBot="1">
      <c r="A2" s="179" t="s">
        <v>184</v>
      </c>
      <c r="B2" s="51"/>
      <c r="C2" s="51"/>
      <c r="D2" s="51"/>
      <c r="E2" s="51"/>
      <c r="F2" s="51"/>
      <c r="G2" s="278"/>
      <c r="H2" s="180"/>
      <c r="I2" s="180"/>
      <c r="J2" s="180"/>
      <c r="K2" s="180"/>
      <c r="L2" s="180"/>
      <c r="M2" s="180"/>
      <c r="N2" s="180"/>
      <c r="O2" s="180"/>
      <c r="P2" s="180"/>
      <c r="Q2" s="180"/>
    </row>
    <row r="3" spans="1:23" s="137" customFormat="1" ht="15.75" thickBot="1"/>
    <row r="4" spans="1:23" s="137" customFormat="1" ht="15.75" thickBot="1">
      <c r="B4" s="685" t="s">
        <v>67</v>
      </c>
      <c r="C4" s="686"/>
      <c r="D4" s="686"/>
      <c r="E4" s="686"/>
      <c r="F4" s="686"/>
      <c r="G4" s="686"/>
      <c r="H4" s="686"/>
      <c r="I4" s="686"/>
      <c r="J4" s="686"/>
      <c r="K4" s="686"/>
      <c r="L4" s="686"/>
      <c r="M4" s="686"/>
      <c r="N4" s="686"/>
      <c r="O4" s="686"/>
      <c r="P4" s="686"/>
      <c r="Q4" s="687"/>
    </row>
    <row r="5" spans="1:23" ht="15.75" thickBot="1">
      <c r="A5" s="747" t="s">
        <v>42</v>
      </c>
      <c r="B5" s="771" t="s">
        <v>98</v>
      </c>
      <c r="C5" s="771"/>
      <c r="D5" s="713" t="s">
        <v>93</v>
      </c>
      <c r="E5" s="711"/>
      <c r="F5" s="771" t="s">
        <v>1</v>
      </c>
      <c r="G5" s="771"/>
      <c r="H5" s="713" t="s">
        <v>2</v>
      </c>
      <c r="I5" s="711"/>
      <c r="J5" s="771" t="s">
        <v>160</v>
      </c>
      <c r="K5" s="771"/>
      <c r="L5" s="713" t="s">
        <v>161</v>
      </c>
      <c r="M5" s="711"/>
      <c r="N5" s="771" t="s">
        <v>109</v>
      </c>
      <c r="O5" s="771"/>
      <c r="P5" s="771"/>
      <c r="Q5" s="771"/>
      <c r="R5" s="137"/>
    </row>
    <row r="6" spans="1:23" ht="30.75" thickBot="1">
      <c r="A6" s="748"/>
      <c r="B6" s="258" t="s">
        <v>112</v>
      </c>
      <c r="C6" s="259" t="s">
        <v>116</v>
      </c>
      <c r="D6" s="260" t="s">
        <v>112</v>
      </c>
      <c r="E6" s="260" t="s">
        <v>116</v>
      </c>
      <c r="F6" s="258" t="s">
        <v>112</v>
      </c>
      <c r="G6" s="259" t="s">
        <v>116</v>
      </c>
      <c r="H6" s="260" t="s">
        <v>112</v>
      </c>
      <c r="I6" s="260" t="s">
        <v>116</v>
      </c>
      <c r="J6" s="258" t="s">
        <v>112</v>
      </c>
      <c r="K6" s="259" t="s">
        <v>116</v>
      </c>
      <c r="L6" s="260" t="s">
        <v>112</v>
      </c>
      <c r="M6" s="260" t="s">
        <v>116</v>
      </c>
      <c r="N6" s="258" t="s">
        <v>112</v>
      </c>
      <c r="O6" s="260" t="s">
        <v>113</v>
      </c>
      <c r="P6" s="260" t="s">
        <v>99</v>
      </c>
      <c r="Q6" s="259" t="s">
        <v>116</v>
      </c>
      <c r="R6" s="137"/>
    </row>
    <row r="7" spans="1:23">
      <c r="A7" s="256" t="s">
        <v>43</v>
      </c>
      <c r="B7" s="391">
        <v>4.0919999999999996</v>
      </c>
      <c r="C7" s="390">
        <v>0</v>
      </c>
      <c r="D7" s="389">
        <v>0</v>
      </c>
      <c r="E7" s="389">
        <v>0</v>
      </c>
      <c r="F7" s="391">
        <v>22.045999999999999</v>
      </c>
      <c r="G7" s="390">
        <v>0</v>
      </c>
      <c r="H7" s="389">
        <v>0</v>
      </c>
      <c r="I7" s="389">
        <v>0</v>
      </c>
      <c r="J7" s="391">
        <v>1466.721</v>
      </c>
      <c r="K7" s="390">
        <v>0</v>
      </c>
      <c r="L7" s="389">
        <v>3365.4470000000001</v>
      </c>
      <c r="M7" s="389">
        <v>0</v>
      </c>
      <c r="N7" s="391">
        <v>12.547000000000001</v>
      </c>
      <c r="O7" s="389">
        <v>0</v>
      </c>
      <c r="P7" s="389">
        <v>0</v>
      </c>
      <c r="Q7" s="390">
        <v>0</v>
      </c>
      <c r="R7" s="137"/>
    </row>
    <row r="8" spans="1:23">
      <c r="A8" s="257" t="s">
        <v>44</v>
      </c>
      <c r="B8" s="391">
        <v>12.487</v>
      </c>
      <c r="C8" s="390">
        <v>120.652</v>
      </c>
      <c r="D8" s="389">
        <v>0</v>
      </c>
      <c r="E8" s="389">
        <v>3.7189999999999999</v>
      </c>
      <c r="F8" s="391">
        <v>20.300999999999998</v>
      </c>
      <c r="G8" s="390">
        <v>1.524</v>
      </c>
      <c r="H8" s="389">
        <v>0</v>
      </c>
      <c r="I8" s="389">
        <v>0</v>
      </c>
      <c r="J8" s="391">
        <v>244.35400000000001</v>
      </c>
      <c r="K8" s="390">
        <v>0</v>
      </c>
      <c r="L8" s="389">
        <v>0</v>
      </c>
      <c r="M8" s="389">
        <v>0</v>
      </c>
      <c r="N8" s="391">
        <v>0.7050000000000064</v>
      </c>
      <c r="O8" s="389">
        <v>7.5999999999999998E-2</v>
      </c>
      <c r="P8" s="389">
        <v>0</v>
      </c>
      <c r="Q8" s="390">
        <v>9.7000000000000003E-2</v>
      </c>
      <c r="R8" s="137"/>
    </row>
    <row r="9" spans="1:23">
      <c r="A9" s="257" t="s">
        <v>45</v>
      </c>
      <c r="B9" s="391">
        <v>162.90700000000001</v>
      </c>
      <c r="C9" s="390">
        <v>0</v>
      </c>
      <c r="D9" s="389">
        <v>59.304000000000002</v>
      </c>
      <c r="E9" s="389">
        <v>0</v>
      </c>
      <c r="F9" s="391">
        <v>326.63499999999999</v>
      </c>
      <c r="G9" s="390">
        <v>0</v>
      </c>
      <c r="H9" s="389">
        <v>0</v>
      </c>
      <c r="I9" s="389">
        <v>0</v>
      </c>
      <c r="J9" s="391">
        <v>14314.849</v>
      </c>
      <c r="K9" s="390">
        <v>105.57</v>
      </c>
      <c r="L9" s="389">
        <v>62.645000000000003</v>
      </c>
      <c r="M9" s="389">
        <v>0</v>
      </c>
      <c r="N9" s="391">
        <v>2179.2379999999985</v>
      </c>
      <c r="O9" s="389">
        <v>2.33</v>
      </c>
      <c r="P9" s="389">
        <v>4.3999999999999997E-2</v>
      </c>
      <c r="Q9" s="390">
        <v>0.75</v>
      </c>
      <c r="R9" s="137"/>
      <c r="T9" s="205"/>
      <c r="U9" s="205"/>
      <c r="V9" s="205"/>
    </row>
    <row r="10" spans="1:23">
      <c r="A10" s="257" t="s">
        <v>46</v>
      </c>
      <c r="B10" s="391">
        <v>78.734999999999999</v>
      </c>
      <c r="C10" s="390">
        <v>0</v>
      </c>
      <c r="D10" s="389">
        <v>23.866</v>
      </c>
      <c r="E10" s="389">
        <v>6.2E-2</v>
      </c>
      <c r="F10" s="391">
        <v>273.56</v>
      </c>
      <c r="G10" s="390">
        <v>0</v>
      </c>
      <c r="H10" s="389">
        <v>0</v>
      </c>
      <c r="I10" s="389">
        <v>0</v>
      </c>
      <c r="J10" s="391">
        <v>5876.7510000000002</v>
      </c>
      <c r="K10" s="390">
        <v>0</v>
      </c>
      <c r="L10" s="389">
        <v>0</v>
      </c>
      <c r="M10" s="389">
        <v>0</v>
      </c>
      <c r="N10" s="391">
        <v>643.67899999999975</v>
      </c>
      <c r="O10" s="389">
        <v>0.71699999999999997</v>
      </c>
      <c r="P10" s="389">
        <v>0</v>
      </c>
      <c r="Q10" s="390">
        <v>0.34499999999999997</v>
      </c>
      <c r="R10" s="137"/>
      <c r="S10" s="205"/>
      <c r="T10" s="205"/>
      <c r="U10" s="205"/>
      <c r="V10" s="205"/>
    </row>
    <row r="11" spans="1:23">
      <c r="A11" s="257" t="s">
        <v>47</v>
      </c>
      <c r="B11" s="391">
        <v>874.35299999999995</v>
      </c>
      <c r="C11" s="390">
        <v>14.115</v>
      </c>
      <c r="D11" s="389">
        <v>396.10500000000002</v>
      </c>
      <c r="E11" s="389">
        <v>7.085</v>
      </c>
      <c r="F11" s="391">
        <v>5394.76</v>
      </c>
      <c r="G11" s="390">
        <v>20.491</v>
      </c>
      <c r="H11" s="389">
        <v>33.435000000000002</v>
      </c>
      <c r="I11" s="389">
        <v>0</v>
      </c>
      <c r="J11" s="391">
        <v>19123.047999999999</v>
      </c>
      <c r="K11" s="390">
        <v>12.285</v>
      </c>
      <c r="L11" s="389">
        <v>0</v>
      </c>
      <c r="M11" s="389">
        <v>0</v>
      </c>
      <c r="N11" s="391">
        <v>12198.450000000003</v>
      </c>
      <c r="O11" s="389">
        <v>567.005</v>
      </c>
      <c r="P11" s="389">
        <v>5.0209999999999999</v>
      </c>
      <c r="Q11" s="390">
        <v>199.22200000000001</v>
      </c>
      <c r="R11" s="137"/>
      <c r="S11" s="137"/>
      <c r="T11" s="137"/>
      <c r="U11" s="137"/>
      <c r="V11" s="137"/>
      <c r="W11" s="137"/>
    </row>
    <row r="12" spans="1:23">
      <c r="A12" s="257" t="s">
        <v>48</v>
      </c>
      <c r="B12" s="391">
        <v>41.365000000000002</v>
      </c>
      <c r="C12" s="390">
        <v>8.43</v>
      </c>
      <c r="D12" s="389">
        <v>5.9509999999999996</v>
      </c>
      <c r="E12" s="389">
        <v>1.2170000000000001</v>
      </c>
      <c r="F12" s="391">
        <v>265.87299999999999</v>
      </c>
      <c r="G12" s="390">
        <v>10.489000000000001</v>
      </c>
      <c r="H12" s="389">
        <v>0</v>
      </c>
      <c r="I12" s="389">
        <v>0</v>
      </c>
      <c r="J12" s="391">
        <v>62.024000000000001</v>
      </c>
      <c r="K12" s="390">
        <v>2.915</v>
      </c>
      <c r="L12" s="389">
        <v>0</v>
      </c>
      <c r="M12" s="389">
        <v>0</v>
      </c>
      <c r="N12" s="391">
        <v>661.197</v>
      </c>
      <c r="O12" s="389">
        <v>308.05900000000003</v>
      </c>
      <c r="P12" s="389">
        <v>2.0640000000000001</v>
      </c>
      <c r="Q12" s="390">
        <v>76.183999999999997</v>
      </c>
      <c r="R12" s="137"/>
      <c r="S12" s="137"/>
      <c r="T12" s="137"/>
      <c r="U12" s="137"/>
      <c r="V12" s="137"/>
      <c r="W12" s="137"/>
    </row>
    <row r="13" spans="1:23" ht="15.75" thickBot="1">
      <c r="A13" s="257" t="s">
        <v>49</v>
      </c>
      <c r="B13" s="391">
        <v>103.67400000000001</v>
      </c>
      <c r="C13" s="390">
        <v>128.65899999999999</v>
      </c>
      <c r="D13" s="389">
        <v>10.141999999999999</v>
      </c>
      <c r="E13" s="389">
        <v>2.4079999999999999</v>
      </c>
      <c r="F13" s="391">
        <v>482.32799999999997</v>
      </c>
      <c r="G13" s="390">
        <v>82.048000000000002</v>
      </c>
      <c r="H13" s="389">
        <v>0</v>
      </c>
      <c r="I13" s="389">
        <v>0</v>
      </c>
      <c r="J13" s="391">
        <v>18.495999999999999</v>
      </c>
      <c r="K13" s="390">
        <v>14.593999999999999</v>
      </c>
      <c r="L13" s="389">
        <v>0</v>
      </c>
      <c r="M13" s="389">
        <v>0</v>
      </c>
      <c r="N13" s="391">
        <v>2989.626999999999</v>
      </c>
      <c r="O13" s="389">
        <v>6442.1370000000006</v>
      </c>
      <c r="P13" s="389">
        <v>1641.6469999999999</v>
      </c>
      <c r="Q13" s="390">
        <v>11401.174999999999</v>
      </c>
      <c r="R13" s="137"/>
      <c r="S13" s="137"/>
      <c r="T13" s="137"/>
      <c r="U13" s="137"/>
      <c r="V13" s="137"/>
      <c r="W13" s="137"/>
    </row>
    <row r="14" spans="1:23" ht="15.75" thickBot="1">
      <c r="A14" s="143" t="s">
        <v>50</v>
      </c>
      <c r="B14" s="183">
        <f>SUM(B7:B13)</f>
        <v>1277.6130000000001</v>
      </c>
      <c r="C14" s="181">
        <f t="shared" ref="C14:Q14" si="0">SUM(C7:C13)</f>
        <v>271.85599999999999</v>
      </c>
      <c r="D14" s="182">
        <f t="shared" si="0"/>
        <v>495.36800000000005</v>
      </c>
      <c r="E14" s="182">
        <f t="shared" si="0"/>
        <v>14.491</v>
      </c>
      <c r="F14" s="183">
        <f t="shared" si="0"/>
        <v>6785.5029999999988</v>
      </c>
      <c r="G14" s="181">
        <f t="shared" si="0"/>
        <v>114.55200000000001</v>
      </c>
      <c r="H14" s="182">
        <f t="shared" si="0"/>
        <v>33.435000000000002</v>
      </c>
      <c r="I14" s="182">
        <f t="shared" si="0"/>
        <v>0</v>
      </c>
      <c r="J14" s="183">
        <f t="shared" si="0"/>
        <v>41106.242999999995</v>
      </c>
      <c r="K14" s="181">
        <f t="shared" si="0"/>
        <v>135.364</v>
      </c>
      <c r="L14" s="182">
        <f t="shared" si="0"/>
        <v>3428.0920000000001</v>
      </c>
      <c r="M14" s="182">
        <f t="shared" si="0"/>
        <v>0</v>
      </c>
      <c r="N14" s="183">
        <f t="shared" si="0"/>
        <v>18685.442999999999</v>
      </c>
      <c r="O14" s="182">
        <f t="shared" si="0"/>
        <v>7320.3240000000005</v>
      </c>
      <c r="P14" s="182">
        <f t="shared" si="0"/>
        <v>1648.7759999999998</v>
      </c>
      <c r="Q14" s="181">
        <f t="shared" si="0"/>
        <v>11677.772999999999</v>
      </c>
      <c r="R14" s="137"/>
      <c r="S14" s="137"/>
      <c r="T14" s="137"/>
      <c r="U14" s="137"/>
      <c r="V14" s="137"/>
      <c r="W14" s="137"/>
    </row>
    <row r="15" spans="1:23" ht="15.75" thickBot="1">
      <c r="A15" s="267" t="s">
        <v>101</v>
      </c>
      <c r="B15" s="188">
        <f>1/($B14+$C14)*B14</f>
        <v>0.82454892611597908</v>
      </c>
      <c r="C15" s="357">
        <f>1/($B14+$C14)*C14</f>
        <v>0.1754510738840209</v>
      </c>
      <c r="D15" s="188">
        <f>1/($D14+$E14)*D14</f>
        <v>0.97157841677797196</v>
      </c>
      <c r="E15" s="357">
        <f>1/($D14+$E14)*E14</f>
        <v>2.8421583222028049E-2</v>
      </c>
      <c r="F15" s="188">
        <f>1/($F14+$G14)*F14</f>
        <v>0.98339839320121369</v>
      </c>
      <c r="G15" s="357">
        <f>1/($F14+$G14)*G14</f>
        <v>1.6601606798786393E-2</v>
      </c>
      <c r="H15" s="188">
        <f>1/($H14+$I14)*H14</f>
        <v>1</v>
      </c>
      <c r="I15" s="357">
        <f>1/($H14+$I14)*I14</f>
        <v>0</v>
      </c>
      <c r="J15" s="188">
        <f>1/($J14+$K14)*J14</f>
        <v>0.99671778066262062</v>
      </c>
      <c r="K15" s="357">
        <f>1/($J14+$K14)*K14</f>
        <v>3.2822193373793608E-3</v>
      </c>
      <c r="L15" s="188">
        <f>1/($L14+$M14)*L14</f>
        <v>1</v>
      </c>
      <c r="M15" s="357">
        <f>1/($L14+$M14)*M14</f>
        <v>0</v>
      </c>
      <c r="N15" s="188">
        <f>1/($N14+$O14+$P14+$Q14)*N14</f>
        <v>0.47506592289149718</v>
      </c>
      <c r="O15" s="358">
        <f t="shared" ref="O15:Q15" si="1">1/($N14+$O14+$P14+$Q14)*O14</f>
        <v>0.18611474595088681</v>
      </c>
      <c r="P15" s="187">
        <f t="shared" si="1"/>
        <v>4.1919118111427761E-2</v>
      </c>
      <c r="Q15" s="357">
        <f t="shared" si="1"/>
        <v>0.2969002130461883</v>
      </c>
      <c r="R15" s="137"/>
      <c r="S15" s="137"/>
      <c r="T15" s="137"/>
      <c r="U15" s="137"/>
      <c r="V15" s="137"/>
      <c r="W15" s="137"/>
    </row>
    <row r="16" spans="1:23"/>
    <row r="17" spans="1:7" s="205" customFormat="1" ht="18.75">
      <c r="A17" s="688" t="s">
        <v>327</v>
      </c>
      <c r="B17" s="688"/>
      <c r="C17" s="688"/>
      <c r="D17" s="688"/>
      <c r="E17" s="688"/>
      <c r="F17" s="688"/>
      <c r="G17" s="688"/>
    </row>
    <row r="18" spans="1:7" s="205" customFormat="1" ht="15.75" thickBot="1">
      <c r="A18" s="179" t="s">
        <v>321</v>
      </c>
      <c r="B18" s="180"/>
      <c r="C18" s="180"/>
      <c r="D18" s="180"/>
      <c r="E18" s="180"/>
      <c r="F18" s="180"/>
      <c r="G18" s="278"/>
    </row>
    <row r="19" spans="1:7" ht="15.75" thickBot="1"/>
    <row r="20" spans="1:7" ht="15.75" thickBot="1">
      <c r="B20" s="771">
        <v>2013</v>
      </c>
      <c r="C20" s="711"/>
      <c r="D20" s="771">
        <v>2014</v>
      </c>
      <c r="E20" s="771"/>
      <c r="F20" s="771">
        <v>2015</v>
      </c>
      <c r="G20" s="771"/>
    </row>
    <row r="21" spans="1:7" ht="33" customHeight="1" thickBot="1">
      <c r="A21" s="636" t="s">
        <v>320</v>
      </c>
      <c r="B21" s="263" t="s">
        <v>316</v>
      </c>
      <c r="C21" s="265" t="s">
        <v>100</v>
      </c>
      <c r="D21" s="263" t="s">
        <v>316</v>
      </c>
      <c r="E21" s="264" t="s">
        <v>100</v>
      </c>
      <c r="F21" s="263" t="s">
        <v>316</v>
      </c>
      <c r="G21" s="264" t="s">
        <v>100</v>
      </c>
    </row>
    <row r="22" spans="1:7">
      <c r="A22" s="141" t="s">
        <v>317</v>
      </c>
      <c r="B22" s="447">
        <v>12138.848</v>
      </c>
      <c r="C22" s="447">
        <v>1013769</v>
      </c>
      <c r="D22" s="448">
        <v>11994.339</v>
      </c>
      <c r="E22" s="449">
        <v>1015227</v>
      </c>
      <c r="F22" s="448">
        <v>12214.036</v>
      </c>
      <c r="G22" s="449">
        <v>1015445</v>
      </c>
    </row>
    <row r="23" spans="1:7">
      <c r="A23" s="142" t="s">
        <v>318</v>
      </c>
      <c r="B23" s="447">
        <v>58796.807999999997</v>
      </c>
      <c r="C23" s="447">
        <v>96561</v>
      </c>
      <c r="D23" s="448">
        <v>64895.263999999996</v>
      </c>
      <c r="E23" s="449">
        <v>102104</v>
      </c>
      <c r="F23" s="448">
        <v>71811.697</v>
      </c>
      <c r="G23" s="449">
        <v>105428</v>
      </c>
    </row>
    <row r="24" spans="1:7">
      <c r="A24" s="142" t="s">
        <v>319</v>
      </c>
      <c r="B24" s="447">
        <v>6825.6080000000002</v>
      </c>
      <c r="C24" s="447">
        <v>260816</v>
      </c>
      <c r="D24" s="448">
        <v>7107.1509999999998</v>
      </c>
      <c r="E24" s="449">
        <v>283880</v>
      </c>
      <c r="F24" s="448">
        <v>7320.3239999999996</v>
      </c>
      <c r="G24" s="449">
        <v>291581</v>
      </c>
    </row>
    <row r="25" spans="1:7" ht="15" customHeight="1" thickBot="1">
      <c r="A25" s="266" t="s">
        <v>99</v>
      </c>
      <c r="B25" s="450">
        <v>1077.5050000000001</v>
      </c>
      <c r="C25" s="450">
        <v>121177</v>
      </c>
      <c r="D25" s="451">
        <v>1405.5619999999999</v>
      </c>
      <c r="E25" s="452">
        <v>165594</v>
      </c>
      <c r="F25" s="451">
        <v>1648.7760000000001</v>
      </c>
      <c r="G25" s="452">
        <v>196679</v>
      </c>
    </row>
    <row r="26" spans="1:7" ht="15.75" thickBot="1">
      <c r="A26" s="254" t="s">
        <v>50</v>
      </c>
      <c r="B26" s="102">
        <v>78838.769</v>
      </c>
      <c r="C26" s="97">
        <v>1492323</v>
      </c>
      <c r="D26" s="102">
        <v>85402.315999999992</v>
      </c>
      <c r="E26" s="313">
        <v>1566805</v>
      </c>
      <c r="F26" s="102">
        <v>92994.832999999999</v>
      </c>
      <c r="G26" s="313">
        <v>1609133</v>
      </c>
    </row>
    <row r="27" spans="1:7" ht="15.75" thickBot="1">
      <c r="A27" s="267" t="s">
        <v>117</v>
      </c>
      <c r="B27" s="637">
        <f t="shared" ref="B27:G27" si="2">B22/B26</f>
        <v>0.15397054208190389</v>
      </c>
      <c r="C27" s="638">
        <f t="shared" si="2"/>
        <v>0.67932277395711249</v>
      </c>
      <c r="D27" s="639">
        <f t="shared" si="2"/>
        <v>0.14044512563336106</v>
      </c>
      <c r="E27" s="638">
        <f t="shared" si="2"/>
        <v>0.6479600205513768</v>
      </c>
      <c r="F27" s="639">
        <f t="shared" si="2"/>
        <v>0.13134101762406519</v>
      </c>
      <c r="G27" s="638">
        <f t="shared" si="2"/>
        <v>0.6310510069708346</v>
      </c>
    </row>
    <row r="28" spans="1:7"/>
  </sheetData>
  <mergeCells count="14">
    <mergeCell ref="A5:A6"/>
    <mergeCell ref="F20:G20"/>
    <mergeCell ref="A17:G17"/>
    <mergeCell ref="A1:I1"/>
    <mergeCell ref="B4:Q4"/>
    <mergeCell ref="N5:Q5"/>
    <mergeCell ref="B20:C20"/>
    <mergeCell ref="D20:E20"/>
    <mergeCell ref="B5:C5"/>
    <mergeCell ref="D5:E5"/>
    <mergeCell ref="F5:G5"/>
    <mergeCell ref="H5:I5"/>
    <mergeCell ref="J5:K5"/>
    <mergeCell ref="L5:M5"/>
  </mergeCells>
  <pageMargins left="0.7" right="0.7" top="0.78740157499999996" bottom="0.78740157499999996" header="0.3" footer="0.3"/>
  <pageSetup paperSize="9" scale="43"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59"/>
  <sheetViews>
    <sheetView showGridLines="0" zoomScale="90" zoomScaleNormal="90" workbookViewId="0">
      <selection sqref="A1:I1"/>
    </sheetView>
  </sheetViews>
  <sheetFormatPr baseColWidth="10" defaultColWidth="0" defaultRowHeight="15" zeroHeight="1"/>
  <cols>
    <col min="1" max="1" width="6.28515625" style="205" customWidth="1"/>
    <col min="2" max="2" width="30.42578125" style="205" bestFit="1" customWidth="1"/>
    <col min="3" max="3" width="16.28515625" style="205" customWidth="1"/>
    <col min="4" max="4" width="15.85546875" style="205" customWidth="1"/>
    <col min="5" max="5" width="18.7109375" style="205" customWidth="1"/>
    <col min="6" max="6" width="13.42578125" style="205" customWidth="1"/>
    <col min="7" max="8" width="17.28515625" style="205" customWidth="1"/>
    <col min="9" max="9" width="16.42578125" customWidth="1"/>
    <col min="10" max="10" width="17.28515625" customWidth="1"/>
    <col min="11" max="13" width="16.42578125" style="205" customWidth="1"/>
    <col min="14" max="14" width="16.42578125" customWidth="1"/>
    <col min="15" max="15" width="21" style="220" customWidth="1"/>
    <col min="16" max="16" width="11.28515625" style="6" hidden="1" customWidth="1"/>
    <col min="17" max="22" width="8.5703125" hidden="1" customWidth="1"/>
    <col min="23" max="23" width="11.140625" hidden="1" customWidth="1"/>
    <col min="24" max="24" width="12.140625" hidden="1" customWidth="1"/>
    <col min="25" max="25" width="6.5703125" hidden="1" customWidth="1"/>
    <col min="26" max="27" width="8.5703125" hidden="1" customWidth="1"/>
    <col min="28" max="29" width="0" hidden="1" customWidth="1"/>
    <col min="30" max="16384" width="11.42578125" hidden="1"/>
  </cols>
  <sheetData>
    <row r="1" spans="1:29" s="205" customFormat="1" ht="18.75" customHeight="1">
      <c r="A1" s="688" t="s">
        <v>302</v>
      </c>
      <c r="B1" s="688"/>
      <c r="C1" s="688"/>
      <c r="D1" s="688"/>
      <c r="E1" s="688"/>
      <c r="F1" s="688"/>
      <c r="G1" s="688"/>
      <c r="H1" s="688"/>
      <c r="I1" s="688"/>
      <c r="J1" s="554"/>
      <c r="K1" s="554"/>
      <c r="L1" s="554"/>
      <c r="M1" s="554"/>
      <c r="N1" s="554"/>
      <c r="O1" s="461"/>
      <c r="P1" s="6"/>
      <c r="Q1"/>
      <c r="R1"/>
      <c r="S1"/>
      <c r="T1"/>
      <c r="U1"/>
      <c r="V1"/>
      <c r="W1"/>
      <c r="X1"/>
      <c r="Y1"/>
      <c r="Z1"/>
      <c r="AA1"/>
      <c r="AB1"/>
      <c r="AC1"/>
    </row>
    <row r="2" spans="1:29" s="205" customFormat="1" ht="18.75" customHeight="1" thickBot="1">
      <c r="A2" s="180"/>
      <c r="B2" s="180"/>
      <c r="C2" s="180"/>
      <c r="D2" s="180"/>
      <c r="E2" s="180"/>
      <c r="F2" s="180"/>
      <c r="G2" s="180"/>
      <c r="H2" s="180"/>
      <c r="I2" s="654"/>
      <c r="J2" s="653"/>
      <c r="K2" s="653"/>
      <c r="L2" s="653"/>
      <c r="M2" s="653"/>
      <c r="N2" s="653"/>
      <c r="O2" s="461"/>
      <c r="P2" s="6"/>
    </row>
    <row r="3" spans="1:29" ht="15.75" thickBot="1">
      <c r="O3" s="461"/>
    </row>
    <row r="4" spans="1:29" ht="54.75" customHeight="1" thickBot="1">
      <c r="B4" s="618" t="s">
        <v>142</v>
      </c>
      <c r="C4" s="276" t="s">
        <v>306</v>
      </c>
      <c r="D4" s="277" t="s">
        <v>154</v>
      </c>
      <c r="E4" s="275" t="s">
        <v>155</v>
      </c>
      <c r="F4" s="556" t="s">
        <v>146</v>
      </c>
      <c r="G4" s="557" t="s">
        <v>147</v>
      </c>
      <c r="H4" s="557" t="s">
        <v>156</v>
      </c>
      <c r="I4" s="557" t="s">
        <v>148</v>
      </c>
      <c r="J4" s="557" t="s">
        <v>149</v>
      </c>
      <c r="K4" s="557" t="s">
        <v>150</v>
      </c>
      <c r="L4" s="557" t="s">
        <v>151</v>
      </c>
      <c r="M4" s="557" t="s">
        <v>152</v>
      </c>
      <c r="N4" s="557" t="s">
        <v>153</v>
      </c>
      <c r="O4" s="462" t="s">
        <v>159</v>
      </c>
      <c r="P4" s="271"/>
    </row>
    <row r="5" spans="1:29" s="205" customFormat="1" ht="15" customHeight="1">
      <c r="A5" s="775" t="s">
        <v>144</v>
      </c>
      <c r="B5" s="112" t="s">
        <v>138</v>
      </c>
      <c r="C5" s="282">
        <v>7397</v>
      </c>
      <c r="D5" s="279">
        <v>2.5000000000000001E-2</v>
      </c>
      <c r="E5" s="288" t="s">
        <v>141</v>
      </c>
      <c r="F5" s="556"/>
      <c r="G5" s="557"/>
      <c r="H5" s="557"/>
      <c r="I5" s="558">
        <v>2500</v>
      </c>
      <c r="J5" s="558">
        <v>3500</v>
      </c>
      <c r="K5" s="558">
        <v>4500</v>
      </c>
      <c r="L5" s="558">
        <v>5500</v>
      </c>
      <c r="M5" s="558">
        <v>6500</v>
      </c>
      <c r="N5" s="558">
        <v>7500</v>
      </c>
      <c r="O5" s="268"/>
      <c r="P5" s="6"/>
    </row>
    <row r="6" spans="1:29" s="205" customFormat="1">
      <c r="A6" s="776"/>
      <c r="B6" s="35" t="s">
        <v>137</v>
      </c>
      <c r="C6" s="282">
        <v>6410.2</v>
      </c>
      <c r="D6" s="279">
        <v>2.1999999999999999E-2</v>
      </c>
      <c r="E6" s="288" t="s">
        <v>140</v>
      </c>
      <c r="F6" s="556"/>
      <c r="G6" s="557"/>
      <c r="H6" s="557"/>
      <c r="I6" s="558">
        <v>2500</v>
      </c>
      <c r="J6" s="558">
        <v>3500</v>
      </c>
      <c r="K6" s="558">
        <v>4500</v>
      </c>
      <c r="L6" s="558">
        <v>5500</v>
      </c>
      <c r="M6" s="558">
        <v>6500</v>
      </c>
      <c r="N6" s="558">
        <v>7500</v>
      </c>
      <c r="O6" s="461"/>
      <c r="P6" s="6"/>
    </row>
    <row r="7" spans="1:29" s="205" customFormat="1">
      <c r="A7" s="776"/>
      <c r="B7" s="35" t="s">
        <v>136</v>
      </c>
      <c r="C7" s="282">
        <v>5309.3</v>
      </c>
      <c r="D7" s="279">
        <v>1.7999999999999999E-2</v>
      </c>
      <c r="E7" s="288" t="s">
        <v>139</v>
      </c>
      <c r="F7" s="556"/>
      <c r="G7" s="557"/>
      <c r="H7" s="557"/>
      <c r="I7" s="558">
        <v>2500</v>
      </c>
      <c r="J7" s="558">
        <v>3500</v>
      </c>
      <c r="K7" s="558">
        <v>4500</v>
      </c>
      <c r="L7" s="558">
        <v>5500</v>
      </c>
      <c r="M7" s="558">
        <v>6500</v>
      </c>
      <c r="N7" s="558">
        <v>7500</v>
      </c>
      <c r="O7" s="461"/>
      <c r="P7" s="6"/>
    </row>
    <row r="8" spans="1:29" s="205" customFormat="1">
      <c r="A8" s="776"/>
      <c r="B8" s="35" t="s">
        <v>133</v>
      </c>
      <c r="C8" s="282">
        <v>4990</v>
      </c>
      <c r="D8" s="279">
        <v>1.7999999999999999E-2</v>
      </c>
      <c r="E8" s="288" t="s">
        <v>135</v>
      </c>
      <c r="F8" s="559"/>
      <c r="G8" s="560"/>
      <c r="H8" s="560"/>
      <c r="I8" s="558">
        <v>2500</v>
      </c>
      <c r="J8" s="558">
        <v>3500</v>
      </c>
      <c r="K8" s="558">
        <v>4500</v>
      </c>
      <c r="L8" s="558">
        <v>5500</v>
      </c>
      <c r="M8" s="558">
        <v>6500</v>
      </c>
      <c r="N8" s="558">
        <v>7500</v>
      </c>
      <c r="O8" s="461"/>
      <c r="P8" s="6"/>
    </row>
    <row r="9" spans="1:29" s="205" customFormat="1">
      <c r="A9" s="776"/>
      <c r="B9" s="35" t="s">
        <v>132</v>
      </c>
      <c r="C9" s="282">
        <v>4059</v>
      </c>
      <c r="D9" s="279">
        <v>1.4E-2</v>
      </c>
      <c r="E9" s="288" t="s">
        <v>134</v>
      </c>
      <c r="F9" s="559"/>
      <c r="G9" s="560"/>
      <c r="H9" s="560"/>
      <c r="I9" s="558">
        <v>2500</v>
      </c>
      <c r="J9" s="558">
        <v>3500</v>
      </c>
      <c r="K9" s="558">
        <v>4500</v>
      </c>
      <c r="L9" s="558">
        <v>5500</v>
      </c>
      <c r="M9" s="558">
        <v>6500</v>
      </c>
      <c r="N9" s="558">
        <v>7500</v>
      </c>
      <c r="O9" s="461"/>
      <c r="P9" s="6"/>
    </row>
    <row r="10" spans="1:29" s="205" customFormat="1">
      <c r="A10" s="776"/>
      <c r="B10" s="35" t="s">
        <v>130</v>
      </c>
      <c r="C10" s="283">
        <v>3303</v>
      </c>
      <c r="D10" s="279">
        <v>0.01</v>
      </c>
      <c r="E10" s="288" t="s">
        <v>131</v>
      </c>
      <c r="F10" s="561"/>
      <c r="G10" s="558"/>
      <c r="H10" s="558"/>
      <c r="I10" s="558">
        <v>2500</v>
      </c>
      <c r="J10" s="558">
        <v>3500</v>
      </c>
      <c r="K10" s="558">
        <v>4500</v>
      </c>
      <c r="L10" s="558">
        <v>5500</v>
      </c>
      <c r="M10" s="558">
        <v>6500</v>
      </c>
      <c r="N10" s="558">
        <v>7500</v>
      </c>
      <c r="O10" s="461"/>
      <c r="P10" s="6"/>
    </row>
    <row r="11" spans="1:29" s="205" customFormat="1" ht="15" customHeight="1" thickBot="1">
      <c r="A11" s="777"/>
      <c r="B11" s="113" t="s">
        <v>126</v>
      </c>
      <c r="C11" s="283">
        <v>2984</v>
      </c>
      <c r="D11" s="279">
        <v>0.01</v>
      </c>
      <c r="E11" s="288" t="s">
        <v>123</v>
      </c>
      <c r="F11" s="561"/>
      <c r="G11" s="558"/>
      <c r="H11" s="558"/>
      <c r="I11" s="558">
        <v>2500</v>
      </c>
      <c r="J11" s="558">
        <v>3500</v>
      </c>
      <c r="K11" s="558">
        <v>4500</v>
      </c>
      <c r="L11" s="558">
        <v>5500</v>
      </c>
      <c r="M11" s="558">
        <v>6500</v>
      </c>
      <c r="N11" s="558">
        <v>7500</v>
      </c>
      <c r="O11" s="461"/>
      <c r="P11" s="6"/>
    </row>
    <row r="12" spans="1:29">
      <c r="A12" s="772" t="s">
        <v>145</v>
      </c>
      <c r="B12" s="112" t="s">
        <v>124</v>
      </c>
      <c r="C12" s="284">
        <v>2398</v>
      </c>
      <c r="D12" s="281">
        <v>2.5000000000000001E-3</v>
      </c>
      <c r="E12" s="287" t="s">
        <v>118</v>
      </c>
      <c r="F12" s="561">
        <v>1000</v>
      </c>
      <c r="G12" s="558">
        <v>1500</v>
      </c>
      <c r="H12" s="558">
        <v>2400</v>
      </c>
      <c r="I12" s="558">
        <v>2600</v>
      </c>
      <c r="J12" s="558">
        <v>3500</v>
      </c>
      <c r="K12" s="558">
        <v>4500</v>
      </c>
      <c r="L12" s="558">
        <v>5500</v>
      </c>
      <c r="M12" s="558">
        <v>6500</v>
      </c>
      <c r="N12" s="562">
        <v>7500</v>
      </c>
      <c r="O12" s="268">
        <v>2600</v>
      </c>
    </row>
    <row r="13" spans="1:29">
      <c r="A13" s="773"/>
      <c r="B13" s="35" t="s">
        <v>125</v>
      </c>
      <c r="C13" s="283">
        <v>1953</v>
      </c>
      <c r="D13" s="280">
        <v>2.5000000000000001E-3</v>
      </c>
      <c r="E13" s="288" t="s">
        <v>119</v>
      </c>
      <c r="F13" s="561">
        <v>1000</v>
      </c>
      <c r="G13" s="558">
        <v>1500</v>
      </c>
      <c r="H13" s="558">
        <v>2400</v>
      </c>
      <c r="I13" s="558">
        <v>2600</v>
      </c>
      <c r="J13" s="558">
        <v>3500</v>
      </c>
      <c r="K13" s="558">
        <v>4500</v>
      </c>
      <c r="L13" s="558">
        <v>5500</v>
      </c>
      <c r="M13" s="558">
        <v>6500</v>
      </c>
      <c r="N13" s="558">
        <v>7500</v>
      </c>
      <c r="O13" s="268">
        <v>2600</v>
      </c>
    </row>
    <row r="14" spans="1:29">
      <c r="A14" s="773"/>
      <c r="B14" s="35" t="s">
        <v>127</v>
      </c>
      <c r="C14" s="283">
        <v>1811</v>
      </c>
      <c r="D14" s="280">
        <v>2.5000000000000001E-3</v>
      </c>
      <c r="E14" s="288" t="s">
        <v>120</v>
      </c>
      <c r="F14" s="561">
        <v>1000</v>
      </c>
      <c r="G14" s="558">
        <v>1500</v>
      </c>
      <c r="H14" s="558">
        <v>2400</v>
      </c>
      <c r="I14" s="558">
        <v>2600</v>
      </c>
      <c r="J14" s="558">
        <v>3500</v>
      </c>
      <c r="K14" s="558">
        <v>4500</v>
      </c>
      <c r="L14" s="558">
        <v>5500</v>
      </c>
      <c r="M14" s="558">
        <v>6500</v>
      </c>
      <c r="N14" s="558">
        <v>7500</v>
      </c>
      <c r="O14" s="268">
        <v>2600</v>
      </c>
    </row>
    <row r="15" spans="1:29">
      <c r="A15" s="773"/>
      <c r="B15" s="35" t="s">
        <v>128</v>
      </c>
      <c r="C15" s="283">
        <v>1581</v>
      </c>
      <c r="D15" s="280">
        <v>2.5000000000000001E-3</v>
      </c>
      <c r="E15" s="288" t="s">
        <v>121</v>
      </c>
      <c r="F15" s="561">
        <v>1000</v>
      </c>
      <c r="G15" s="558">
        <v>1500</v>
      </c>
      <c r="H15" s="558">
        <v>2400</v>
      </c>
      <c r="I15" s="558">
        <v>2600</v>
      </c>
      <c r="J15" s="558">
        <v>3500</v>
      </c>
      <c r="K15" s="558">
        <v>4500</v>
      </c>
      <c r="L15" s="558">
        <v>5500</v>
      </c>
      <c r="M15" s="558">
        <v>6500</v>
      </c>
      <c r="N15" s="558">
        <v>7500</v>
      </c>
      <c r="O15" s="268">
        <v>2600</v>
      </c>
    </row>
    <row r="16" spans="1:29" s="205" customFormat="1">
      <c r="A16" s="773"/>
      <c r="B16" s="35" t="s">
        <v>129</v>
      </c>
      <c r="C16" s="283">
        <v>1437</v>
      </c>
      <c r="D16" s="279">
        <v>0</v>
      </c>
      <c r="E16" s="455" t="s">
        <v>122</v>
      </c>
      <c r="F16" s="561">
        <v>1000</v>
      </c>
      <c r="G16" s="558">
        <v>1500</v>
      </c>
      <c r="H16" s="558">
        <v>2400</v>
      </c>
      <c r="I16" s="558">
        <v>2600</v>
      </c>
      <c r="J16" s="558">
        <v>3500</v>
      </c>
      <c r="K16" s="558">
        <v>4500</v>
      </c>
      <c r="L16" s="558">
        <v>5500</v>
      </c>
      <c r="M16" s="558">
        <v>6500</v>
      </c>
      <c r="N16" s="558">
        <v>7500</v>
      </c>
      <c r="O16" s="268">
        <v>2600</v>
      </c>
      <c r="P16" s="6"/>
    </row>
    <row r="17" spans="1:16" s="205" customFormat="1">
      <c r="A17" s="773"/>
      <c r="B17" s="35" t="s">
        <v>235</v>
      </c>
      <c r="C17" s="283">
        <v>1419</v>
      </c>
      <c r="D17" s="279">
        <v>0</v>
      </c>
      <c r="E17" s="288" t="s">
        <v>231</v>
      </c>
      <c r="F17" s="561">
        <v>1000</v>
      </c>
      <c r="G17" s="558">
        <v>1500</v>
      </c>
      <c r="H17" s="558">
        <v>2400</v>
      </c>
      <c r="I17" s="558">
        <v>2600</v>
      </c>
      <c r="J17" s="558">
        <v>3500</v>
      </c>
      <c r="K17" s="558">
        <v>4500</v>
      </c>
      <c r="L17" s="558">
        <v>5500</v>
      </c>
      <c r="M17" s="558">
        <v>6500</v>
      </c>
      <c r="N17" s="558">
        <v>7500</v>
      </c>
      <c r="O17" s="268">
        <v>2600</v>
      </c>
      <c r="P17" s="6"/>
    </row>
    <row r="18" spans="1:16" s="205" customFormat="1">
      <c r="A18" s="773"/>
      <c r="B18" s="35" t="s">
        <v>236</v>
      </c>
      <c r="C18" s="283">
        <v>1367</v>
      </c>
      <c r="D18" s="279">
        <v>0</v>
      </c>
      <c r="E18" s="288" t="s">
        <v>232</v>
      </c>
      <c r="F18" s="561">
        <v>1000</v>
      </c>
      <c r="G18" s="558">
        <v>1500</v>
      </c>
      <c r="H18" s="558">
        <v>2400</v>
      </c>
      <c r="I18" s="558">
        <v>2600</v>
      </c>
      <c r="J18" s="558">
        <v>3500</v>
      </c>
      <c r="K18" s="558">
        <v>4500</v>
      </c>
      <c r="L18" s="558">
        <v>5500</v>
      </c>
      <c r="M18" s="558">
        <v>6500</v>
      </c>
      <c r="N18" s="558">
        <v>7500</v>
      </c>
      <c r="O18" s="268">
        <v>2600</v>
      </c>
      <c r="P18" s="6"/>
    </row>
    <row r="19" spans="1:16" s="205" customFormat="1">
      <c r="A19" s="773"/>
      <c r="B19" s="35" t="s">
        <v>237</v>
      </c>
      <c r="C19" s="283">
        <v>1336</v>
      </c>
      <c r="D19" s="279">
        <v>0</v>
      </c>
      <c r="E19" s="288" t="s">
        <v>233</v>
      </c>
      <c r="F19" s="561">
        <v>1000</v>
      </c>
      <c r="G19" s="558">
        <v>1500</v>
      </c>
      <c r="H19" s="558">
        <v>2400</v>
      </c>
      <c r="I19" s="558">
        <v>2600</v>
      </c>
      <c r="J19" s="558">
        <v>3500</v>
      </c>
      <c r="K19" s="558">
        <v>4500</v>
      </c>
      <c r="L19" s="558">
        <v>5500</v>
      </c>
      <c r="M19" s="558">
        <v>6500</v>
      </c>
      <c r="N19" s="558">
        <v>7500</v>
      </c>
      <c r="O19" s="268">
        <v>2600</v>
      </c>
      <c r="P19" s="6"/>
    </row>
    <row r="20" spans="1:16" s="205" customFormat="1" ht="15.75" thickBot="1">
      <c r="A20" s="774"/>
      <c r="B20" s="113" t="s">
        <v>238</v>
      </c>
      <c r="C20" s="285">
        <v>1096</v>
      </c>
      <c r="D20" s="617">
        <v>0</v>
      </c>
      <c r="E20" s="289" t="s">
        <v>234</v>
      </c>
      <c r="F20" s="561">
        <v>1000</v>
      </c>
      <c r="G20" s="558">
        <v>1500</v>
      </c>
      <c r="H20" s="558">
        <v>2400</v>
      </c>
      <c r="I20" s="558">
        <v>2600</v>
      </c>
      <c r="J20" s="558">
        <v>3500</v>
      </c>
      <c r="K20" s="558">
        <v>4500</v>
      </c>
      <c r="L20" s="558">
        <v>5500</v>
      </c>
      <c r="M20" s="558">
        <v>6500</v>
      </c>
      <c r="N20" s="558">
        <v>7500</v>
      </c>
      <c r="O20" s="268">
        <v>2600</v>
      </c>
      <c r="P20" s="6"/>
    </row>
    <row r="21" spans="1:16"/>
    <row r="22" spans="1:16"/>
    <row r="23" spans="1:16"/>
    <row r="24" spans="1:16"/>
    <row r="25" spans="1:16">
      <c r="O25" s="463"/>
    </row>
    <row r="26" spans="1:16">
      <c r="O26" s="463"/>
      <c r="P26" s="53"/>
    </row>
    <row r="27" spans="1:16">
      <c r="O27" s="463"/>
    </row>
    <row r="28" spans="1:16">
      <c r="O28" s="463"/>
    </row>
    <row r="29" spans="1:16">
      <c r="O29" s="463"/>
    </row>
    <row r="30" spans="1:16">
      <c r="O30" s="463"/>
    </row>
    <row r="31" spans="1:16">
      <c r="O31" s="463"/>
    </row>
    <row r="32" spans="1:16">
      <c r="O32" s="463"/>
    </row>
    <row r="33" spans="15:15">
      <c r="O33" s="463"/>
    </row>
    <row r="34" spans="15:15">
      <c r="O34" s="463"/>
    </row>
    <row r="35" spans="15:15">
      <c r="O35" s="463"/>
    </row>
    <row r="36" spans="15:15">
      <c r="O36" s="463"/>
    </row>
    <row r="37" spans="15:15">
      <c r="O37" s="463"/>
    </row>
    <row r="38" spans="15:15">
      <c r="O38" s="463"/>
    </row>
    <row r="39" spans="15:15">
      <c r="O39" s="463"/>
    </row>
    <row r="40" spans="15:15">
      <c r="O40" s="463"/>
    </row>
    <row r="41" spans="15:15">
      <c r="O41" s="463"/>
    </row>
    <row r="42" spans="15:15">
      <c r="O42" s="463"/>
    </row>
    <row r="43" spans="15:15">
      <c r="O43" s="463"/>
    </row>
    <row r="44" spans="15:15">
      <c r="O44" s="463"/>
    </row>
    <row r="45" spans="15:15">
      <c r="O45" s="463"/>
    </row>
    <row r="46" spans="15:15">
      <c r="O46" s="463"/>
    </row>
    <row r="47" spans="15:15"/>
    <row r="48" spans="15:15"/>
    <row r="49"/>
    <row r="50"/>
    <row r="51"/>
    <row r="52"/>
    <row r="53"/>
    <row r="54"/>
    <row r="55"/>
    <row r="56"/>
    <row r="57"/>
    <row r="58"/>
    <row r="59"/>
  </sheetData>
  <mergeCells count="3">
    <mergeCell ref="A12:A20"/>
    <mergeCell ref="A5:A11"/>
    <mergeCell ref="A1:I1"/>
  </mergeCells>
  <pageMargins left="0.7" right="0.7" top="0.78740157499999996" bottom="0.78740157499999996" header="0.3" footer="0.3"/>
  <pageSetup paperSize="9" scale="51"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8"/>
  <sheetViews>
    <sheetView showGridLines="0" zoomScale="90" zoomScaleNormal="90" workbookViewId="0">
      <selection sqref="A1:F1"/>
    </sheetView>
  </sheetViews>
  <sheetFormatPr baseColWidth="10" defaultColWidth="0" defaultRowHeight="15" zeroHeight="1"/>
  <cols>
    <col min="1" max="1" width="28.5703125" bestFit="1" customWidth="1"/>
    <col min="2" max="2" width="23.28515625" bestFit="1" customWidth="1"/>
    <col min="3" max="3" width="23.28515625" customWidth="1"/>
    <col min="4" max="4" width="23.28515625" bestFit="1" customWidth="1"/>
    <col min="5" max="5" width="41.85546875" bestFit="1" customWidth="1"/>
    <col min="6" max="7" width="11.42578125" customWidth="1"/>
    <col min="8" max="8" width="0" hidden="1" customWidth="1"/>
    <col min="9" max="16384" width="11.42578125" hidden="1"/>
  </cols>
  <sheetData>
    <row r="1" spans="1:6" ht="19.5" customHeight="1">
      <c r="A1" s="688" t="s">
        <v>304</v>
      </c>
      <c r="B1" s="688"/>
      <c r="C1" s="688"/>
      <c r="D1" s="688"/>
      <c r="E1" s="688"/>
      <c r="F1" s="688"/>
    </row>
    <row r="2" spans="1:6" ht="15.75" thickBot="1"/>
    <row r="3" spans="1:6" ht="31.5" customHeight="1" thickBot="1">
      <c r="A3" s="618" t="s">
        <v>142</v>
      </c>
      <c r="B3" s="565" t="s">
        <v>143</v>
      </c>
      <c r="C3" s="566" t="s">
        <v>308</v>
      </c>
      <c r="D3" s="566" t="s">
        <v>303</v>
      </c>
      <c r="E3" s="567" t="s">
        <v>155</v>
      </c>
    </row>
    <row r="4" spans="1:6">
      <c r="A4" s="272" t="s">
        <v>157</v>
      </c>
      <c r="B4" s="454">
        <v>3666.0720000000001</v>
      </c>
      <c r="C4" s="456">
        <v>4.0000000000000001E-3</v>
      </c>
      <c r="D4" s="456">
        <v>1.2E-2</v>
      </c>
      <c r="E4" s="455" t="s">
        <v>158</v>
      </c>
    </row>
    <row r="5" spans="1:6">
      <c r="A5" s="273" t="s">
        <v>242</v>
      </c>
      <c r="B5" s="454">
        <v>3712</v>
      </c>
      <c r="C5" s="456">
        <v>4.0000000000000001E-3</v>
      </c>
      <c r="D5" s="456">
        <v>1.2E-2</v>
      </c>
      <c r="E5" s="455" t="s">
        <v>239</v>
      </c>
    </row>
    <row r="6" spans="1:6">
      <c r="A6" s="464" t="s">
        <v>243</v>
      </c>
      <c r="B6" s="454">
        <v>3564</v>
      </c>
      <c r="C6" s="456">
        <v>4.0000000000000001E-3</v>
      </c>
      <c r="D6" s="456">
        <v>1.2E-2</v>
      </c>
      <c r="E6" s="455" t="s">
        <v>240</v>
      </c>
    </row>
    <row r="7" spans="1:6" s="205" customFormat="1" ht="15.75" thickBot="1">
      <c r="A7" s="274" t="s">
        <v>244</v>
      </c>
      <c r="B7" s="457">
        <v>3941</v>
      </c>
      <c r="C7" s="458">
        <v>4.0000000000000001E-3</v>
      </c>
      <c r="D7" s="458">
        <v>1.2E-2</v>
      </c>
      <c r="E7" s="459" t="s">
        <v>241</v>
      </c>
    </row>
    <row r="8" spans="1:6" s="292" customFormat="1" ht="12">
      <c r="A8" s="651" t="s">
        <v>305</v>
      </c>
    </row>
  </sheetData>
  <mergeCells count="1">
    <mergeCell ref="A1:F1"/>
  </mergeCells>
  <pageMargins left="0.7" right="0.7" top="0.78740157499999996" bottom="0.78740157499999996" header="0.3" footer="0.3"/>
  <pageSetup paperSize="9" scale="80"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4"/>
  <sheetViews>
    <sheetView showGridLines="0" zoomScale="90" zoomScaleNormal="90" workbookViewId="0">
      <selection sqref="A1:E1"/>
    </sheetView>
  </sheetViews>
  <sheetFormatPr baseColWidth="10" defaultColWidth="0" defaultRowHeight="15" zeroHeight="1"/>
  <cols>
    <col min="1" max="1" width="28.5703125" bestFit="1" customWidth="1"/>
    <col min="2" max="2" width="23.140625" customWidth="1"/>
    <col min="3" max="3" width="23.140625" bestFit="1" customWidth="1"/>
    <col min="4" max="4" width="22" bestFit="1" customWidth="1"/>
    <col min="5" max="5" width="41.85546875" bestFit="1" customWidth="1"/>
    <col min="6" max="7" width="11.42578125" customWidth="1"/>
    <col min="8" max="8" width="0" hidden="1" customWidth="1"/>
    <col min="9" max="16384" width="11.42578125" hidden="1"/>
  </cols>
  <sheetData>
    <row r="1" spans="1:5" ht="19.5" customHeight="1">
      <c r="A1" s="688" t="s">
        <v>307</v>
      </c>
      <c r="B1" s="688"/>
      <c r="C1" s="688"/>
      <c r="D1" s="688"/>
      <c r="E1" s="688"/>
    </row>
    <row r="2" spans="1:5" s="205" customFormat="1" ht="19.5" customHeight="1" thickBot="1">
      <c r="A2" s="778"/>
      <c r="B2" s="778"/>
      <c r="C2" s="778"/>
      <c r="D2" s="778"/>
      <c r="E2" s="778"/>
    </row>
    <row r="3" spans="1:5" ht="15.75" thickBot="1">
      <c r="A3" s="205"/>
      <c r="B3" s="205"/>
      <c r="C3" s="205"/>
      <c r="D3" s="205"/>
      <c r="E3" s="205"/>
    </row>
    <row r="4" spans="1:5" ht="36" customHeight="1" thickBot="1">
      <c r="A4" s="618" t="s">
        <v>142</v>
      </c>
      <c r="B4" s="565" t="s">
        <v>254</v>
      </c>
      <c r="C4" s="566" t="s">
        <v>309</v>
      </c>
      <c r="D4" s="566" t="s">
        <v>303</v>
      </c>
      <c r="E4" s="567" t="s">
        <v>155</v>
      </c>
    </row>
    <row r="5" spans="1:5" s="205" customFormat="1">
      <c r="A5" s="272" t="s">
        <v>157</v>
      </c>
      <c r="B5" s="454">
        <v>71</v>
      </c>
      <c r="C5" s="456">
        <v>5.0000000000000001E-3</v>
      </c>
      <c r="D5" s="456">
        <v>5.0000000000000001E-3</v>
      </c>
      <c r="E5" s="455" t="s">
        <v>158</v>
      </c>
    </row>
    <row r="6" spans="1:5" s="205" customFormat="1">
      <c r="A6" s="273" t="s">
        <v>242</v>
      </c>
      <c r="B6" s="454">
        <v>67</v>
      </c>
      <c r="C6" s="456">
        <v>5.0000000000000001E-3</v>
      </c>
      <c r="D6" s="456">
        <v>5.0000000000000001E-3</v>
      </c>
      <c r="E6" s="455" t="s">
        <v>239</v>
      </c>
    </row>
    <row r="7" spans="1:5" s="205" customFormat="1">
      <c r="A7" s="464" t="s">
        <v>243</v>
      </c>
      <c r="B7" s="454">
        <v>25</v>
      </c>
      <c r="C7" s="456">
        <v>5.0000000000000001E-3</v>
      </c>
      <c r="D7" s="456">
        <v>5.0000000000000001E-3</v>
      </c>
      <c r="E7" s="455" t="s">
        <v>240</v>
      </c>
    </row>
    <row r="8" spans="1:5" ht="15.75" thickBot="1">
      <c r="A8" s="274" t="s">
        <v>244</v>
      </c>
      <c r="B8" s="457">
        <v>25</v>
      </c>
      <c r="C8" s="458">
        <v>5.0000000000000001E-3</v>
      </c>
      <c r="D8" s="458">
        <v>5.0000000000000001E-3</v>
      </c>
      <c r="E8" s="459" t="s">
        <v>241</v>
      </c>
    </row>
    <row r="9" spans="1:5">
      <c r="A9" s="651" t="s">
        <v>310</v>
      </c>
      <c r="B9" s="652"/>
      <c r="C9" s="652"/>
      <c r="D9" s="652"/>
      <c r="E9" s="652"/>
    </row>
    <row r="10" spans="1:5" hidden="1"/>
    <row r="11" spans="1:5" hidden="1"/>
    <row r="12" spans="1:5" hidden="1"/>
    <row r="13" spans="1:5" hidden="1"/>
    <row r="14" spans="1:5" hidden="1"/>
  </sheetData>
  <mergeCells count="2">
    <mergeCell ref="A1:E1"/>
    <mergeCell ref="A2:E2"/>
  </mergeCells>
  <pageMargins left="0.7" right="0.7" top="0.78740157499999996" bottom="0.78740157499999996" header="0.3" footer="0.3"/>
  <pageSetup paperSize="9" scale="8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7"/>
  <sheetViews>
    <sheetView showGridLines="0" zoomScale="90" zoomScaleNormal="90" zoomScaleSheetLayoutView="80" zoomScalePageLayoutView="80" workbookViewId="0">
      <selection sqref="A1:I1"/>
    </sheetView>
  </sheetViews>
  <sheetFormatPr baseColWidth="10" defaultColWidth="0" defaultRowHeight="15" zeroHeight="1"/>
  <cols>
    <col min="1" max="1" width="63.42578125" style="8" customWidth="1"/>
    <col min="2" max="2" width="11.5703125" style="8" customWidth="1"/>
    <col min="3" max="3" width="13.140625" style="8" customWidth="1"/>
    <col min="4" max="4" width="9.7109375" style="8" bestFit="1" customWidth="1"/>
    <col min="5" max="5" width="11.7109375" style="8" customWidth="1"/>
    <col min="6" max="7" width="12.42578125" style="8" customWidth="1"/>
    <col min="8" max="8" width="16.7109375" style="8" customWidth="1"/>
    <col min="9" max="9" width="11.5703125" style="8" customWidth="1"/>
    <col min="10" max="10" width="12.5703125" style="8" customWidth="1"/>
    <col min="11" max="11" width="9.140625" style="8" customWidth="1"/>
    <col min="12" max="13" width="9.140625" style="8" hidden="1" customWidth="1"/>
    <col min="14" max="22" width="0" style="8" hidden="1" customWidth="1"/>
    <col min="23" max="16384" width="9.140625" style="8" hidden="1"/>
  </cols>
  <sheetData>
    <row r="1" spans="1:22" ht="18.75" customHeight="1">
      <c r="A1" s="671" t="s">
        <v>268</v>
      </c>
      <c r="B1" s="671"/>
      <c r="C1" s="671"/>
      <c r="D1" s="671"/>
      <c r="E1" s="671"/>
      <c r="F1" s="671"/>
      <c r="G1" s="671"/>
      <c r="H1" s="671"/>
      <c r="I1" s="671"/>
    </row>
    <row r="2" spans="1:22" ht="15.75" thickBot="1">
      <c r="A2" s="213" t="s">
        <v>184</v>
      </c>
      <c r="B2" s="18"/>
      <c r="C2" s="18"/>
      <c r="D2" s="18"/>
      <c r="E2" s="18"/>
      <c r="F2" s="18"/>
      <c r="G2" s="18"/>
      <c r="H2" s="18"/>
      <c r="I2" s="18"/>
    </row>
    <row r="3" spans="1:22" ht="15.75" thickBot="1"/>
    <row r="4" spans="1:22" ht="16.5" thickBot="1">
      <c r="A4" s="683" t="s">
        <v>260</v>
      </c>
      <c r="B4" s="677" t="s">
        <v>53</v>
      </c>
      <c r="C4" s="678"/>
      <c r="D4" s="678"/>
      <c r="E4" s="678"/>
      <c r="F4" s="678"/>
      <c r="G4" s="678"/>
      <c r="H4" s="678"/>
      <c r="I4" s="679" t="s">
        <v>29</v>
      </c>
    </row>
    <row r="5" spans="1:22" ht="31.5" customHeight="1" thickBot="1">
      <c r="A5" s="684"/>
      <c r="B5" s="72" t="s">
        <v>98</v>
      </c>
      <c r="C5" s="75" t="s">
        <v>52</v>
      </c>
      <c r="D5" s="73" t="s">
        <v>1</v>
      </c>
      <c r="E5" s="73" t="s">
        <v>2</v>
      </c>
      <c r="F5" s="75" t="s">
        <v>160</v>
      </c>
      <c r="G5" s="75" t="s">
        <v>161</v>
      </c>
      <c r="H5" s="235" t="s">
        <v>110</v>
      </c>
      <c r="I5" s="680"/>
    </row>
    <row r="6" spans="1:22" ht="15" customHeight="1">
      <c r="A6" s="68" t="s">
        <v>25</v>
      </c>
      <c r="B6" s="305">
        <v>1549.4690000000001</v>
      </c>
      <c r="C6" s="222">
        <v>509.85899999999998</v>
      </c>
      <c r="D6" s="222">
        <v>6900.0550000000003</v>
      </c>
      <c r="E6" s="222">
        <v>33.435000000000002</v>
      </c>
      <c r="F6" s="359">
        <v>41241.607000000004</v>
      </c>
      <c r="G6" s="222">
        <v>3428.0920000000001</v>
      </c>
      <c r="H6" s="341">
        <v>39332.315999999999</v>
      </c>
      <c r="I6" s="360">
        <f>SUM(B6:H6)</f>
        <v>92994.832999999999</v>
      </c>
      <c r="K6" s="334"/>
      <c r="L6" s="334"/>
      <c r="M6" s="334"/>
      <c r="N6" s="334"/>
      <c r="O6" s="334"/>
      <c r="P6" s="334"/>
      <c r="Q6" s="334"/>
      <c r="R6" s="334"/>
      <c r="S6" s="334"/>
      <c r="T6" s="334"/>
      <c r="U6" s="334"/>
      <c r="V6" s="334"/>
    </row>
    <row r="7" spans="1:22">
      <c r="A7" s="77" t="s">
        <v>213</v>
      </c>
      <c r="B7" s="66">
        <v>8.4480000000000004</v>
      </c>
      <c r="C7" s="191">
        <v>-4.9400000000000004</v>
      </c>
      <c r="D7" s="191">
        <v>100.83</v>
      </c>
      <c r="E7" s="191">
        <v>4.0000000000000001E-3</v>
      </c>
      <c r="F7" s="311">
        <v>3621.1080000000002</v>
      </c>
      <c r="G7" s="191">
        <v>2434.4920000000002</v>
      </c>
      <c r="H7" s="342">
        <v>1432.579</v>
      </c>
      <c r="I7" s="361">
        <f t="shared" ref="I7:I9" si="0">SUM(B7:H7)</f>
        <v>7592.5210000000006</v>
      </c>
      <c r="K7" s="334"/>
      <c r="L7" s="334"/>
      <c r="M7" s="334"/>
      <c r="N7" s="334"/>
      <c r="O7" s="334"/>
      <c r="P7" s="334"/>
      <c r="Q7" s="334"/>
      <c r="R7" s="334"/>
      <c r="S7" s="334"/>
      <c r="T7" s="334"/>
      <c r="U7" s="334"/>
      <c r="V7" s="334"/>
    </row>
    <row r="8" spans="1:22">
      <c r="A8" s="77" t="s">
        <v>24</v>
      </c>
      <c r="B8" s="192">
        <v>6986</v>
      </c>
      <c r="C8" s="211">
        <v>629</v>
      </c>
      <c r="D8" s="211">
        <v>14140</v>
      </c>
      <c r="E8" s="211">
        <v>8</v>
      </c>
      <c r="F8" s="362">
        <v>24865</v>
      </c>
      <c r="G8" s="211">
        <v>811</v>
      </c>
      <c r="H8" s="217">
        <v>1561694</v>
      </c>
      <c r="I8" s="363">
        <f t="shared" si="0"/>
        <v>1609133</v>
      </c>
      <c r="K8" s="334"/>
      <c r="L8" s="334"/>
      <c r="M8" s="334"/>
      <c r="N8" s="334"/>
      <c r="O8" s="334"/>
      <c r="P8" s="334"/>
      <c r="Q8" s="334"/>
      <c r="R8" s="334"/>
      <c r="S8" s="334"/>
      <c r="T8" s="334"/>
      <c r="U8" s="334"/>
      <c r="V8" s="334"/>
    </row>
    <row r="9" spans="1:22">
      <c r="A9" s="77" t="s">
        <v>26</v>
      </c>
      <c r="B9" s="66">
        <v>5347.3364000000001</v>
      </c>
      <c r="C9" s="191">
        <v>1437.642282</v>
      </c>
      <c r="D9" s="191">
        <v>40628.218390000002</v>
      </c>
      <c r="E9" s="191">
        <v>133.140342</v>
      </c>
      <c r="F9" s="311">
        <v>70922.012789999993</v>
      </c>
      <c r="G9" s="191">
        <v>8162.0147639999996</v>
      </c>
      <c r="H9" s="342">
        <v>35211.685899999997</v>
      </c>
      <c r="I9" s="361">
        <f t="shared" si="0"/>
        <v>161842.05086799996</v>
      </c>
      <c r="K9" s="334"/>
      <c r="L9" s="334"/>
      <c r="M9" s="334"/>
      <c r="N9" s="334"/>
      <c r="O9" s="334"/>
      <c r="P9" s="334"/>
      <c r="Q9" s="334"/>
      <c r="R9" s="334"/>
      <c r="S9" s="334"/>
      <c r="T9" s="334"/>
      <c r="U9" s="334"/>
      <c r="V9" s="334"/>
    </row>
    <row r="10" spans="1:22" ht="15.75" thickBot="1">
      <c r="A10" s="71" t="s">
        <v>204</v>
      </c>
      <c r="B10" s="364">
        <v>406.8377863</v>
      </c>
      <c r="C10" s="365">
        <v>72.834433610000005</v>
      </c>
      <c r="D10" s="365">
        <v>6754.2440619999998</v>
      </c>
      <c r="E10" s="365">
        <v>28.93866049</v>
      </c>
      <c r="F10" s="366">
        <v>5082.559569</v>
      </c>
      <c r="G10" s="365">
        <v>1262.4049480000001</v>
      </c>
      <c r="H10" s="343">
        <v>10640.238149999999</v>
      </c>
      <c r="I10" s="367">
        <v>24248.05761</v>
      </c>
      <c r="K10" s="334"/>
      <c r="L10" s="334"/>
      <c r="M10" s="334"/>
      <c r="N10" s="334"/>
      <c r="O10" s="334"/>
      <c r="P10" s="334"/>
      <c r="Q10" s="334"/>
      <c r="R10" s="334"/>
      <c r="S10" s="334"/>
      <c r="T10" s="334"/>
      <c r="U10" s="334"/>
      <c r="V10" s="334"/>
    </row>
    <row r="11" spans="1:22" s="204" customFormat="1">
      <c r="A11" s="310" t="s">
        <v>205</v>
      </c>
      <c r="B11" s="191"/>
      <c r="C11" s="191"/>
      <c r="D11" s="191"/>
      <c r="E11" s="191"/>
      <c r="F11" s="311"/>
      <c r="G11" s="191"/>
      <c r="H11" s="191"/>
      <c r="I11" s="21"/>
      <c r="K11" s="334"/>
      <c r="L11" s="334"/>
      <c r="M11" s="334"/>
      <c r="N11" s="334"/>
      <c r="O11" s="334"/>
      <c r="P11" s="334"/>
      <c r="Q11" s="334"/>
      <c r="R11" s="334"/>
      <c r="S11" s="334"/>
      <c r="T11" s="334"/>
      <c r="U11" s="334"/>
      <c r="V11" s="334"/>
    </row>
    <row r="12" spans="1:22" s="20" customFormat="1" ht="15.75" thickBot="1">
      <c r="B12" s="19"/>
      <c r="C12" s="19"/>
      <c r="D12" s="19"/>
      <c r="E12" s="19"/>
      <c r="F12" s="19"/>
      <c r="G12" s="19"/>
      <c r="H12" s="19"/>
      <c r="I12" s="21"/>
      <c r="K12" s="334"/>
      <c r="L12" s="334"/>
      <c r="M12" s="334"/>
      <c r="N12" s="334"/>
      <c r="O12" s="334"/>
      <c r="P12" s="334"/>
      <c r="Q12" s="334"/>
      <c r="R12" s="334"/>
      <c r="S12" s="334"/>
      <c r="T12" s="334"/>
      <c r="U12" s="334"/>
      <c r="V12" s="334"/>
    </row>
    <row r="13" spans="1:22" s="20" customFormat="1" ht="16.5" thickBot="1">
      <c r="A13" s="681"/>
      <c r="B13" s="677" t="s">
        <v>53</v>
      </c>
      <c r="C13" s="678"/>
      <c r="D13" s="678"/>
      <c r="E13" s="678"/>
      <c r="F13" s="678"/>
      <c r="G13" s="678"/>
      <c r="H13" s="678"/>
      <c r="I13" s="679" t="s">
        <v>29</v>
      </c>
      <c r="K13" s="334"/>
      <c r="L13" s="334"/>
      <c r="M13" s="334"/>
      <c r="N13" s="334"/>
      <c r="O13" s="334"/>
      <c r="P13" s="334"/>
      <c r="Q13" s="334"/>
      <c r="R13" s="334"/>
      <c r="S13" s="334"/>
      <c r="T13" s="334"/>
      <c r="U13" s="334"/>
      <c r="V13" s="334"/>
    </row>
    <row r="14" spans="1:22" ht="33" customHeight="1" thickBot="1">
      <c r="A14" s="682"/>
      <c r="B14" s="12" t="s">
        <v>98</v>
      </c>
      <c r="C14" s="13" t="s">
        <v>52</v>
      </c>
      <c r="D14" s="14" t="s">
        <v>1</v>
      </c>
      <c r="E14" s="14" t="s">
        <v>2</v>
      </c>
      <c r="F14" s="75" t="s">
        <v>160</v>
      </c>
      <c r="G14" s="75" t="s">
        <v>161</v>
      </c>
      <c r="H14" s="236" t="s">
        <v>110</v>
      </c>
      <c r="I14" s="680"/>
      <c r="K14" s="334"/>
      <c r="L14" s="334"/>
      <c r="M14" s="334"/>
      <c r="N14" s="334"/>
      <c r="O14" s="334"/>
      <c r="P14" s="334"/>
      <c r="Q14" s="334"/>
      <c r="R14" s="334"/>
      <c r="S14" s="334"/>
      <c r="T14" s="334"/>
      <c r="U14" s="334"/>
      <c r="V14" s="334"/>
    </row>
    <row r="15" spans="1:22" ht="15.75" thickBot="1">
      <c r="A15" s="674" t="s">
        <v>77</v>
      </c>
      <c r="B15" s="675"/>
      <c r="C15" s="675"/>
      <c r="D15" s="675"/>
      <c r="E15" s="675"/>
      <c r="F15" s="675"/>
      <c r="G15" s="675"/>
      <c r="H15" s="675"/>
      <c r="I15" s="676"/>
    </row>
    <row r="16" spans="1:22">
      <c r="A16" s="136" t="s">
        <v>27</v>
      </c>
      <c r="B16" s="368">
        <v>843.68</v>
      </c>
      <c r="C16" s="369">
        <v>323.096</v>
      </c>
      <c r="D16" s="369">
        <v>2266.1320000000001</v>
      </c>
      <c r="E16" s="369">
        <v>24.72</v>
      </c>
      <c r="F16" s="369">
        <v>5995.68</v>
      </c>
      <c r="G16" s="369">
        <v>65.254999999999995</v>
      </c>
      <c r="H16" s="370">
        <v>32835.264999999999</v>
      </c>
      <c r="I16" s="361">
        <f>SUM(B16:H16)</f>
        <v>42353.828000000001</v>
      </c>
      <c r="K16" s="204"/>
    </row>
    <row r="17" spans="1:11">
      <c r="A17" s="308" t="s">
        <v>26</v>
      </c>
      <c r="B17" s="371">
        <v>2444.7503139999999</v>
      </c>
      <c r="C17" s="372">
        <v>531.75332800000001</v>
      </c>
      <c r="D17" s="372">
        <v>11153.639542999999</v>
      </c>
      <c r="E17" s="372">
        <v>80.075165999999996</v>
      </c>
      <c r="F17" s="372">
        <v>6679.7817679999998</v>
      </c>
      <c r="G17" s="372">
        <v>21.790420999999998</v>
      </c>
      <c r="H17" s="344">
        <v>28652.062341000001</v>
      </c>
      <c r="I17" s="361">
        <f t="shared" ref="I17:I18" si="1">SUM(B17:H17)</f>
        <v>49563.852880999999</v>
      </c>
    </row>
    <row r="18" spans="1:11" ht="15.75" thickBot="1">
      <c r="A18" s="308" t="s">
        <v>200</v>
      </c>
      <c r="B18" s="373">
        <v>254.71592013999998</v>
      </c>
      <c r="C18" s="569">
        <v>38.12249911</v>
      </c>
      <c r="D18" s="569">
        <v>2285.8366390900001</v>
      </c>
      <c r="E18" s="569">
        <v>17.2424502</v>
      </c>
      <c r="F18" s="569">
        <v>598.67742528999997</v>
      </c>
      <c r="G18" s="569">
        <v>3.3818732999999996</v>
      </c>
      <c r="H18" s="374">
        <v>9471.1195041999999</v>
      </c>
      <c r="I18" s="361">
        <f t="shared" si="1"/>
        <v>12669.096311329999</v>
      </c>
    </row>
    <row r="19" spans="1:11" ht="15.75" thickBot="1">
      <c r="A19" s="672" t="s">
        <v>75</v>
      </c>
      <c r="B19" s="669"/>
      <c r="C19" s="669"/>
      <c r="D19" s="669"/>
      <c r="E19" s="669"/>
      <c r="F19" s="669"/>
      <c r="G19" s="669"/>
      <c r="H19" s="669"/>
      <c r="I19" s="673"/>
    </row>
    <row r="20" spans="1:11">
      <c r="A20" s="169" t="s">
        <v>27</v>
      </c>
      <c r="B20" s="368">
        <v>619.01</v>
      </c>
      <c r="C20" s="369">
        <v>176.34200000000001</v>
      </c>
      <c r="D20" s="369">
        <v>4633.4960000000001</v>
      </c>
      <c r="E20" s="369">
        <v>8.7149999999999999</v>
      </c>
      <c r="F20" s="369">
        <v>35152.798000000003</v>
      </c>
      <c r="G20" s="369">
        <v>3362.837</v>
      </c>
      <c r="H20" s="370">
        <v>6491.47</v>
      </c>
      <c r="I20" s="360">
        <f>SUM(B20:H20)</f>
        <v>50444.668000000005</v>
      </c>
      <c r="K20" s="204"/>
    </row>
    <row r="21" spans="1:11">
      <c r="A21" s="136" t="s">
        <v>26</v>
      </c>
      <c r="B21" s="371">
        <v>2860.7815110000001</v>
      </c>
      <c r="C21" s="372">
        <v>891.35950300000002</v>
      </c>
      <c r="D21" s="372">
        <v>29474.578430000001</v>
      </c>
      <c r="E21" s="372">
        <v>53.065176000000001</v>
      </c>
      <c r="F21" s="372">
        <v>64147.449703999999</v>
      </c>
      <c r="G21" s="372">
        <v>8140.2243429999999</v>
      </c>
      <c r="H21" s="344">
        <v>6558.4250279999997</v>
      </c>
      <c r="I21" s="361">
        <f t="shared" ref="I21:I23" si="2">SUM(B21:H21)</f>
        <v>112125.88369499998</v>
      </c>
      <c r="J21" s="16"/>
      <c r="K21" s="204"/>
    </row>
    <row r="22" spans="1:11">
      <c r="A22" s="136" t="s">
        <v>201</v>
      </c>
      <c r="B22" s="375">
        <v>152.12186613</v>
      </c>
      <c r="C22" s="376">
        <v>34.711934499999998</v>
      </c>
      <c r="D22" s="376">
        <v>4425.9150075299995</v>
      </c>
      <c r="E22" s="376">
        <v>11.69621029</v>
      </c>
      <c r="F22" s="376">
        <v>4483.8821432100003</v>
      </c>
      <c r="G22" s="376">
        <v>1259.0230751700001</v>
      </c>
      <c r="H22" s="377">
        <v>1169.1186415499999</v>
      </c>
      <c r="I22" s="361">
        <f t="shared" si="2"/>
        <v>11536.468878379999</v>
      </c>
      <c r="K22" s="204"/>
    </row>
    <row r="23" spans="1:11" s="204" customFormat="1" ht="15.75" thickBot="1">
      <c r="A23" s="168" t="s">
        <v>202</v>
      </c>
      <c r="B23" s="611"/>
      <c r="C23" s="612"/>
      <c r="D23" s="569">
        <v>42.492415999999992</v>
      </c>
      <c r="E23" s="612"/>
      <c r="F23" s="612"/>
      <c r="G23" s="612"/>
      <c r="H23" s="613"/>
      <c r="I23" s="367">
        <f t="shared" si="2"/>
        <v>42.492415999999992</v>
      </c>
    </row>
    <row r="24" spans="1:11" ht="15.75" thickBot="1">
      <c r="A24" s="668" t="s">
        <v>199</v>
      </c>
      <c r="B24" s="669"/>
      <c r="C24" s="669"/>
      <c r="D24" s="669"/>
      <c r="E24" s="669"/>
      <c r="F24" s="669"/>
      <c r="G24" s="669"/>
      <c r="H24" s="669"/>
      <c r="I24" s="670"/>
      <c r="K24" s="204"/>
    </row>
    <row r="25" spans="1:11">
      <c r="A25" s="167" t="s">
        <v>27</v>
      </c>
      <c r="B25" s="368">
        <v>86.778999999999996</v>
      </c>
      <c r="C25" s="369">
        <v>10.422000000000001</v>
      </c>
      <c r="D25" s="369">
        <v>0.42699999999999999</v>
      </c>
      <c r="E25" s="369">
        <v>0</v>
      </c>
      <c r="F25" s="369">
        <v>93.129000000000005</v>
      </c>
      <c r="G25" s="369">
        <v>0</v>
      </c>
      <c r="H25" s="370">
        <v>5.5810000000000004</v>
      </c>
      <c r="I25" s="360">
        <f>SUM(B25:H25)</f>
        <v>196.33799999999999</v>
      </c>
      <c r="K25" s="204"/>
    </row>
    <row r="26" spans="1:11" ht="15.75" thickBot="1">
      <c r="A26" s="168" t="s">
        <v>26</v>
      </c>
      <c r="B26" s="378">
        <v>41.804575</v>
      </c>
      <c r="C26" s="570">
        <v>14.529451</v>
      </c>
      <c r="D26" s="570">
        <v>4.1800000000000002E-4</v>
      </c>
      <c r="E26" s="570">
        <v>0</v>
      </c>
      <c r="F26" s="570">
        <v>94.781315000000006</v>
      </c>
      <c r="G26" s="570">
        <v>0</v>
      </c>
      <c r="H26" s="379">
        <v>1.198528</v>
      </c>
      <c r="I26" s="367">
        <f t="shared" ref="I26" si="3">SUM(B26:H26)</f>
        <v>152.31428700000004</v>
      </c>
      <c r="K26" s="204"/>
    </row>
    <row r="27" spans="1:11">
      <c r="A27" s="67"/>
      <c r="B27" s="16"/>
      <c r="C27" s="16"/>
      <c r="D27" s="16"/>
      <c r="E27" s="16"/>
      <c r="F27" s="16"/>
      <c r="G27" s="16"/>
      <c r="H27" s="16"/>
      <c r="I27" s="17"/>
      <c r="K27" s="204"/>
    </row>
    <row r="28" spans="1:11" hidden="1">
      <c r="A28" s="58"/>
      <c r="B28" s="16"/>
      <c r="C28" s="16"/>
      <c r="D28" s="16"/>
      <c r="E28" s="16"/>
      <c r="F28" s="16"/>
      <c r="G28" s="16"/>
      <c r="H28" s="16"/>
    </row>
    <row r="29" spans="1:11" ht="18.75" hidden="1" customHeight="1">
      <c r="B29" s="309"/>
      <c r="C29" s="309"/>
      <c r="D29" s="309"/>
      <c r="E29" s="309"/>
      <c r="F29" s="309"/>
      <c r="G29" s="309"/>
      <c r="H29" s="309"/>
      <c r="I29" s="205"/>
      <c r="J29" s="205"/>
    </row>
    <row r="30" spans="1:11" hidden="1">
      <c r="A30" s="78"/>
      <c r="B30" s="204"/>
      <c r="D30" s="204"/>
      <c r="E30" s="204"/>
      <c r="F30" s="204"/>
      <c r="G30" s="204"/>
      <c r="H30" s="204"/>
    </row>
    <row r="31" spans="1:11" hidden="1">
      <c r="A31"/>
      <c r="B31"/>
      <c r="C31"/>
      <c r="D31"/>
      <c r="E31"/>
      <c r="F31"/>
      <c r="G31"/>
      <c r="H31"/>
      <c r="I31"/>
    </row>
    <row r="32" spans="1:11" hidden="1">
      <c r="A32" s="292"/>
      <c r="B32"/>
      <c r="C32"/>
      <c r="D32"/>
      <c r="E32"/>
      <c r="F32"/>
      <c r="G32"/>
      <c r="H32"/>
      <c r="I32"/>
    </row>
    <row r="33" spans="1:9" hidden="1">
      <c r="A33"/>
      <c r="B33"/>
      <c r="C33" s="205"/>
      <c r="D33"/>
      <c r="F33"/>
      <c r="G33"/>
      <c r="H33"/>
      <c r="I33"/>
    </row>
    <row r="34" spans="1:9" hidden="1">
      <c r="A34"/>
      <c r="B34"/>
      <c r="C34"/>
      <c r="D34"/>
      <c r="E34"/>
      <c r="F34"/>
      <c r="G34"/>
      <c r="H34"/>
      <c r="I34"/>
    </row>
    <row r="35" spans="1:9" hidden="1">
      <c r="A35"/>
      <c r="B35"/>
      <c r="C35"/>
      <c r="D35"/>
      <c r="E35"/>
      <c r="F35"/>
      <c r="G35"/>
      <c r="H35"/>
      <c r="I35"/>
    </row>
    <row r="36" spans="1:9" hidden="1">
      <c r="A36"/>
      <c r="B36"/>
      <c r="D36"/>
      <c r="E36"/>
      <c r="F36"/>
      <c r="G36"/>
      <c r="H36"/>
      <c r="I36"/>
    </row>
    <row r="37" spans="1:9" hidden="1">
      <c r="A37"/>
      <c r="B37"/>
      <c r="C37"/>
      <c r="D37"/>
      <c r="E37"/>
      <c r="F37"/>
      <c r="G37"/>
      <c r="H37"/>
      <c r="I37"/>
    </row>
    <row r="38" spans="1:9" hidden="1">
      <c r="A38"/>
      <c r="B38"/>
      <c r="C38"/>
      <c r="D38"/>
      <c r="E38"/>
      <c r="F38"/>
      <c r="G38"/>
      <c r="H38"/>
      <c r="I38"/>
    </row>
    <row r="39" spans="1:9" hidden="1">
      <c r="A39"/>
      <c r="B39"/>
      <c r="C39"/>
      <c r="D39"/>
      <c r="E39"/>
      <c r="F39"/>
      <c r="G39"/>
      <c r="H39"/>
      <c r="I39"/>
    </row>
    <row r="40" spans="1:9" hidden="1">
      <c r="A40"/>
      <c r="B40"/>
      <c r="C40"/>
      <c r="D40"/>
      <c r="E40"/>
      <c r="F40"/>
      <c r="G40"/>
      <c r="H40"/>
      <c r="I40"/>
    </row>
    <row r="41" spans="1:9" hidden="1">
      <c r="A41"/>
      <c r="B41"/>
      <c r="C41"/>
      <c r="D41"/>
      <c r="E41"/>
      <c r="F41"/>
      <c r="G41"/>
      <c r="H41"/>
      <c r="I41"/>
    </row>
    <row r="42" spans="1:9" hidden="1">
      <c r="A42"/>
      <c r="B42"/>
      <c r="C42"/>
      <c r="D42"/>
      <c r="E42"/>
      <c r="F42"/>
      <c r="G42"/>
      <c r="H42"/>
      <c r="I42"/>
    </row>
    <row r="43" spans="1:9" hidden="1">
      <c r="A43"/>
      <c r="B43"/>
      <c r="C43"/>
      <c r="D43"/>
      <c r="E43"/>
      <c r="F43"/>
      <c r="G43"/>
      <c r="H43"/>
      <c r="I43"/>
    </row>
    <row r="44" spans="1:9" hidden="1">
      <c r="A44"/>
      <c r="B44"/>
      <c r="C44"/>
      <c r="D44"/>
      <c r="E44"/>
      <c r="F44"/>
      <c r="G44"/>
      <c r="H44"/>
      <c r="I44"/>
    </row>
    <row r="45" spans="1:9" hidden="1">
      <c r="A45"/>
      <c r="B45"/>
      <c r="C45"/>
      <c r="D45"/>
      <c r="E45"/>
      <c r="F45"/>
      <c r="G45"/>
      <c r="H45"/>
      <c r="I45"/>
    </row>
    <row r="46" spans="1:9" hidden="1">
      <c r="A46"/>
      <c r="B46"/>
      <c r="C46"/>
      <c r="D46"/>
      <c r="E46"/>
      <c r="F46"/>
      <c r="G46"/>
      <c r="H46"/>
      <c r="I46"/>
    </row>
    <row r="47" spans="1:9" hidden="1">
      <c r="A47"/>
      <c r="B47"/>
      <c r="C47"/>
      <c r="D47"/>
      <c r="E47"/>
      <c r="F47"/>
      <c r="G47"/>
      <c r="H47"/>
      <c r="I47"/>
    </row>
  </sheetData>
  <mergeCells count="10">
    <mergeCell ref="A24:I24"/>
    <mergeCell ref="A1:I1"/>
    <mergeCell ref="A19:I19"/>
    <mergeCell ref="A15:I15"/>
    <mergeCell ref="B13:H13"/>
    <mergeCell ref="I13:I14"/>
    <mergeCell ref="A13:A14"/>
    <mergeCell ref="A4:A5"/>
    <mergeCell ref="B4:H4"/>
    <mergeCell ref="I4:I5"/>
  </mergeCells>
  <pageMargins left="0.7" right="0.7" top="0.75" bottom="0.75" header="0.3" footer="0.3"/>
  <pageSetup paperSize="9" scale="71" fitToHeight="0"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91"/>
  <sheetViews>
    <sheetView showGridLines="0" zoomScale="90" zoomScaleNormal="90" workbookViewId="0">
      <selection sqref="A1:H1"/>
    </sheetView>
  </sheetViews>
  <sheetFormatPr baseColWidth="10" defaultColWidth="0" defaultRowHeight="15" zeroHeight="1"/>
  <cols>
    <col min="1" max="1" width="37.85546875" customWidth="1"/>
    <col min="2" max="2" width="10" customWidth="1"/>
    <col min="3" max="4" width="11" bestFit="1" customWidth="1"/>
    <col min="5" max="5" width="11.140625" customWidth="1"/>
    <col min="6" max="6" width="11.140625" bestFit="1" customWidth="1"/>
    <col min="7" max="7" width="11" customWidth="1"/>
    <col min="8" max="8" width="11.85546875" customWidth="1"/>
    <col min="9" max="9" width="21.140625" customWidth="1"/>
    <col min="10" max="11" width="29" hidden="1" customWidth="1"/>
    <col min="12" max="16384" width="29" hidden="1"/>
  </cols>
  <sheetData>
    <row r="1" spans="1:9" ht="18.75" customHeight="1">
      <c r="A1" s="688" t="s">
        <v>311</v>
      </c>
      <c r="B1" s="688"/>
      <c r="C1" s="688"/>
      <c r="D1" s="688"/>
      <c r="E1" s="688"/>
      <c r="F1" s="688"/>
      <c r="G1" s="688"/>
      <c r="H1" s="688"/>
    </row>
    <row r="2" spans="1:9" ht="19.5" thickBot="1">
      <c r="A2" s="121" t="s">
        <v>208</v>
      </c>
      <c r="B2" s="216"/>
      <c r="C2" s="216"/>
      <c r="D2" s="216"/>
      <c r="E2" s="216"/>
      <c r="F2" s="216"/>
      <c r="G2" s="216"/>
      <c r="H2" s="216"/>
    </row>
    <row r="3" spans="1:9" ht="15.75" thickBot="1">
      <c r="A3" s="205"/>
      <c r="B3" s="205"/>
      <c r="C3" s="205"/>
      <c r="D3" s="205"/>
      <c r="E3" s="205"/>
      <c r="F3" s="205"/>
      <c r="G3" s="205"/>
    </row>
    <row r="4" spans="1:9" ht="15.75" thickBot="1">
      <c r="A4" s="127" t="s">
        <v>73</v>
      </c>
      <c r="B4" s="123">
        <v>2009</v>
      </c>
      <c r="C4" s="219">
        <v>2010</v>
      </c>
      <c r="D4" s="219">
        <v>2011</v>
      </c>
      <c r="E4" s="219">
        <v>2012</v>
      </c>
      <c r="F4" s="219">
        <v>2013</v>
      </c>
      <c r="G4" s="219">
        <v>2014</v>
      </c>
      <c r="H4" s="314">
        <v>2015</v>
      </c>
      <c r="I4" s="306"/>
    </row>
    <row r="5" spans="1:9">
      <c r="A5" s="129" t="s">
        <v>185</v>
      </c>
      <c r="B5" s="305">
        <v>73.128618000000003</v>
      </c>
      <c r="C5" s="222">
        <v>125.18777900000001</v>
      </c>
      <c r="D5" s="222">
        <v>409.65197699999999</v>
      </c>
      <c r="E5" s="222">
        <v>358.45044705999999</v>
      </c>
      <c r="F5" s="222">
        <v>480.29126031999999</v>
      </c>
      <c r="G5" s="222">
        <v>1221.4940810000001</v>
      </c>
      <c r="H5" s="341">
        <f>4110.57+14.3</f>
        <v>4124.87</v>
      </c>
      <c r="I5" s="304"/>
    </row>
    <row r="6" spans="1:9">
      <c r="A6" s="131" t="s">
        <v>109</v>
      </c>
      <c r="B6" s="66">
        <v>0.39300800000000002</v>
      </c>
      <c r="C6" s="191">
        <v>1.589968</v>
      </c>
      <c r="D6" s="191">
        <v>2.6339999999999999</v>
      </c>
      <c r="E6" s="191">
        <v>16.05779098</v>
      </c>
      <c r="F6" s="191">
        <v>65.502816999999993</v>
      </c>
      <c r="G6" s="191">
        <v>245.17140800000001</v>
      </c>
      <c r="H6" s="342">
        <v>227.65</v>
      </c>
      <c r="I6" s="304"/>
    </row>
    <row r="7" spans="1:9">
      <c r="A7" s="131" t="s">
        <v>1</v>
      </c>
      <c r="B7" s="66">
        <v>4.9437000000000002E-2</v>
      </c>
      <c r="C7" s="191">
        <v>3.1949999999999999E-2</v>
      </c>
      <c r="D7" s="191">
        <v>5.9284619999999997</v>
      </c>
      <c r="E7" s="191">
        <v>9.4311940500000002</v>
      </c>
      <c r="F7" s="191">
        <v>8.8058300000000003</v>
      </c>
      <c r="G7" s="191">
        <v>112.087722</v>
      </c>
      <c r="H7" s="342">
        <v>364.37</v>
      </c>
      <c r="I7" s="304"/>
    </row>
    <row r="8" spans="1:9">
      <c r="A8" s="131" t="s">
        <v>98</v>
      </c>
      <c r="B8" s="66">
        <v>0</v>
      </c>
      <c r="C8" s="191">
        <v>0</v>
      </c>
      <c r="D8" s="191">
        <v>5.6800000000000003E-2</v>
      </c>
      <c r="E8" s="224">
        <v>0.30363600000000002</v>
      </c>
      <c r="F8" s="191">
        <v>9.1020000000000004E-2</v>
      </c>
      <c r="G8" s="191">
        <v>0.77403500000000003</v>
      </c>
      <c r="H8" s="342">
        <v>3.01</v>
      </c>
      <c r="I8" s="304"/>
    </row>
    <row r="9" spans="1:9">
      <c r="A9" s="130" t="s">
        <v>52</v>
      </c>
      <c r="B9" s="66">
        <v>0</v>
      </c>
      <c r="C9" s="191">
        <v>0</v>
      </c>
      <c r="D9" s="223">
        <v>0.03</v>
      </c>
      <c r="E9" s="225">
        <v>4.5620000000000001E-2</v>
      </c>
      <c r="F9" s="223">
        <v>2.9159999999999998E-2</v>
      </c>
      <c r="G9" s="223">
        <v>0.236543</v>
      </c>
      <c r="H9" s="342">
        <v>0.89</v>
      </c>
      <c r="I9" s="304"/>
    </row>
    <row r="10" spans="1:9" ht="15.75" thickBot="1">
      <c r="A10" s="132" t="s">
        <v>89</v>
      </c>
      <c r="B10" s="66">
        <v>0.125638</v>
      </c>
      <c r="C10" s="191">
        <v>0</v>
      </c>
      <c r="D10" s="191">
        <v>2.3455699999999999</v>
      </c>
      <c r="E10" s="226">
        <v>0.49908400000000003</v>
      </c>
      <c r="F10" s="191">
        <v>0.11418499999999999</v>
      </c>
      <c r="G10" s="191">
        <v>0.78652900000000003</v>
      </c>
      <c r="H10" s="342">
        <v>1.5</v>
      </c>
      <c r="I10" s="304"/>
    </row>
    <row r="11" spans="1:9" ht="15.75" thickBot="1">
      <c r="A11" s="128" t="s">
        <v>34</v>
      </c>
      <c r="B11" s="79">
        <f t="shared" ref="B11:G11" si="0">SUM(B5:B10)</f>
        <v>73.69670099999999</v>
      </c>
      <c r="C11" s="212">
        <f t="shared" si="0"/>
        <v>126.809697</v>
      </c>
      <c r="D11" s="212">
        <f t="shared" si="0"/>
        <v>420.64680900000002</v>
      </c>
      <c r="E11" s="212">
        <f t="shared" si="0"/>
        <v>384.78777208999992</v>
      </c>
      <c r="F11" s="212">
        <f t="shared" si="0"/>
        <v>554.83427232000008</v>
      </c>
      <c r="G11" s="212">
        <f t="shared" si="0"/>
        <v>1580.5503179999998</v>
      </c>
      <c r="H11" s="105">
        <v>4722.3</v>
      </c>
    </row>
    <row r="12" spans="1:9" s="118" customFormat="1" ht="15.75" thickBot="1">
      <c r="A12" s="208" t="s">
        <v>56</v>
      </c>
      <c r="B12" s="186"/>
      <c r="C12" s="215">
        <f t="shared" ref="C12:F12" si="1">(C11-B11)/B11</f>
        <v>0.72069706349542051</v>
      </c>
      <c r="D12" s="215">
        <f t="shared" si="1"/>
        <v>2.3171501781918149</v>
      </c>
      <c r="E12" s="215">
        <f t="shared" si="1"/>
        <v>-8.5247376522949211E-2</v>
      </c>
      <c r="F12" s="215">
        <f t="shared" si="1"/>
        <v>0.44192282750146006</v>
      </c>
      <c r="G12" s="215">
        <f>(G11-F11)/F11</f>
        <v>1.8486890533835283</v>
      </c>
      <c r="H12" s="218">
        <f>(H11-G11)/G11</f>
        <v>1.9877568250883113</v>
      </c>
    </row>
    <row r="13" spans="1:9" ht="15.75" thickBot="1">
      <c r="A13" s="270" t="s">
        <v>162</v>
      </c>
      <c r="B13" s="619">
        <f>B11/'3.3 Eingespeiste Jahresarbeit'!H12</f>
        <v>9.8431044430850748E-4</v>
      </c>
      <c r="C13" s="620">
        <f>C11/'3.3 Eingespeiste Jahresarbeit'!I12</f>
        <v>1.5410957665520533E-3</v>
      </c>
      <c r="D13" s="620">
        <f>D11/'3.3 Eingespeiste Jahresarbeit'!J12</f>
        <v>4.0888288053248789E-3</v>
      </c>
      <c r="E13" s="620">
        <f>E11/'3.3 Eingespeiste Jahresarbeit'!K12</f>
        <v>3.2721136569251572E-3</v>
      </c>
      <c r="F13" s="620">
        <f>F11/'3.3 Eingespeiste Jahresarbeit'!L12</f>
        <v>4.4432348677110453E-3</v>
      </c>
      <c r="G13" s="620">
        <f>G11/'3.3 Eingespeiste Jahresarbeit'!M12</f>
        <v>1.1616325674346437E-2</v>
      </c>
      <c r="H13" s="621">
        <f>H11/'3.3 Eingespeiste Jahresarbeit'!N12</f>
        <v>2.9178448831271648E-2</v>
      </c>
    </row>
    <row r="14" spans="1:9"/>
    <row r="15" spans="1:9" ht="18.75" customHeight="1"/>
    <row r="16" spans="1:9">
      <c r="I16" s="6"/>
    </row>
    <row r="17" spans="8:9">
      <c r="I17" s="6"/>
    </row>
    <row r="18" spans="8:9">
      <c r="I18" s="6"/>
    </row>
    <row r="19" spans="8:9">
      <c r="I19" s="6"/>
    </row>
    <row r="20" spans="8:9">
      <c r="I20" s="6"/>
    </row>
    <row r="21" spans="8:9">
      <c r="H21" s="133"/>
      <c r="I21" s="6"/>
    </row>
    <row r="22" spans="8:9">
      <c r="I22" s="6"/>
    </row>
    <row r="23" spans="8:9">
      <c r="I23" s="6"/>
    </row>
    <row r="24" spans="8:9">
      <c r="I24" s="6"/>
    </row>
    <row r="25" spans="8:9">
      <c r="I25" s="6"/>
    </row>
    <row r="26" spans="8:9">
      <c r="I26" s="6"/>
    </row>
    <row r="27" spans="8:9">
      <c r="I27" s="6"/>
    </row>
    <row r="28" spans="8:9">
      <c r="I28" s="6"/>
    </row>
    <row r="29" spans="8:9">
      <c r="I29" s="6"/>
    </row>
    <row r="30" spans="8:9" ht="15" customHeight="1">
      <c r="I30" s="6"/>
    </row>
    <row r="31" spans="8:9">
      <c r="I31" s="6"/>
    </row>
    <row r="32" spans="8:9">
      <c r="I32" s="6"/>
    </row>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sheetData>
  <mergeCells count="1">
    <mergeCell ref="A1:H1"/>
  </mergeCells>
  <pageMargins left="0.7" right="0.7" top="0.78740157499999996" bottom="0.78740157499999996" header="0.3" footer="0.3"/>
  <pageSetup paperSize="9" scale="96" orientation="landscape" r:id="rId1"/>
  <ignoredErrors>
    <ignoredError sqref="B11:G11" formulaRange="1"/>
  </ignoredError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0"/>
  <sheetViews>
    <sheetView showGridLines="0" zoomScale="90" zoomScaleNormal="90" workbookViewId="0">
      <selection sqref="A1:H2"/>
    </sheetView>
  </sheetViews>
  <sheetFormatPr baseColWidth="10" defaultColWidth="0" defaultRowHeight="15" zeroHeight="1"/>
  <cols>
    <col min="1" max="1" width="13.7109375" customWidth="1"/>
    <col min="2" max="7" width="16.5703125" style="205" customWidth="1"/>
    <col min="8" max="8" width="16.5703125" customWidth="1"/>
    <col min="9" max="10" width="11.42578125" customWidth="1"/>
    <col min="11" max="18" width="0" hidden="1" customWidth="1"/>
    <col min="19" max="16384" width="11.42578125" hidden="1"/>
  </cols>
  <sheetData>
    <row r="1" spans="1:10" ht="18.75" customHeight="1">
      <c r="A1" s="688" t="s">
        <v>312</v>
      </c>
      <c r="B1" s="688"/>
      <c r="C1" s="688"/>
      <c r="D1" s="688"/>
      <c r="E1" s="688"/>
      <c r="F1" s="688"/>
      <c r="G1" s="688"/>
      <c r="H1" s="688"/>
    </row>
    <row r="2" spans="1:10" s="205" customFormat="1" ht="18.75" customHeight="1">
      <c r="A2" s="688"/>
      <c r="B2" s="688"/>
      <c r="C2" s="688"/>
      <c r="D2" s="688"/>
      <c r="E2" s="688"/>
      <c r="F2" s="688"/>
      <c r="G2" s="688"/>
      <c r="H2" s="688"/>
    </row>
    <row r="3" spans="1:10" ht="15.75" thickBot="1">
      <c r="A3" s="555" t="s">
        <v>263</v>
      </c>
      <c r="B3" s="179"/>
      <c r="C3" s="179"/>
      <c r="D3" s="18"/>
      <c r="E3" s="18"/>
      <c r="F3" s="18"/>
      <c r="G3" s="18"/>
      <c r="H3" s="49"/>
    </row>
    <row r="4" spans="1:10" ht="15.75" thickBot="1">
      <c r="A4" s="43"/>
      <c r="B4" s="43"/>
      <c r="C4" s="43"/>
      <c r="D4" s="11"/>
      <c r="E4" s="11"/>
      <c r="F4" s="11"/>
      <c r="G4" s="11"/>
      <c r="H4" s="44"/>
    </row>
    <row r="5" spans="1:10" ht="29.25" customHeight="1" thickBot="1">
      <c r="A5" s="528"/>
      <c r="B5" s="779" t="s">
        <v>87</v>
      </c>
      <c r="C5" s="780"/>
      <c r="D5" s="781" t="s">
        <v>106</v>
      </c>
      <c r="E5" s="782"/>
      <c r="F5" s="781" t="s">
        <v>88</v>
      </c>
      <c r="G5" s="782"/>
      <c r="H5" s="531" t="s">
        <v>3</v>
      </c>
    </row>
    <row r="6" spans="1:10" s="205" customFormat="1" ht="17.25" customHeight="1" thickBot="1">
      <c r="A6" s="517"/>
      <c r="B6" s="297" t="s">
        <v>41</v>
      </c>
      <c r="C6" s="298" t="s">
        <v>101</v>
      </c>
      <c r="D6" s="518" t="s">
        <v>41</v>
      </c>
      <c r="E6" s="518" t="s">
        <v>101</v>
      </c>
      <c r="F6" s="297" t="s">
        <v>41</v>
      </c>
      <c r="G6" s="299" t="s">
        <v>101</v>
      </c>
      <c r="H6" s="532" t="s">
        <v>41</v>
      </c>
    </row>
    <row r="7" spans="1:10">
      <c r="A7" s="533">
        <v>2014</v>
      </c>
      <c r="B7" s="622">
        <v>61.251176000000001</v>
      </c>
      <c r="C7" s="623">
        <f>B7/H7</f>
        <v>3.8753069271943885E-2</v>
      </c>
      <c r="D7" s="624">
        <v>860.17594899999995</v>
      </c>
      <c r="E7" s="625">
        <f>D7/H7</f>
        <v>0.54422560209549387</v>
      </c>
      <c r="F7" s="626">
        <v>659.12319400000001</v>
      </c>
      <c r="G7" s="627">
        <f>F7/H7</f>
        <v>0.41702132863256219</v>
      </c>
      <c r="H7" s="628">
        <f>B7+D7+F7</f>
        <v>1580.5503189999999</v>
      </c>
      <c r="J7" s="6"/>
    </row>
    <row r="8" spans="1:10" s="205" customFormat="1" ht="15.75" thickBot="1">
      <c r="A8" s="534">
        <v>2015</v>
      </c>
      <c r="B8" s="629">
        <v>341.38364100000001</v>
      </c>
      <c r="C8" s="630">
        <f>B8/H8</f>
        <v>7.2291876875147168E-2</v>
      </c>
      <c r="D8" s="631">
        <v>3854.2637329999998</v>
      </c>
      <c r="E8" s="632">
        <f>D8/H8</f>
        <v>0.8161842741327523</v>
      </c>
      <c r="F8" s="633">
        <v>526.64862600000004</v>
      </c>
      <c r="G8" s="634">
        <f>F8/H8</f>
        <v>0.11152384899210045</v>
      </c>
      <c r="H8" s="635">
        <f>B8+D8+F8</f>
        <v>4722.2960000000003</v>
      </c>
      <c r="J8" s="6"/>
    </row>
    <row r="9" spans="1:10"/>
    <row r="10" spans="1:10"/>
  </sheetData>
  <mergeCells count="4">
    <mergeCell ref="B5:C5"/>
    <mergeCell ref="D5:E5"/>
    <mergeCell ref="F5:G5"/>
    <mergeCell ref="A1:H2"/>
  </mergeCells>
  <pageMargins left="0.7" right="0.7" top="0.78740157499999996" bottom="0.78740157499999996" header="0.3" footer="0.3"/>
  <pageSetup paperSize="9" scale="85"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5"/>
  <sheetViews>
    <sheetView showGridLines="0" zoomScale="82" zoomScaleNormal="82" workbookViewId="0">
      <selection sqref="A1:G1"/>
    </sheetView>
  </sheetViews>
  <sheetFormatPr baseColWidth="10" defaultColWidth="0" defaultRowHeight="15" zeroHeight="1"/>
  <cols>
    <col min="1" max="1" width="37.85546875" style="205" customWidth="1"/>
    <col min="2" max="2" width="13" style="205" bestFit="1" customWidth="1"/>
    <col min="3" max="3" width="14.42578125" style="205" bestFit="1" customWidth="1"/>
    <col min="4" max="6" width="14.85546875" style="205" bestFit="1" customWidth="1"/>
    <col min="7" max="7" width="14.42578125" style="205" bestFit="1" customWidth="1"/>
    <col min="8" max="8" width="15.42578125" style="205" bestFit="1" customWidth="1"/>
    <col min="9" max="9" width="21.140625" style="205" customWidth="1"/>
    <col min="10" max="11" width="29" style="205" hidden="1" customWidth="1"/>
    <col min="12" max="16384" width="29" style="205" hidden="1"/>
  </cols>
  <sheetData>
    <row r="1" spans="1:10" ht="18.75">
      <c r="A1" s="688" t="s">
        <v>333</v>
      </c>
      <c r="B1" s="688"/>
      <c r="C1" s="688"/>
      <c r="D1" s="688"/>
      <c r="E1" s="688"/>
      <c r="F1" s="688"/>
      <c r="G1" s="688"/>
    </row>
    <row r="2" spans="1:10" ht="19.5" thickBot="1">
      <c r="A2" s="291" t="s">
        <v>208</v>
      </c>
      <c r="B2" s="216"/>
      <c r="C2" s="216"/>
      <c r="D2" s="216"/>
      <c r="E2" s="216"/>
      <c r="F2" s="216"/>
      <c r="G2" s="216"/>
      <c r="H2" s="216"/>
    </row>
    <row r="3" spans="1:10" ht="15.75" thickBot="1">
      <c r="J3" s="6"/>
    </row>
    <row r="4" spans="1:10" ht="15.75" thickBot="1">
      <c r="A4" s="127" t="s">
        <v>73</v>
      </c>
      <c r="B4" s="193">
        <v>2009</v>
      </c>
      <c r="C4" s="194">
        <v>2010</v>
      </c>
      <c r="D4" s="194">
        <v>2011</v>
      </c>
      <c r="E4" s="194">
        <v>2012</v>
      </c>
      <c r="F4" s="194">
        <v>2013</v>
      </c>
      <c r="G4" s="194">
        <v>2014</v>
      </c>
      <c r="H4" s="108">
        <v>2015</v>
      </c>
      <c r="J4" s="6"/>
    </row>
    <row r="5" spans="1:10">
      <c r="A5" s="87" t="s">
        <v>163</v>
      </c>
      <c r="B5" s="195"/>
      <c r="C5" s="196"/>
      <c r="D5" s="196"/>
      <c r="E5" s="196"/>
      <c r="F5" s="196">
        <v>35520938.32</v>
      </c>
      <c r="G5" s="196">
        <v>65041605</v>
      </c>
      <c r="H5" s="203">
        <v>277438378.58850807</v>
      </c>
      <c r="J5" s="6"/>
    </row>
    <row r="6" spans="1:10">
      <c r="A6" s="209" t="s">
        <v>109</v>
      </c>
      <c r="B6" s="192"/>
      <c r="C6" s="211"/>
      <c r="D6" s="211"/>
      <c r="E6" s="211"/>
      <c r="F6" s="211">
        <v>5241174</v>
      </c>
      <c r="G6" s="211">
        <v>13924018</v>
      </c>
      <c r="H6" s="217">
        <v>23235248.113352001</v>
      </c>
      <c r="J6" s="6"/>
    </row>
    <row r="7" spans="1:10">
      <c r="A7" s="209" t="s">
        <v>1</v>
      </c>
      <c r="B7" s="192"/>
      <c r="C7" s="211"/>
      <c r="D7" s="211"/>
      <c r="E7" s="211"/>
      <c r="F7" s="211">
        <v>2966070</v>
      </c>
      <c r="G7" s="211">
        <v>3537993</v>
      </c>
      <c r="H7" s="217">
        <v>13935763.638999999</v>
      </c>
      <c r="J7" s="6"/>
    </row>
    <row r="8" spans="1:10">
      <c r="A8" s="209" t="s">
        <v>98</v>
      </c>
      <c r="B8" s="192"/>
      <c r="C8" s="211"/>
      <c r="D8" s="211"/>
      <c r="E8" s="211"/>
      <c r="F8" s="211">
        <v>6761</v>
      </c>
      <c r="G8" s="211">
        <v>4979</v>
      </c>
      <c r="H8" s="217">
        <v>117300.99999999999</v>
      </c>
      <c r="J8" s="6"/>
    </row>
    <row r="9" spans="1:10">
      <c r="A9" s="119" t="s">
        <v>52</v>
      </c>
      <c r="B9" s="192"/>
      <c r="C9" s="211"/>
      <c r="D9" s="211"/>
      <c r="E9" s="211"/>
      <c r="F9" s="211">
        <v>0</v>
      </c>
      <c r="G9" s="211">
        <v>496</v>
      </c>
      <c r="H9" s="217">
        <v>3024.2</v>
      </c>
      <c r="J9" s="6"/>
    </row>
    <row r="10" spans="1:10" ht="15.75" thickBot="1">
      <c r="A10" s="34" t="s">
        <v>89</v>
      </c>
      <c r="B10" s="74"/>
      <c r="C10" s="550"/>
      <c r="D10" s="550"/>
      <c r="E10" s="550"/>
      <c r="F10" s="550">
        <v>0</v>
      </c>
      <c r="G10" s="550">
        <v>182414</v>
      </c>
      <c r="H10" s="95">
        <v>107200.20499999999</v>
      </c>
      <c r="J10" s="6"/>
    </row>
    <row r="11" spans="1:10" ht="15.75" thickBot="1">
      <c r="A11" s="128" t="s">
        <v>34</v>
      </c>
      <c r="B11" s="564">
        <v>6037916</v>
      </c>
      <c r="C11" s="546">
        <v>10233937.931497082</v>
      </c>
      <c r="D11" s="546">
        <v>33456759.629999999</v>
      </c>
      <c r="E11" s="546">
        <v>33099279.870000001</v>
      </c>
      <c r="F11" s="546">
        <f>SUM(F5:F10)</f>
        <v>43734943.32</v>
      </c>
      <c r="G11" s="546">
        <f>SUM(G5:G10)</f>
        <v>82691505</v>
      </c>
      <c r="H11" s="549">
        <v>314836916</v>
      </c>
      <c r="J11" s="6"/>
    </row>
    <row r="12" spans="1:10" ht="15.75" thickBot="1">
      <c r="A12" s="208" t="s">
        <v>56</v>
      </c>
      <c r="B12" s="186"/>
      <c r="C12" s="215">
        <f t="shared" ref="C12:H12" si="0">(C11-B11)/B11</f>
        <v>0.69494539697092206</v>
      </c>
      <c r="D12" s="215">
        <f t="shared" si="0"/>
        <v>2.2691970435964666</v>
      </c>
      <c r="E12" s="215">
        <f t="shared" si="0"/>
        <v>-1.0684829133286807E-2</v>
      </c>
      <c r="F12" s="215">
        <f t="shared" si="0"/>
        <v>0.32132612829561236</v>
      </c>
      <c r="G12" s="215">
        <f t="shared" si="0"/>
        <v>0.89074224687939985</v>
      </c>
      <c r="H12" s="218">
        <f t="shared" si="0"/>
        <v>2.8073671050006892</v>
      </c>
      <c r="J12" s="6"/>
    </row>
    <row r="13" spans="1:10">
      <c r="A13" s="783" t="s">
        <v>313</v>
      </c>
      <c r="B13" s="783"/>
      <c r="C13" s="783"/>
      <c r="D13" s="783"/>
      <c r="E13" s="783"/>
      <c r="F13" s="783"/>
      <c r="G13" s="783"/>
      <c r="H13" s="783"/>
      <c r="J13" s="6"/>
    </row>
    <row r="14" spans="1:10">
      <c r="J14" s="6"/>
    </row>
    <row r="15" spans="1:10">
      <c r="J15" s="6"/>
    </row>
    <row r="16" spans="1:10">
      <c r="J16" s="6"/>
    </row>
    <row r="17" spans="10:10">
      <c r="J17" s="6"/>
    </row>
    <row r="18" spans="10:10">
      <c r="J18" s="6"/>
    </row>
    <row r="19" spans="10:10">
      <c r="J19" s="6"/>
    </row>
    <row r="20" spans="10:10">
      <c r="J20" s="6"/>
    </row>
    <row r="21" spans="10:10">
      <c r="J21" s="6"/>
    </row>
    <row r="22" spans="10:10">
      <c r="J22" s="6"/>
    </row>
    <row r="23" spans="10:10">
      <c r="J23" s="6"/>
    </row>
    <row r="24" spans="10:10">
      <c r="J24" s="6"/>
    </row>
    <row r="25" spans="10:10">
      <c r="J25" s="6"/>
    </row>
    <row r="26" spans="10:10">
      <c r="J26" s="6"/>
    </row>
    <row r="27" spans="10:10">
      <c r="J27" s="6"/>
    </row>
    <row r="28" spans="10:10">
      <c r="J28" s="6"/>
    </row>
    <row r="29" spans="10:10">
      <c r="J29" s="6"/>
    </row>
    <row r="30" spans="10:10">
      <c r="J30" s="6"/>
    </row>
    <row r="31" spans="10:10">
      <c r="J31" s="6"/>
    </row>
    <row r="32" spans="10:10">
      <c r="J32" s="6"/>
    </row>
    <row r="33" spans="1:10">
      <c r="J33" s="6"/>
    </row>
    <row r="34" spans="1:10" ht="18.75">
      <c r="A34" s="688" t="s">
        <v>314</v>
      </c>
      <c r="B34" s="688"/>
      <c r="C34" s="688"/>
      <c r="D34" s="688"/>
      <c r="E34" s="688"/>
      <c r="F34" s="688"/>
      <c r="G34" s="688"/>
      <c r="J34" s="465"/>
    </row>
    <row r="35" spans="1:10" ht="19.5" thickBot="1">
      <c r="A35" s="291">
        <v>2015</v>
      </c>
      <c r="B35" s="216"/>
      <c r="C35" s="216"/>
      <c r="D35" s="216"/>
      <c r="E35" s="216"/>
      <c r="F35" s="216"/>
      <c r="G35" s="216"/>
      <c r="H35" s="216"/>
      <c r="J35" s="238"/>
    </row>
    <row r="36" spans="1:10" ht="15.75" thickBot="1">
      <c r="J36" s="465"/>
    </row>
    <row r="37" spans="1:10" ht="15.75" thickBot="1">
      <c r="A37" s="127" t="s">
        <v>73</v>
      </c>
      <c r="B37" s="123"/>
      <c r="C37" s="219"/>
      <c r="D37" s="219"/>
      <c r="E37" s="219"/>
      <c r="F37" s="219"/>
      <c r="G37" s="219"/>
      <c r="H37" s="318">
        <v>2015</v>
      </c>
      <c r="J37" s="6"/>
    </row>
    <row r="38" spans="1:10">
      <c r="A38" s="129" t="s">
        <v>185</v>
      </c>
      <c r="B38" s="196"/>
      <c r="C38" s="196"/>
      <c r="D38" s="196"/>
      <c r="E38" s="196"/>
      <c r="F38" s="196"/>
      <c r="G38" s="196"/>
      <c r="H38" s="203">
        <f>363307576+2537055</f>
        <v>365844631</v>
      </c>
      <c r="J38" s="6"/>
    </row>
    <row r="39" spans="1:10">
      <c r="A39" s="131" t="s">
        <v>109</v>
      </c>
      <c r="B39" s="211"/>
      <c r="C39" s="211"/>
      <c r="D39" s="211"/>
      <c r="E39" s="211"/>
      <c r="F39" s="211"/>
      <c r="G39" s="211"/>
      <c r="H39" s="217">
        <v>49363658</v>
      </c>
      <c r="J39" s="465"/>
    </row>
    <row r="40" spans="1:10">
      <c r="A40" s="131" t="s">
        <v>1</v>
      </c>
      <c r="B40" s="211"/>
      <c r="C40" s="211"/>
      <c r="D40" s="211"/>
      <c r="E40" s="211"/>
      <c r="F40" s="211"/>
      <c r="G40" s="211"/>
      <c r="H40" s="217">
        <v>62346459</v>
      </c>
      <c r="J40" s="238"/>
    </row>
    <row r="41" spans="1:10">
      <c r="A41" s="131" t="s">
        <v>98</v>
      </c>
      <c r="B41" s="211"/>
      <c r="C41" s="211"/>
      <c r="D41" s="211"/>
      <c r="E41" s="211"/>
      <c r="F41" s="211"/>
      <c r="G41" s="211"/>
      <c r="H41" s="217">
        <f>315262+256</f>
        <v>315518</v>
      </c>
      <c r="J41" s="465"/>
    </row>
    <row r="42" spans="1:10">
      <c r="A42" s="130" t="s">
        <v>52</v>
      </c>
      <c r="B42" s="211"/>
      <c r="C42" s="211"/>
      <c r="D42" s="211"/>
      <c r="E42" s="211"/>
      <c r="F42" s="211"/>
      <c r="G42" s="211"/>
      <c r="H42" s="217">
        <v>68805</v>
      </c>
      <c r="J42" s="6"/>
    </row>
    <row r="43" spans="1:10" ht="15.75" thickBot="1">
      <c r="A43" s="132" t="s">
        <v>89</v>
      </c>
      <c r="B43" s="550"/>
      <c r="C43" s="550"/>
      <c r="D43" s="550"/>
      <c r="E43" s="550"/>
      <c r="F43" s="550"/>
      <c r="G43" s="550"/>
      <c r="H43" s="95">
        <v>83839</v>
      </c>
      <c r="J43" s="6"/>
    </row>
    <row r="44" spans="1:10" ht="15.75" thickBot="1">
      <c r="A44" s="128" t="s">
        <v>34</v>
      </c>
      <c r="B44" s="79"/>
      <c r="C44" s="212"/>
      <c r="D44" s="212"/>
      <c r="E44" s="212"/>
      <c r="F44" s="212"/>
      <c r="G44" s="212"/>
      <c r="H44" s="105">
        <v>478022911</v>
      </c>
      <c r="J44" s="465"/>
    </row>
    <row r="45" spans="1:10" ht="15.75" thickBot="1">
      <c r="A45" s="172" t="s">
        <v>56</v>
      </c>
      <c r="B45" s="215"/>
      <c r="C45" s="215"/>
      <c r="D45" s="215"/>
      <c r="E45" s="215"/>
      <c r="F45" s="215"/>
      <c r="G45" s="215"/>
      <c r="H45" s="218"/>
      <c r="J45" s="238"/>
    </row>
    <row r="46" spans="1:10" ht="30.75" customHeight="1">
      <c r="A46" s="707" t="s">
        <v>315</v>
      </c>
      <c r="B46" s="707"/>
      <c r="C46" s="707"/>
      <c r="D46" s="707"/>
      <c r="E46" s="707"/>
      <c r="F46" s="707"/>
      <c r="G46" s="707"/>
      <c r="H46" s="707"/>
      <c r="J46" s="238"/>
    </row>
    <row r="47" spans="1:10">
      <c r="A47" s="563"/>
      <c r="B47" s="563"/>
      <c r="C47" s="563"/>
      <c r="D47" s="563"/>
      <c r="E47" s="563"/>
      <c r="F47" s="563"/>
      <c r="G47" s="563"/>
      <c r="H47" s="563"/>
      <c r="J47" s="238"/>
    </row>
    <row r="48" spans="1:10" hidden="1">
      <c r="J48" s="304"/>
    </row>
    <row r="49" spans="10:10" hidden="1"/>
    <row r="50" spans="10:10" hidden="1"/>
    <row r="51" spans="10:10" hidden="1">
      <c r="J51" s="304"/>
    </row>
    <row r="52" spans="10:10" hidden="1">
      <c r="J52" s="134"/>
    </row>
    <row r="53" spans="10:10" hidden="1">
      <c r="J53" s="304"/>
    </row>
    <row r="54" spans="10:10" hidden="1"/>
    <row r="55" spans="10:10" hidden="1"/>
    <row r="56" spans="10:10" hidden="1">
      <c r="J56" s="304"/>
    </row>
    <row r="57" spans="10:10" hidden="1">
      <c r="J57" s="134"/>
    </row>
    <row r="58" spans="10:10" hidden="1">
      <c r="J58" s="304"/>
    </row>
    <row r="59" spans="10:10" hidden="1"/>
    <row r="60" spans="10:10" hidden="1"/>
    <row r="61" spans="10:10" hidden="1">
      <c r="J61" s="304"/>
    </row>
    <row r="62" spans="10:10" hidden="1">
      <c r="J62" s="134"/>
    </row>
    <row r="63" spans="10:10" hidden="1">
      <c r="J63" s="304"/>
    </row>
    <row r="64" spans="10:10" hidden="1"/>
    <row r="65" spans="10:10" hidden="1"/>
    <row r="66" spans="10:10" hidden="1"/>
    <row r="67" spans="10:10" hidden="1"/>
    <row r="68" spans="10:10" hidden="1"/>
    <row r="69" spans="10:10" hidden="1"/>
    <row r="70" spans="10:10" hidden="1"/>
    <row r="71" spans="10:10" hidden="1"/>
    <row r="72" spans="10:10" hidden="1">
      <c r="J72" s="304"/>
    </row>
    <row r="73" spans="10:10" hidden="1">
      <c r="J73" s="134"/>
    </row>
    <row r="74" spans="10:10" hidden="1">
      <c r="J74" s="304"/>
    </row>
    <row r="75" spans="10:10" hidden="1"/>
    <row r="76" spans="10:10" hidden="1"/>
    <row r="77" spans="10:10" hidden="1"/>
    <row r="78" spans="10:10" hidden="1">
      <c r="J78" s="304"/>
    </row>
    <row r="79" spans="10:10" hidden="1"/>
    <row r="80" spans="10:10" hidden="1">
      <c r="J80" s="304"/>
    </row>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sheetData>
  <mergeCells count="4">
    <mergeCell ref="A1:G1"/>
    <mergeCell ref="A34:G34"/>
    <mergeCell ref="A13:H13"/>
    <mergeCell ref="A46:H46"/>
  </mergeCells>
  <pageMargins left="0.7" right="0.7" top="0.78740157499999996" bottom="0.78740157499999996" header="0.3" footer="0.3"/>
  <pageSetup paperSize="9" scale="66" fitToWidth="0" orientation="landscape" r:id="rId1"/>
  <ignoredErrors>
    <ignoredError sqref="F11:G11"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69"/>
  <sheetViews>
    <sheetView showGridLines="0" zoomScale="90" zoomScaleNormal="90" zoomScaleSheetLayoutView="80" workbookViewId="0">
      <selection sqref="A1:L1"/>
    </sheetView>
  </sheetViews>
  <sheetFormatPr baseColWidth="10" defaultColWidth="0" defaultRowHeight="15" zeroHeight="1"/>
  <cols>
    <col min="1" max="1" width="30.140625" customWidth="1"/>
    <col min="2" max="2" width="11.5703125" customWidth="1"/>
    <col min="3" max="3" width="12.5703125" customWidth="1"/>
    <col min="4" max="4" width="12" bestFit="1" customWidth="1"/>
    <col min="5" max="5" width="13.28515625" customWidth="1"/>
    <col min="6" max="6" width="19.140625" customWidth="1"/>
    <col min="7" max="7" width="13.85546875" customWidth="1"/>
    <col min="8" max="8" width="18.5703125" customWidth="1"/>
    <col min="9" max="9" width="21" style="10" customWidth="1"/>
    <col min="10" max="10" width="20.7109375" customWidth="1"/>
    <col min="11" max="11" width="18" style="205" customWidth="1"/>
    <col min="12" max="12" width="18.7109375" customWidth="1"/>
    <col min="13" max="14" width="11.42578125" customWidth="1"/>
    <col min="15" max="15" width="11.42578125" hidden="1" customWidth="1"/>
    <col min="16" max="16384" width="11.42578125" hidden="1"/>
  </cols>
  <sheetData>
    <row r="1" spans="1:12" ht="18.75">
      <c r="A1" s="688" t="s">
        <v>269</v>
      </c>
      <c r="B1" s="688"/>
      <c r="C1" s="688"/>
      <c r="D1" s="688"/>
      <c r="E1" s="688"/>
      <c r="F1" s="688"/>
      <c r="G1" s="688"/>
      <c r="H1" s="688"/>
      <c r="I1" s="688"/>
      <c r="J1" s="688"/>
      <c r="K1" s="688"/>
      <c r="L1" s="688"/>
    </row>
    <row r="2" spans="1:12" ht="15.75" thickBot="1">
      <c r="A2" s="689" t="s">
        <v>184</v>
      </c>
      <c r="B2" s="690"/>
      <c r="C2" s="690"/>
      <c r="D2" s="690"/>
      <c r="E2" s="690"/>
      <c r="F2" s="690"/>
      <c r="G2" s="690"/>
      <c r="H2" s="690"/>
      <c r="I2" s="690"/>
      <c r="J2" s="690"/>
      <c r="K2" s="690"/>
      <c r="L2" s="690"/>
    </row>
    <row r="3" spans="1:12" s="10" customFormat="1" ht="16.5" thickBot="1">
      <c r="A3" s="39"/>
      <c r="B3" s="39"/>
      <c r="C3" s="39"/>
      <c r="D3" s="39"/>
      <c r="E3" s="39"/>
      <c r="F3" s="39"/>
      <c r="G3" s="39"/>
      <c r="H3" s="39"/>
      <c r="I3" s="39"/>
      <c r="J3" s="39"/>
      <c r="K3" s="39"/>
      <c r="L3" s="39"/>
    </row>
    <row r="4" spans="1:12" ht="15.75" thickBot="1">
      <c r="B4" s="685" t="s">
        <v>3</v>
      </c>
      <c r="C4" s="686"/>
      <c r="D4" s="686"/>
      <c r="E4" s="686"/>
      <c r="F4" s="687"/>
      <c r="G4" s="685" t="s">
        <v>59</v>
      </c>
      <c r="H4" s="687"/>
      <c r="I4" s="685" t="s">
        <v>79</v>
      </c>
      <c r="J4" s="686"/>
      <c r="K4" s="686"/>
      <c r="L4" s="467" t="s">
        <v>245</v>
      </c>
    </row>
    <row r="5" spans="1:12" ht="32.25" customHeight="1" thickBot="1">
      <c r="A5" s="138" t="s">
        <v>0</v>
      </c>
      <c r="B5" s="382" t="s">
        <v>267</v>
      </c>
      <c r="C5" s="380" t="s">
        <v>215</v>
      </c>
      <c r="D5" s="380" t="s">
        <v>58</v>
      </c>
      <c r="E5" s="380" t="s">
        <v>57</v>
      </c>
      <c r="F5" s="381" t="s">
        <v>206</v>
      </c>
      <c r="G5" s="382" t="s">
        <v>57</v>
      </c>
      <c r="H5" s="380" t="s">
        <v>203</v>
      </c>
      <c r="I5" s="383" t="s">
        <v>76</v>
      </c>
      <c r="J5" s="384" t="s">
        <v>209</v>
      </c>
      <c r="K5" s="385" t="s">
        <v>262</v>
      </c>
      <c r="L5" s="468" t="s">
        <v>246</v>
      </c>
    </row>
    <row r="6" spans="1:12">
      <c r="A6" s="139" t="s">
        <v>4</v>
      </c>
      <c r="B6" s="315">
        <v>748</v>
      </c>
      <c r="C6" s="386">
        <v>2429.2719999999999</v>
      </c>
      <c r="D6" s="386">
        <v>3201.172</v>
      </c>
      <c r="E6" s="386">
        <v>6719.2750740000001</v>
      </c>
      <c r="F6" s="387">
        <v>1043.1492009999999</v>
      </c>
      <c r="G6" s="388">
        <v>21.790420999999998</v>
      </c>
      <c r="H6" s="387">
        <v>3.3818730000000001</v>
      </c>
      <c r="I6" s="388">
        <v>6697.4846530000004</v>
      </c>
      <c r="J6" s="386">
        <v>1039.7673279999999</v>
      </c>
      <c r="K6" s="387">
        <v>0</v>
      </c>
      <c r="L6" s="469">
        <v>0</v>
      </c>
    </row>
    <row r="7" spans="1:12">
      <c r="A7" s="140" t="s">
        <v>5</v>
      </c>
      <c r="B7" s="239">
        <v>291047</v>
      </c>
      <c r="C7" s="389">
        <v>322.27367600000048</v>
      </c>
      <c r="D7" s="389">
        <v>6988.2900000000009</v>
      </c>
      <c r="E7" s="389">
        <v>11181.984748999999</v>
      </c>
      <c r="F7" s="390">
        <v>2450.5946760000002</v>
      </c>
      <c r="G7" s="391">
        <v>6680.3108410000004</v>
      </c>
      <c r="H7" s="390">
        <v>1978.482829</v>
      </c>
      <c r="I7" s="391">
        <v>4494.1392900000001</v>
      </c>
      <c r="J7" s="389">
        <v>472.11184699999995</v>
      </c>
      <c r="K7" s="390">
        <v>7.534618</v>
      </c>
      <c r="L7" s="470">
        <v>4.2545570000000001</v>
      </c>
    </row>
    <row r="8" spans="1:12">
      <c r="A8" s="140" t="s">
        <v>6</v>
      </c>
      <c r="B8" s="239">
        <v>507007</v>
      </c>
      <c r="C8" s="389">
        <v>689.69573000000048</v>
      </c>
      <c r="D8" s="389">
        <v>15285.066999999994</v>
      </c>
      <c r="E8" s="389">
        <v>23960.254001000001</v>
      </c>
      <c r="F8" s="390">
        <v>5360.8925220000001</v>
      </c>
      <c r="G8" s="391">
        <v>13906.467574999999</v>
      </c>
      <c r="H8" s="390">
        <v>4057.996431</v>
      </c>
      <c r="I8" s="391">
        <v>10030.718769000001</v>
      </c>
      <c r="J8" s="389">
        <v>1302.8960910000001</v>
      </c>
      <c r="K8" s="390">
        <v>23.067657000000001</v>
      </c>
      <c r="L8" s="470">
        <v>12.651908000000001</v>
      </c>
    </row>
    <row r="9" spans="1:12">
      <c r="A9" s="140" t="s">
        <v>7</v>
      </c>
      <c r="B9" s="239">
        <v>6070</v>
      </c>
      <c r="C9" s="389">
        <v>10.604359999999998</v>
      </c>
      <c r="D9" s="389">
        <v>136.762</v>
      </c>
      <c r="E9" s="389">
        <v>323.59539999999998</v>
      </c>
      <c r="F9" s="390">
        <v>49.601348000000002</v>
      </c>
      <c r="G9" s="391">
        <v>125.89735899999999</v>
      </c>
      <c r="H9" s="390">
        <v>30.627253</v>
      </c>
      <c r="I9" s="391">
        <v>197.69804100000002</v>
      </c>
      <c r="J9" s="389">
        <v>18.974094999999998</v>
      </c>
      <c r="K9" s="390">
        <v>0</v>
      </c>
      <c r="L9" s="470">
        <v>9.2400999999999997E-2</v>
      </c>
    </row>
    <row r="10" spans="1:12">
      <c r="A10" s="140" t="s">
        <v>8</v>
      </c>
      <c r="B10" s="239">
        <v>35519</v>
      </c>
      <c r="C10" s="389">
        <v>568.01704300000006</v>
      </c>
      <c r="D10" s="389">
        <v>9239.6500000000015</v>
      </c>
      <c r="E10" s="389">
        <v>15435.708503</v>
      </c>
      <c r="F10" s="390">
        <v>1692.5189780000001</v>
      </c>
      <c r="G10" s="391">
        <v>2909.525654</v>
      </c>
      <c r="H10" s="390">
        <v>552.53554299999996</v>
      </c>
      <c r="I10" s="391">
        <v>12511.429928</v>
      </c>
      <c r="J10" s="389">
        <v>1139.9834350000001</v>
      </c>
      <c r="K10" s="390">
        <v>14.752921000000001</v>
      </c>
      <c r="L10" s="470">
        <v>1.0900700000000001</v>
      </c>
    </row>
    <row r="11" spans="1:12">
      <c r="A11" s="140" t="s">
        <v>9</v>
      </c>
      <c r="B11" s="239">
        <v>1987</v>
      </c>
      <c r="C11" s="389">
        <v>9.6828450000000004</v>
      </c>
      <c r="D11" s="389">
        <v>234.25900000000001</v>
      </c>
      <c r="E11" s="389">
        <v>468.54423399999996</v>
      </c>
      <c r="F11" s="390">
        <v>43.105604999999997</v>
      </c>
      <c r="G11" s="391">
        <v>103.78161</v>
      </c>
      <c r="H11" s="390">
        <v>14.800113999999999</v>
      </c>
      <c r="I11" s="391">
        <v>353.57250399999998</v>
      </c>
      <c r="J11" s="389">
        <v>28.305491</v>
      </c>
      <c r="K11" s="390">
        <v>11.19012</v>
      </c>
      <c r="L11" s="470">
        <v>2.5869999999999999E-3</v>
      </c>
    </row>
    <row r="12" spans="1:12">
      <c r="A12" s="140" t="s">
        <v>10</v>
      </c>
      <c r="B12" s="239">
        <v>3162</v>
      </c>
      <c r="C12" s="389">
        <v>6.9212979999999984</v>
      </c>
      <c r="D12" s="389">
        <v>145.13</v>
      </c>
      <c r="E12" s="389">
        <v>345.396232</v>
      </c>
      <c r="F12" s="390">
        <v>45.170987000000004</v>
      </c>
      <c r="G12" s="391">
        <v>163.75867</v>
      </c>
      <c r="H12" s="390">
        <v>24.110153000000004</v>
      </c>
      <c r="I12" s="391">
        <v>181.637562</v>
      </c>
      <c r="J12" s="389">
        <v>21.060833999999996</v>
      </c>
      <c r="K12" s="390">
        <v>0</v>
      </c>
      <c r="L12" s="470">
        <v>0.171818</v>
      </c>
    </row>
    <row r="13" spans="1:12">
      <c r="A13" s="140" t="s">
        <v>11</v>
      </c>
      <c r="B13" s="239">
        <v>103930</v>
      </c>
      <c r="C13" s="389">
        <v>262.306645</v>
      </c>
      <c r="D13" s="389">
        <v>3460.7709999999997</v>
      </c>
      <c r="E13" s="389">
        <v>5229.3302380000005</v>
      </c>
      <c r="F13" s="390">
        <v>884.52579400000002</v>
      </c>
      <c r="G13" s="391">
        <v>2227.558833</v>
      </c>
      <c r="H13" s="390">
        <v>594.44209000000001</v>
      </c>
      <c r="I13" s="391">
        <v>2992.0782399999994</v>
      </c>
      <c r="J13" s="389">
        <v>290.08370400000001</v>
      </c>
      <c r="K13" s="390">
        <v>9.6931650000000005</v>
      </c>
      <c r="L13" s="470">
        <v>1.482667</v>
      </c>
    </row>
    <row r="14" spans="1:12">
      <c r="A14" s="140" t="s">
        <v>12</v>
      </c>
      <c r="B14" s="239">
        <v>17179</v>
      </c>
      <c r="C14" s="389">
        <v>323.27724800000004</v>
      </c>
      <c r="D14" s="389">
        <v>4653.9390000000003</v>
      </c>
      <c r="E14" s="389">
        <v>9726.8199910000003</v>
      </c>
      <c r="F14" s="390">
        <v>1138.2362739999999</v>
      </c>
      <c r="G14" s="391">
        <v>1366.9125759999999</v>
      </c>
      <c r="H14" s="390">
        <v>261.68780200000003</v>
      </c>
      <c r="I14" s="391">
        <v>8359.8994559999992</v>
      </c>
      <c r="J14" s="389">
        <v>876.54847199999995</v>
      </c>
      <c r="K14" s="390">
        <v>7.9590000000000008E-3</v>
      </c>
      <c r="L14" s="470">
        <v>1.6353340000000001</v>
      </c>
    </row>
    <row r="15" spans="1:12">
      <c r="A15" s="140" t="s">
        <v>13</v>
      </c>
      <c r="B15" s="239">
        <v>153417</v>
      </c>
      <c r="C15" s="389">
        <v>499.86854499999976</v>
      </c>
      <c r="D15" s="389">
        <v>13659.565000000001</v>
      </c>
      <c r="E15" s="389">
        <v>27704.144798999994</v>
      </c>
      <c r="F15" s="390">
        <v>3600.9657690000004</v>
      </c>
      <c r="G15" s="391">
        <v>5960.6621999999998</v>
      </c>
      <c r="H15" s="390">
        <v>1373.3983459999999</v>
      </c>
      <c r="I15" s="391">
        <v>21682.891026999998</v>
      </c>
      <c r="J15" s="389">
        <v>2227.5674230000004</v>
      </c>
      <c r="K15" s="390">
        <v>60.591571999999999</v>
      </c>
      <c r="L15" s="470">
        <v>8.4997579999999999</v>
      </c>
    </row>
    <row r="16" spans="1:12">
      <c r="A16" s="140" t="s">
        <v>14</v>
      </c>
      <c r="B16" s="239">
        <v>237815</v>
      </c>
      <c r="C16" s="389">
        <v>502.76205500000071</v>
      </c>
      <c r="D16" s="389">
        <v>9499.974000000002</v>
      </c>
      <c r="E16" s="389">
        <v>15938.819347000001</v>
      </c>
      <c r="F16" s="390">
        <v>2416.132212</v>
      </c>
      <c r="G16" s="391">
        <v>6168.3625479999992</v>
      </c>
      <c r="H16" s="390">
        <v>1512.40158</v>
      </c>
      <c r="I16" s="391">
        <v>9760.5390459999999</v>
      </c>
      <c r="J16" s="389">
        <v>903.7306319999999</v>
      </c>
      <c r="K16" s="390">
        <v>9.9177530000000012</v>
      </c>
      <c r="L16" s="470">
        <v>4.6814559999999998</v>
      </c>
    </row>
    <row r="17" spans="1:14">
      <c r="A17" s="140" t="s">
        <v>15</v>
      </c>
      <c r="B17" s="239">
        <v>92816</v>
      </c>
      <c r="C17" s="389">
        <v>297.39329099999998</v>
      </c>
      <c r="D17" s="389">
        <v>5077.2629999999999</v>
      </c>
      <c r="E17" s="389">
        <v>7722.6500519999991</v>
      </c>
      <c r="F17" s="390">
        <v>1018.863174</v>
      </c>
      <c r="G17" s="391">
        <v>2032.605239</v>
      </c>
      <c r="H17" s="390">
        <v>543.75948400000004</v>
      </c>
      <c r="I17" s="391">
        <v>5689.0948190000008</v>
      </c>
      <c r="J17" s="389">
        <v>475.10368999999997</v>
      </c>
      <c r="K17" s="390">
        <v>0.94999400000000001</v>
      </c>
      <c r="L17" s="470">
        <v>0.82765900000000003</v>
      </c>
      <c r="N17" s="205"/>
    </row>
    <row r="18" spans="1:14">
      <c r="A18" s="140" t="s">
        <v>16</v>
      </c>
      <c r="B18" s="239">
        <v>21817</v>
      </c>
      <c r="C18" s="389">
        <v>74.028122999999994</v>
      </c>
      <c r="D18" s="389">
        <v>800.87900000000002</v>
      </c>
      <c r="E18" s="389">
        <v>1268.7647890000001</v>
      </c>
      <c r="F18" s="390">
        <v>164.20087599999999</v>
      </c>
      <c r="G18" s="391">
        <v>346.218478</v>
      </c>
      <c r="H18" s="390">
        <v>99.108214000000004</v>
      </c>
      <c r="I18" s="391">
        <v>922.54631100000006</v>
      </c>
      <c r="J18" s="389">
        <v>65.092662000000004</v>
      </c>
      <c r="K18" s="390">
        <v>0</v>
      </c>
      <c r="L18" s="470">
        <v>0.56966700000000003</v>
      </c>
      <c r="N18" s="205"/>
    </row>
    <row r="19" spans="1:14">
      <c r="A19" s="140" t="s">
        <v>17</v>
      </c>
      <c r="B19" s="239">
        <v>36051</v>
      </c>
      <c r="C19" s="389">
        <v>116.09265400000002</v>
      </c>
      <c r="D19" s="389">
        <v>3221.7550000000001</v>
      </c>
      <c r="E19" s="389">
        <v>5405.3514400000004</v>
      </c>
      <c r="F19" s="390">
        <v>820.98191199999997</v>
      </c>
      <c r="G19" s="391">
        <v>2149.4748869999999</v>
      </c>
      <c r="H19" s="390">
        <v>444.59983999999997</v>
      </c>
      <c r="I19" s="391">
        <v>3243.7979069999997</v>
      </c>
      <c r="J19" s="389">
        <v>376.38207199999999</v>
      </c>
      <c r="K19" s="390">
        <v>12.078645999999999</v>
      </c>
      <c r="L19" s="470">
        <v>1.3498190000000001</v>
      </c>
      <c r="N19" s="205"/>
    </row>
    <row r="20" spans="1:14">
      <c r="A20" s="140" t="s">
        <v>18</v>
      </c>
      <c r="B20" s="239">
        <v>27761</v>
      </c>
      <c r="C20" s="389">
        <v>439.406634</v>
      </c>
      <c r="D20" s="389">
        <v>6947.5929999999989</v>
      </c>
      <c r="E20" s="389">
        <v>12016.541077</v>
      </c>
      <c r="F20" s="390">
        <v>1275.6485819999998</v>
      </c>
      <c r="G20" s="391">
        <v>1869.0025310000001</v>
      </c>
      <c r="H20" s="390">
        <v>374.75353800000005</v>
      </c>
      <c r="I20" s="391">
        <v>10145.938561000001</v>
      </c>
      <c r="J20" s="389">
        <v>900.89504399999998</v>
      </c>
      <c r="K20" s="390">
        <v>1.599985</v>
      </c>
      <c r="L20" s="470">
        <v>0.90694699999999995</v>
      </c>
      <c r="N20" s="205"/>
    </row>
    <row r="21" spans="1:14">
      <c r="A21" s="140" t="s">
        <v>19</v>
      </c>
      <c r="B21" s="239">
        <v>46273</v>
      </c>
      <c r="C21" s="389">
        <v>881.15979199999992</v>
      </c>
      <c r="D21" s="389">
        <v>7675.4620000000004</v>
      </c>
      <c r="E21" s="389">
        <v>13532.128809000002</v>
      </c>
      <c r="F21" s="390">
        <v>1559.6597839999999</v>
      </c>
      <c r="G21" s="391">
        <v>1918.9689880000001</v>
      </c>
      <c r="H21" s="390">
        <v>468.76134999999999</v>
      </c>
      <c r="I21" s="391">
        <v>11612.669535999999</v>
      </c>
      <c r="J21" s="389">
        <v>1090.8984340000002</v>
      </c>
      <c r="K21" s="390">
        <v>0.49028500000000003</v>
      </c>
      <c r="L21" s="470">
        <v>3.1372969999999998</v>
      </c>
      <c r="N21" s="205"/>
    </row>
    <row r="22" spans="1:14" ht="15.75" thickBot="1">
      <c r="A22" s="140" t="s">
        <v>20</v>
      </c>
      <c r="B22" s="286">
        <v>26534</v>
      </c>
      <c r="C22" s="392">
        <v>159.7545760000001</v>
      </c>
      <c r="D22" s="392">
        <v>2767.3019999999997</v>
      </c>
      <c r="E22" s="392">
        <v>4862.7575230000002</v>
      </c>
      <c r="F22" s="393">
        <v>641.31736000000001</v>
      </c>
      <c r="G22" s="394">
        <v>1612.7893770000001</v>
      </c>
      <c r="H22" s="393">
        <v>334.24979400000001</v>
      </c>
      <c r="I22" s="394">
        <v>3249.5285349999999</v>
      </c>
      <c r="J22" s="392">
        <v>307.067566</v>
      </c>
      <c r="K22" s="393">
        <v>0.43961099999999997</v>
      </c>
      <c r="L22" s="471">
        <v>1.138471</v>
      </c>
      <c r="N22" s="228"/>
    </row>
    <row r="23" spans="1:14" ht="15.75" thickBot="1">
      <c r="A23" s="135" t="s">
        <v>3</v>
      </c>
      <c r="B23" s="79">
        <f>SUM(B6:B22)</f>
        <v>1609133</v>
      </c>
      <c r="C23" s="212">
        <f t="shared" ref="C23:J23" si="0">SUM(C6:C22)</f>
        <v>7592.5165150000021</v>
      </c>
      <c r="D23" s="212">
        <f t="shared" si="0"/>
        <v>92994.832999999999</v>
      </c>
      <c r="E23" s="212">
        <f t="shared" si="0"/>
        <v>161842.06625800004</v>
      </c>
      <c r="F23" s="105">
        <f>SUM(F6:F22)</f>
        <v>24205.565053999995</v>
      </c>
      <c r="G23" s="79">
        <f t="shared" si="0"/>
        <v>49564.087786999989</v>
      </c>
      <c r="H23" s="105">
        <f t="shared" si="0"/>
        <v>12669.096234000001</v>
      </c>
      <c r="I23" s="79">
        <f t="shared" si="0"/>
        <v>112125.66418500002</v>
      </c>
      <c r="J23" s="212">
        <f t="shared" si="0"/>
        <v>11536.468820000002</v>
      </c>
      <c r="K23" s="466">
        <f>SUM(K6:K22)</f>
        <v>152.31428600000001</v>
      </c>
      <c r="L23" s="466">
        <f>SUM(L6:L22)</f>
        <v>42.492415999999992</v>
      </c>
      <c r="N23" s="228"/>
    </row>
    <row r="24" spans="1:14">
      <c r="A24" s="589" t="s">
        <v>285</v>
      </c>
      <c r="M24" s="228"/>
      <c r="N24" s="228"/>
    </row>
    <row r="25" spans="1:14" s="205" customFormat="1">
      <c r="A25" s="228"/>
      <c r="B25" s="228"/>
      <c r="C25" s="228"/>
      <c r="G25" s="228"/>
      <c r="H25" s="228"/>
      <c r="M25" s="228"/>
      <c r="N25" s="228"/>
    </row>
    <row r="26" spans="1:14" s="572" customFormat="1">
      <c r="A26" s="312"/>
      <c r="B26" s="228"/>
      <c r="C26" s="228"/>
      <c r="D26" s="205"/>
      <c r="E26" s="205"/>
      <c r="F26" s="205"/>
      <c r="G26" s="228"/>
      <c r="H26" s="228"/>
      <c r="I26" s="205"/>
      <c r="J26" s="205"/>
      <c r="K26" s="205"/>
      <c r="L26" s="205"/>
    </row>
    <row r="27" spans="1:14" s="572" customFormat="1">
      <c r="A27" s="220" t="s">
        <v>7</v>
      </c>
      <c r="B27" s="221">
        <v>136.762</v>
      </c>
      <c r="C27" s="228"/>
      <c r="D27" s="228"/>
      <c r="E27" s="228"/>
      <c r="F27" s="228"/>
      <c r="G27" s="220" t="s">
        <v>10</v>
      </c>
      <c r="H27" s="221">
        <v>6.9212979999999984</v>
      </c>
      <c r="I27" s="228"/>
      <c r="J27" s="228"/>
      <c r="K27" s="228"/>
      <c r="L27" s="228"/>
      <c r="M27" s="562" t="s">
        <v>7</v>
      </c>
      <c r="N27" s="268">
        <v>323.59539999999998</v>
      </c>
    </row>
    <row r="28" spans="1:14" s="572" customFormat="1">
      <c r="A28" s="220" t="s">
        <v>10</v>
      </c>
      <c r="B28" s="221">
        <v>145.13</v>
      </c>
      <c r="C28" s="228"/>
      <c r="D28" s="228"/>
      <c r="E28" s="228"/>
      <c r="F28" s="228"/>
      <c r="G28" s="220" t="s">
        <v>9</v>
      </c>
      <c r="H28" s="221">
        <v>9.6828450000000004</v>
      </c>
      <c r="I28" s="228"/>
      <c r="J28" s="228"/>
      <c r="K28" s="228"/>
      <c r="L28" s="228"/>
      <c r="M28" s="562" t="s">
        <v>10</v>
      </c>
      <c r="N28" s="268">
        <v>345.396232</v>
      </c>
    </row>
    <row r="29" spans="1:14" s="572" customFormat="1">
      <c r="A29" s="220" t="s">
        <v>9</v>
      </c>
      <c r="B29" s="221">
        <v>234.25900000000001</v>
      </c>
      <c r="C29" s="228"/>
      <c r="D29" s="228"/>
      <c r="E29" s="228"/>
      <c r="F29" s="228"/>
      <c r="G29" s="220" t="s">
        <v>7</v>
      </c>
      <c r="H29" s="221">
        <v>10.604359999999998</v>
      </c>
      <c r="I29" s="228"/>
      <c r="J29" s="228"/>
      <c r="K29" s="228"/>
      <c r="L29" s="228"/>
      <c r="M29" s="562" t="s">
        <v>9</v>
      </c>
      <c r="N29" s="268">
        <v>468.54423399999996</v>
      </c>
    </row>
    <row r="30" spans="1:14" s="572" customFormat="1">
      <c r="A30" s="220" t="s">
        <v>16</v>
      </c>
      <c r="B30" s="221">
        <v>800.87900000000002</v>
      </c>
      <c r="C30" s="228"/>
      <c r="D30" s="228"/>
      <c r="E30" s="228"/>
      <c r="F30" s="228"/>
      <c r="G30" s="220" t="s">
        <v>16</v>
      </c>
      <c r="H30" s="221">
        <v>74.028122999999994</v>
      </c>
      <c r="I30" s="228"/>
      <c r="J30" s="228"/>
      <c r="K30" s="228"/>
      <c r="L30" s="228"/>
      <c r="M30" s="562" t="s">
        <v>16</v>
      </c>
      <c r="N30" s="268">
        <v>1268.7647890000001</v>
      </c>
    </row>
    <row r="31" spans="1:14" s="572" customFormat="1">
      <c r="A31" s="220" t="s">
        <v>20</v>
      </c>
      <c r="B31" s="221">
        <v>2767.3019999999997</v>
      </c>
      <c r="C31" s="228"/>
      <c r="D31" s="228"/>
      <c r="E31" s="228"/>
      <c r="F31" s="228"/>
      <c r="G31" s="220" t="s">
        <v>17</v>
      </c>
      <c r="H31" s="221">
        <v>116.09265400000002</v>
      </c>
      <c r="I31" s="228"/>
      <c r="J31" s="228"/>
      <c r="K31" s="228"/>
      <c r="L31" s="228"/>
      <c r="M31" s="562" t="s">
        <v>20</v>
      </c>
      <c r="N31" s="268">
        <v>4862.7575230000002</v>
      </c>
    </row>
    <row r="32" spans="1:14" s="572" customFormat="1">
      <c r="A32" s="220" t="s">
        <v>4</v>
      </c>
      <c r="B32" s="221">
        <v>3201.172</v>
      </c>
      <c r="C32" s="228"/>
      <c r="D32" s="228"/>
      <c r="E32" s="228"/>
      <c r="F32" s="228"/>
      <c r="G32" s="220" t="s">
        <v>20</v>
      </c>
      <c r="H32" s="221">
        <v>159.7545760000001</v>
      </c>
      <c r="I32" s="228"/>
      <c r="J32" s="228"/>
      <c r="K32" s="228"/>
      <c r="L32" s="228"/>
      <c r="M32" s="562" t="s">
        <v>11</v>
      </c>
      <c r="N32" s="268">
        <v>5229.3302380000005</v>
      </c>
    </row>
    <row r="33" spans="1:14" s="572" customFormat="1">
      <c r="A33" s="220" t="s">
        <v>17</v>
      </c>
      <c r="B33" s="221">
        <v>3221.7550000000001</v>
      </c>
      <c r="C33" s="228"/>
      <c r="D33" s="228"/>
      <c r="E33" s="228"/>
      <c r="F33" s="228"/>
      <c r="G33" s="220" t="s">
        <v>11</v>
      </c>
      <c r="H33" s="221">
        <v>262.306645</v>
      </c>
      <c r="I33" s="228"/>
      <c r="J33" s="228"/>
      <c r="K33" s="228"/>
      <c r="L33" s="228"/>
      <c r="M33" s="562" t="s">
        <v>17</v>
      </c>
      <c r="N33" s="268">
        <v>5405.3514400000004</v>
      </c>
    </row>
    <row r="34" spans="1:14" s="572" customFormat="1">
      <c r="A34" s="220" t="s">
        <v>11</v>
      </c>
      <c r="B34" s="221">
        <v>3460.7709999999997</v>
      </c>
      <c r="C34" s="228"/>
      <c r="D34" s="228"/>
      <c r="E34" s="228"/>
      <c r="F34" s="228"/>
      <c r="G34" s="220" t="s">
        <v>15</v>
      </c>
      <c r="H34" s="221">
        <v>297.39329099999998</v>
      </c>
      <c r="I34" s="228"/>
      <c r="J34" s="228"/>
      <c r="K34" s="228"/>
      <c r="L34" s="228"/>
      <c r="M34" s="562" t="s">
        <v>270</v>
      </c>
      <c r="N34" s="268">
        <v>6719.2750740000001</v>
      </c>
    </row>
    <row r="35" spans="1:14" s="572" customFormat="1">
      <c r="A35" s="220" t="s">
        <v>12</v>
      </c>
      <c r="B35" s="221">
        <v>4653.9390000000003</v>
      </c>
      <c r="C35" s="228"/>
      <c r="D35" s="228"/>
      <c r="E35" s="228"/>
      <c r="F35" s="228"/>
      <c r="G35" s="220" t="s">
        <v>5</v>
      </c>
      <c r="H35" s="221">
        <v>322.27367600000048</v>
      </c>
      <c r="I35" s="228"/>
      <c r="J35" s="228"/>
      <c r="K35" s="228"/>
      <c r="L35" s="228"/>
      <c r="M35" s="562" t="s">
        <v>15</v>
      </c>
      <c r="N35" s="268">
        <v>7722.6500519999991</v>
      </c>
    </row>
    <row r="36" spans="1:14" s="572" customFormat="1">
      <c r="A36" s="220" t="s">
        <v>15</v>
      </c>
      <c r="B36" s="221">
        <v>5077.2629999999999</v>
      </c>
      <c r="C36" s="228"/>
      <c r="D36" s="228"/>
      <c r="E36" s="228"/>
      <c r="F36" s="228"/>
      <c r="G36" s="220" t="s">
        <v>12</v>
      </c>
      <c r="H36" s="221">
        <v>323.27724800000004</v>
      </c>
      <c r="I36" s="228"/>
      <c r="J36" s="228"/>
      <c r="K36" s="228"/>
      <c r="L36" s="228"/>
      <c r="M36" s="562" t="s">
        <v>12</v>
      </c>
      <c r="N36" s="268">
        <v>9726.8199910000003</v>
      </c>
    </row>
    <row r="37" spans="1:14" s="572" customFormat="1">
      <c r="A37" s="220" t="s">
        <v>18</v>
      </c>
      <c r="B37" s="221">
        <v>6947.5929999999989</v>
      </c>
      <c r="C37" s="228"/>
      <c r="D37" s="228"/>
      <c r="E37" s="228"/>
      <c r="F37" s="228"/>
      <c r="G37" s="220" t="s">
        <v>18</v>
      </c>
      <c r="H37" s="221">
        <v>439.406634</v>
      </c>
      <c r="I37" s="228"/>
      <c r="J37" s="228"/>
      <c r="K37" s="228"/>
      <c r="L37" s="228"/>
      <c r="M37" s="562" t="s">
        <v>5</v>
      </c>
      <c r="N37" s="268">
        <v>11181.984748999999</v>
      </c>
    </row>
    <row r="38" spans="1:14" s="572" customFormat="1">
      <c r="A38" s="220" t="s">
        <v>5</v>
      </c>
      <c r="B38" s="221">
        <v>6988.2900000000009</v>
      </c>
      <c r="C38" s="228"/>
      <c r="D38" s="228"/>
      <c r="E38" s="228"/>
      <c r="F38" s="228"/>
      <c r="G38" s="220" t="s">
        <v>13</v>
      </c>
      <c r="H38" s="221">
        <v>499.86854499999976</v>
      </c>
      <c r="I38" s="228"/>
      <c r="J38" s="228"/>
      <c r="K38" s="228"/>
      <c r="L38" s="228"/>
      <c r="M38" s="562" t="s">
        <v>18</v>
      </c>
      <c r="N38" s="268">
        <v>12016.541077</v>
      </c>
    </row>
    <row r="39" spans="1:14" s="572" customFormat="1">
      <c r="A39" s="220" t="s">
        <v>19</v>
      </c>
      <c r="B39" s="221">
        <v>7675.4620000000004</v>
      </c>
      <c r="C39" s="228"/>
      <c r="D39" s="228"/>
      <c r="E39" s="228"/>
      <c r="F39" s="228"/>
      <c r="G39" s="220" t="s">
        <v>14</v>
      </c>
      <c r="H39" s="221">
        <v>502.76205500000071</v>
      </c>
      <c r="I39" s="228"/>
      <c r="J39" s="228"/>
      <c r="K39" s="228"/>
      <c r="L39" s="228"/>
      <c r="M39" s="562" t="s">
        <v>19</v>
      </c>
      <c r="N39" s="268">
        <v>13532.128809000002</v>
      </c>
    </row>
    <row r="40" spans="1:14" s="572" customFormat="1">
      <c r="A40" s="220" t="s">
        <v>8</v>
      </c>
      <c r="B40" s="221">
        <v>9239.6500000000015</v>
      </c>
      <c r="C40" s="228"/>
      <c r="D40" s="228"/>
      <c r="E40" s="228"/>
      <c r="F40" s="228"/>
      <c r="G40" s="220" t="s">
        <v>8</v>
      </c>
      <c r="H40" s="221">
        <v>568.01704300000006</v>
      </c>
      <c r="I40" s="228"/>
      <c r="J40" s="228"/>
      <c r="K40" s="228"/>
      <c r="L40" s="228"/>
      <c r="M40" s="562" t="s">
        <v>8</v>
      </c>
      <c r="N40" s="268">
        <v>15435.708503</v>
      </c>
    </row>
    <row r="41" spans="1:14" s="572" customFormat="1">
      <c r="A41" s="220" t="s">
        <v>14</v>
      </c>
      <c r="B41" s="221">
        <v>9499.974000000002</v>
      </c>
      <c r="C41" s="228"/>
      <c r="D41" s="228"/>
      <c r="E41" s="228"/>
      <c r="F41" s="228"/>
      <c r="G41" s="220" t="s">
        <v>6</v>
      </c>
      <c r="H41" s="221">
        <v>689.69573000000048</v>
      </c>
      <c r="I41" s="228"/>
      <c r="J41" s="228"/>
      <c r="K41" s="228"/>
      <c r="L41" s="228"/>
      <c r="M41" s="562" t="s">
        <v>14</v>
      </c>
      <c r="N41" s="268">
        <v>15938.819347000001</v>
      </c>
    </row>
    <row r="42" spans="1:14" s="572" customFormat="1">
      <c r="A42" s="220" t="s">
        <v>13</v>
      </c>
      <c r="B42" s="221">
        <v>13659.565000000001</v>
      </c>
      <c r="C42" s="228"/>
      <c r="D42" s="228"/>
      <c r="E42" s="228"/>
      <c r="F42" s="228"/>
      <c r="G42" s="220" t="s">
        <v>19</v>
      </c>
      <c r="H42" s="221">
        <v>881.15979199999992</v>
      </c>
      <c r="I42" s="228"/>
      <c r="J42" s="228"/>
      <c r="K42" s="228"/>
      <c r="L42" s="228"/>
      <c r="M42" s="562" t="s">
        <v>6</v>
      </c>
      <c r="N42" s="268">
        <v>23960.254001000001</v>
      </c>
    </row>
    <row r="43" spans="1:14" s="572" customFormat="1">
      <c r="A43" s="220" t="s">
        <v>6</v>
      </c>
      <c r="B43" s="221">
        <v>15285.066999999994</v>
      </c>
      <c r="C43" s="228"/>
      <c r="D43" s="228"/>
      <c r="E43" s="228"/>
      <c r="F43" s="228"/>
      <c r="G43" s="220" t="s">
        <v>4</v>
      </c>
      <c r="H43" s="221">
        <v>2429.2719999999999</v>
      </c>
      <c r="I43" s="228"/>
      <c r="J43" s="228"/>
      <c r="K43" s="228"/>
      <c r="L43" s="228"/>
      <c r="M43" s="562" t="s">
        <v>13</v>
      </c>
      <c r="N43" s="268">
        <v>27704.144798999994</v>
      </c>
    </row>
    <row r="44" spans="1:14" s="572" customFormat="1">
      <c r="A44" s="228"/>
      <c r="B44" s="228"/>
      <c r="C44" s="228"/>
      <c r="D44" s="228"/>
      <c r="E44" s="228"/>
      <c r="F44" s="228"/>
      <c r="G44" s="228"/>
      <c r="H44" s="228"/>
      <c r="I44" s="228"/>
      <c r="J44" s="228"/>
      <c r="K44" s="228"/>
      <c r="L44" s="228"/>
      <c r="N44" s="573"/>
    </row>
    <row r="45" spans="1:14" s="572" customFormat="1">
      <c r="A45" s="228"/>
      <c r="B45" s="228"/>
      <c r="C45" s="228"/>
      <c r="D45" s="228"/>
      <c r="E45" s="228"/>
      <c r="F45" s="228"/>
      <c r="G45" s="228"/>
      <c r="H45" s="228"/>
      <c r="I45" s="228"/>
      <c r="J45" s="228"/>
      <c r="K45" s="228"/>
      <c r="L45" s="228"/>
    </row>
    <row r="46" spans="1:14" s="572" customFormat="1">
      <c r="A46" s="205"/>
      <c r="B46" s="205"/>
      <c r="C46" s="205"/>
      <c r="D46" s="205"/>
      <c r="E46" s="205"/>
      <c r="F46" s="205"/>
      <c r="G46" s="205"/>
      <c r="H46" s="205"/>
      <c r="I46" s="205"/>
      <c r="J46" s="205"/>
      <c r="K46" s="205"/>
      <c r="L46" s="205"/>
    </row>
    <row r="47" spans="1:14" s="205" customFormat="1"/>
    <row r="48" spans="1:14"/>
    <row r="49" spans="9:12"/>
    <row r="50" spans="9:12">
      <c r="I50" s="4"/>
      <c r="J50" s="4"/>
      <c r="K50" s="4"/>
    </row>
    <row r="51" spans="9:12">
      <c r="I51" s="2"/>
      <c r="J51" s="240"/>
      <c r="K51" s="571"/>
      <c r="L51" s="230"/>
    </row>
    <row r="52" spans="9:12">
      <c r="I52" s="2"/>
      <c r="J52" s="240"/>
      <c r="K52" s="571"/>
      <c r="L52" s="230"/>
    </row>
    <row r="53" spans="9:12">
      <c r="I53" s="2"/>
      <c r="J53" s="240"/>
      <c r="K53" s="571"/>
      <c r="L53" s="230"/>
    </row>
    <row r="54" spans="9:12">
      <c r="I54" s="2"/>
      <c r="J54" s="240"/>
      <c r="K54" s="571"/>
      <c r="L54" s="230"/>
    </row>
    <row r="55" spans="9:12">
      <c r="I55" s="2"/>
      <c r="J55" s="240"/>
      <c r="K55" s="571"/>
      <c r="L55" s="230"/>
    </row>
    <row r="56" spans="9:12">
      <c r="I56" s="2"/>
      <c r="J56" s="240"/>
      <c r="K56" s="571"/>
      <c r="L56" s="230"/>
    </row>
    <row r="57" spans="9:12">
      <c r="I57" s="2"/>
      <c r="J57" s="240"/>
      <c r="K57" s="571"/>
      <c r="L57" s="230"/>
    </row>
    <row r="58" spans="9:12">
      <c r="I58" s="2"/>
      <c r="J58" s="240"/>
      <c r="K58" s="571"/>
      <c r="L58" s="230"/>
    </row>
    <row r="59" spans="9:12">
      <c r="I59" s="2"/>
      <c r="J59" s="240"/>
      <c r="K59" s="571"/>
      <c r="L59" s="230"/>
    </row>
    <row r="60" spans="9:12">
      <c r="I60" s="2"/>
      <c r="J60" s="240"/>
      <c r="K60" s="571"/>
      <c r="L60" s="230"/>
    </row>
    <row r="61" spans="9:12">
      <c r="I61" s="2"/>
      <c r="J61" s="240"/>
      <c r="K61" s="571"/>
      <c r="L61" s="230"/>
    </row>
    <row r="62" spans="9:12">
      <c r="I62" s="2"/>
      <c r="J62" s="240"/>
      <c r="K62" s="571"/>
      <c r="L62" s="230"/>
    </row>
    <row r="63" spans="9:12">
      <c r="I63" s="2"/>
      <c r="J63" s="240"/>
      <c r="K63" s="571"/>
      <c r="L63" s="230"/>
    </row>
    <row r="64" spans="9:12">
      <c r="I64" s="2"/>
      <c r="J64" s="240"/>
      <c r="K64" s="571"/>
      <c r="L64" s="230"/>
    </row>
    <row r="65" spans="9:12">
      <c r="I65" s="2"/>
      <c r="J65" s="240"/>
      <c r="K65" s="571"/>
      <c r="L65" s="230"/>
    </row>
    <row r="66" spans="9:12">
      <c r="I66" s="2"/>
      <c r="J66" s="240"/>
      <c r="K66" s="571"/>
      <c r="L66" s="230"/>
    </row>
    <row r="67" spans="9:12">
      <c r="I67" s="2"/>
      <c r="J67" s="240"/>
      <c r="K67" s="571"/>
      <c r="L67" s="230"/>
    </row>
    <row r="68" spans="9:12"/>
    <row r="69" spans="9:12"/>
  </sheetData>
  <sortState ref="I51:J67">
    <sortCondition ref="J51:J67"/>
  </sortState>
  <mergeCells count="5">
    <mergeCell ref="B4:F4"/>
    <mergeCell ref="G4:H4"/>
    <mergeCell ref="A1:L1"/>
    <mergeCell ref="A2:L2"/>
    <mergeCell ref="I4:K4"/>
  </mergeCells>
  <pageMargins left="0.7" right="0.7" top="0.78740157499999996" bottom="0.78740157499999996" header="0.3" footer="0.3"/>
  <pageSetup paperSize="9" scale="46"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3"/>
  <sheetViews>
    <sheetView showGridLines="0" zoomScale="90" zoomScaleNormal="90" zoomScalePageLayoutView="80" workbookViewId="0">
      <selection sqref="A1:F1"/>
    </sheetView>
  </sheetViews>
  <sheetFormatPr baseColWidth="10" defaultColWidth="0" defaultRowHeight="15" zeroHeight="1"/>
  <cols>
    <col min="1" max="1" width="84.140625" customWidth="1"/>
    <col min="2" max="2" width="11.140625" bestFit="1" customWidth="1"/>
    <col min="3" max="3" width="16.85546875" bestFit="1" customWidth="1"/>
    <col min="4" max="4" width="12.28515625" bestFit="1" customWidth="1"/>
    <col min="5" max="6" width="11.28515625" bestFit="1" customWidth="1"/>
    <col min="7" max="7" width="11.42578125" customWidth="1"/>
    <col min="8" max="8" width="15.85546875" customWidth="1"/>
    <col min="9" max="10" width="12.7109375" hidden="1" customWidth="1"/>
    <col min="11" max="11" width="13.7109375" hidden="1" customWidth="1"/>
    <col min="12" max="12" width="10.140625" hidden="1" customWidth="1"/>
    <col min="13" max="13" width="13.7109375" hidden="1" customWidth="1"/>
    <col min="14" max="14" width="14.7109375" hidden="1" customWidth="1"/>
    <col min="15" max="16384" width="11.42578125" hidden="1"/>
  </cols>
  <sheetData>
    <row r="1" spans="1:14" ht="18.75">
      <c r="A1" s="688" t="s">
        <v>271</v>
      </c>
      <c r="B1" s="688"/>
      <c r="C1" s="688"/>
      <c r="D1" s="688"/>
      <c r="E1" s="688"/>
      <c r="F1" s="688"/>
    </row>
    <row r="2" spans="1:14" ht="15.75" thickBot="1">
      <c r="A2" s="213" t="s">
        <v>184</v>
      </c>
      <c r="B2" s="207"/>
      <c r="C2" s="207"/>
      <c r="D2" s="207"/>
      <c r="E2" s="207"/>
      <c r="F2" s="207"/>
    </row>
    <row r="3" spans="1:14" s="10" customFormat="1">
      <c r="A3" s="4"/>
      <c r="B3" s="4"/>
      <c r="C3" s="4"/>
      <c r="D3" s="4"/>
      <c r="E3" s="4"/>
      <c r="F3" s="4"/>
    </row>
    <row r="4" spans="1:14" ht="15.75" thickBot="1">
      <c r="A4" s="205"/>
      <c r="B4" s="205"/>
      <c r="C4" s="205"/>
      <c r="D4" s="205"/>
      <c r="E4" s="205"/>
      <c r="F4" s="205"/>
    </row>
    <row r="5" spans="1:14" ht="15.75" thickBot="1">
      <c r="A5" s="691" t="s">
        <v>217</v>
      </c>
      <c r="B5" s="694" t="s">
        <v>28</v>
      </c>
      <c r="C5" s="695"/>
      <c r="D5" s="695"/>
      <c r="E5" s="696"/>
      <c r="F5" s="697" t="s">
        <v>29</v>
      </c>
      <c r="M5" s="205"/>
    </row>
    <row r="6" spans="1:14" ht="15.75" thickBot="1">
      <c r="A6" s="692"/>
      <c r="B6" s="28" t="s">
        <v>30</v>
      </c>
      <c r="C6" s="24" t="s">
        <v>31</v>
      </c>
      <c r="D6" s="23" t="s">
        <v>32</v>
      </c>
      <c r="E6" s="26" t="s">
        <v>33</v>
      </c>
      <c r="F6" s="698"/>
    </row>
    <row r="7" spans="1:14" s="10" customFormat="1" ht="15.75" thickBot="1">
      <c r="A7" s="693"/>
      <c r="B7" s="703" t="s">
        <v>54</v>
      </c>
      <c r="C7" s="704"/>
      <c r="D7" s="704"/>
      <c r="E7" s="705"/>
      <c r="F7" s="699"/>
      <c r="I7" s="134"/>
      <c r="J7" s="134"/>
      <c r="K7" s="134"/>
      <c r="L7" s="134"/>
      <c r="M7" s="134"/>
      <c r="N7" s="134"/>
    </row>
    <row r="8" spans="1:14">
      <c r="A8" s="348" t="s">
        <v>218</v>
      </c>
      <c r="B8" s="395">
        <f>SUM(B9:B11)</f>
        <v>112528.04360500001</v>
      </c>
      <c r="C8" s="395">
        <f t="shared" ref="C8:E8" si="0">SUM(C9:C11)</f>
        <v>51391.784956000003</v>
      </c>
      <c r="D8" s="395">
        <f t="shared" si="0"/>
        <v>117118.58584900001</v>
      </c>
      <c r="E8" s="395">
        <f t="shared" si="0"/>
        <v>67170.544773999995</v>
      </c>
      <c r="F8" s="396">
        <f>SUM(B8:E8)</f>
        <v>348208.95918400004</v>
      </c>
      <c r="H8" s="205"/>
      <c r="I8" s="205"/>
      <c r="J8" s="134"/>
      <c r="K8" s="134"/>
      <c r="L8" s="134"/>
      <c r="M8" s="134"/>
      <c r="N8" s="134"/>
    </row>
    <row r="9" spans="1:14">
      <c r="A9" s="349" t="s">
        <v>219</v>
      </c>
      <c r="B9" s="211">
        <v>112147.17747900001</v>
      </c>
      <c r="C9" s="211">
        <v>51278.120153000003</v>
      </c>
      <c r="D9" s="211">
        <v>116662.595944</v>
      </c>
      <c r="E9" s="211">
        <v>66947.516472999996</v>
      </c>
      <c r="F9" s="350">
        <f t="shared" ref="F9:F14" si="1">SUM(B9:E9)</f>
        <v>347035.410049</v>
      </c>
      <c r="G9" s="205"/>
      <c r="H9" s="205"/>
      <c r="I9" s="205"/>
      <c r="J9" s="134"/>
      <c r="K9" s="134"/>
      <c r="L9" s="134"/>
      <c r="M9" s="134"/>
      <c r="N9" s="134"/>
    </row>
    <row r="10" spans="1:14">
      <c r="A10" s="349" t="s">
        <v>220</v>
      </c>
      <c r="B10" s="211">
        <v>380.07307100000003</v>
      </c>
      <c r="C10" s="211">
        <v>113.50869</v>
      </c>
      <c r="D10" s="211">
        <v>453.00665900000001</v>
      </c>
      <c r="E10" s="211">
        <v>216.812749</v>
      </c>
      <c r="F10" s="350">
        <f t="shared" si="1"/>
        <v>1163.401169</v>
      </c>
      <c r="G10" s="205"/>
      <c r="H10" s="205"/>
      <c r="I10" s="205"/>
      <c r="J10" s="134"/>
      <c r="K10" s="134"/>
      <c r="L10" s="134"/>
      <c r="M10" s="134"/>
      <c r="N10" s="134"/>
    </row>
    <row r="11" spans="1:14" s="205" customFormat="1">
      <c r="A11" s="349" t="s">
        <v>221</v>
      </c>
      <c r="B11" s="40">
        <v>0.79305499999999995</v>
      </c>
      <c r="C11" s="40">
        <v>0.156113</v>
      </c>
      <c r="D11" s="40">
        <v>2.9832459999999998</v>
      </c>
      <c r="E11" s="40">
        <v>6.2155519999999997</v>
      </c>
      <c r="F11" s="290">
        <f>SUM(B11:E11)</f>
        <v>10.147966</v>
      </c>
      <c r="J11" s="134"/>
      <c r="K11" s="134"/>
      <c r="L11" s="134"/>
      <c r="M11" s="134"/>
      <c r="N11" s="134"/>
    </row>
    <row r="12" spans="1:14">
      <c r="A12" s="348" t="s">
        <v>222</v>
      </c>
      <c r="B12" s="395">
        <f>SUM(B13:B15)</f>
        <v>28920.556228999998</v>
      </c>
      <c r="C12" s="395">
        <f t="shared" ref="C12:E12" si="2">SUM(C13:C15)</f>
        <v>9200.0175450000006</v>
      </c>
      <c r="D12" s="395">
        <f t="shared" si="2"/>
        <v>49266.492444000003</v>
      </c>
      <c r="E12" s="395">
        <f t="shared" si="2"/>
        <v>27424.437644999998</v>
      </c>
      <c r="F12" s="397">
        <f t="shared" si="1"/>
        <v>114811.50386299999</v>
      </c>
      <c r="H12" s="134"/>
      <c r="I12" s="134"/>
      <c r="J12" s="205"/>
      <c r="K12" s="205"/>
      <c r="L12" s="134"/>
      <c r="M12" s="134"/>
      <c r="N12" s="134"/>
    </row>
    <row r="13" spans="1:14">
      <c r="A13" s="349" t="s">
        <v>223</v>
      </c>
      <c r="B13" s="211">
        <v>25247.918899</v>
      </c>
      <c r="C13" s="211">
        <v>6853.4962050000004</v>
      </c>
      <c r="D13" s="211">
        <v>45552.078038</v>
      </c>
      <c r="E13" s="211">
        <v>24297.474453999999</v>
      </c>
      <c r="F13" s="350">
        <f t="shared" si="1"/>
        <v>101950.96759599999</v>
      </c>
      <c r="G13" s="134"/>
      <c r="H13" s="134"/>
      <c r="I13" s="134"/>
      <c r="J13" s="205"/>
      <c r="K13" s="205"/>
      <c r="L13" s="134"/>
      <c r="M13" s="134"/>
      <c r="N13" s="134"/>
    </row>
    <row r="14" spans="1:14">
      <c r="A14" s="349" t="s">
        <v>224</v>
      </c>
      <c r="B14" s="238">
        <v>3534.4877139999999</v>
      </c>
      <c r="C14" s="238">
        <v>2300.6759059999999</v>
      </c>
      <c r="D14" s="238">
        <v>3607.0845599999998</v>
      </c>
      <c r="E14" s="238">
        <v>3039.5368699999999</v>
      </c>
      <c r="F14" s="290">
        <f t="shared" si="1"/>
        <v>12481.785049999999</v>
      </c>
      <c r="G14" s="134"/>
      <c r="H14" s="134"/>
      <c r="I14" s="134"/>
      <c r="J14" s="134"/>
      <c r="K14" s="205"/>
      <c r="L14" s="134"/>
      <c r="M14" s="134"/>
      <c r="N14" s="134"/>
    </row>
    <row r="15" spans="1:14" ht="15.75" thickBot="1">
      <c r="A15" s="349" t="s">
        <v>225</v>
      </c>
      <c r="B15" s="238">
        <v>138.14961600000001</v>
      </c>
      <c r="C15" s="238">
        <v>45.845433999999997</v>
      </c>
      <c r="D15" s="238">
        <v>107.329846</v>
      </c>
      <c r="E15" s="238">
        <v>87.426321000000002</v>
      </c>
      <c r="F15" s="290">
        <f>SUM(B15:E15)</f>
        <v>378.751217</v>
      </c>
      <c r="G15" s="134"/>
      <c r="H15" s="205"/>
    </row>
    <row r="16" spans="1:14" ht="15.75" customHeight="1" thickBot="1">
      <c r="A16" s="29" t="s">
        <v>3</v>
      </c>
      <c r="B16" s="79">
        <f>B8+B12</f>
        <v>141448.59983400002</v>
      </c>
      <c r="C16" s="212">
        <f>C8+C12</f>
        <v>60591.802501000006</v>
      </c>
      <c r="D16" s="212">
        <f>D8+D12</f>
        <v>166385.078293</v>
      </c>
      <c r="E16" s="105">
        <f>E8+E12</f>
        <v>94594.982418999993</v>
      </c>
      <c r="F16" s="351">
        <f>F8+F12</f>
        <v>463020.463047</v>
      </c>
      <c r="G16" s="205"/>
      <c r="H16" s="205"/>
    </row>
    <row r="17" spans="1:15" ht="15.75" thickBot="1">
      <c r="A17" s="30" t="s">
        <v>226</v>
      </c>
      <c r="B17" s="27">
        <f>B12/B16</f>
        <v>0.20445982684127184</v>
      </c>
      <c r="C17" s="27">
        <f>C12/C16</f>
        <v>0.15183601023996873</v>
      </c>
      <c r="D17" s="27">
        <f>D12/D16</f>
        <v>0.29609922325632432</v>
      </c>
      <c r="E17" s="27">
        <f>E12/E16</f>
        <v>0.28991429506827232</v>
      </c>
      <c r="F17" s="242">
        <f>F12/F16</f>
        <v>0.2479620514122845</v>
      </c>
      <c r="G17" s="205"/>
      <c r="H17" s="205"/>
      <c r="O17" s="205"/>
    </row>
    <row r="18" spans="1:15">
      <c r="A18" s="261"/>
      <c r="B18" s="205"/>
      <c r="C18" s="205"/>
      <c r="D18" s="205"/>
      <c r="E18" s="205"/>
      <c r="F18" s="205"/>
      <c r="G18" s="205"/>
      <c r="H18" s="205"/>
    </row>
    <row r="19" spans="1:15" ht="15.75" thickBot="1">
      <c r="A19" s="205"/>
      <c r="B19" s="205"/>
      <c r="C19" s="205"/>
      <c r="D19" s="205"/>
      <c r="E19" s="205"/>
      <c r="F19" s="205"/>
      <c r="G19" s="205"/>
      <c r="H19" s="241"/>
    </row>
    <row r="20" spans="1:15" ht="15.75" thickBot="1">
      <c r="A20" s="691" t="s">
        <v>227</v>
      </c>
      <c r="B20" s="694" t="s">
        <v>28</v>
      </c>
      <c r="C20" s="695"/>
      <c r="D20" s="695"/>
      <c r="E20" s="696"/>
      <c r="F20" s="697" t="s">
        <v>29</v>
      </c>
    </row>
    <row r="21" spans="1:15" ht="15.75" thickBot="1">
      <c r="A21" s="692"/>
      <c r="B21" s="28" t="s">
        <v>30</v>
      </c>
      <c r="C21" s="24" t="s">
        <v>31</v>
      </c>
      <c r="D21" s="23" t="s">
        <v>32</v>
      </c>
      <c r="E21" s="26" t="s">
        <v>33</v>
      </c>
      <c r="F21" s="698"/>
      <c r="H21" s="241"/>
    </row>
    <row r="22" spans="1:15" ht="15.75" thickBot="1">
      <c r="A22" s="693"/>
      <c r="B22" s="700" t="s">
        <v>111</v>
      </c>
      <c r="C22" s="701"/>
      <c r="D22" s="701"/>
      <c r="E22" s="702"/>
      <c r="F22" s="699"/>
    </row>
    <row r="23" spans="1:15">
      <c r="A23" s="348" t="s">
        <v>218</v>
      </c>
      <c r="B23" s="398">
        <f>SUM(B24:B26)</f>
        <v>6942.9646191699994</v>
      </c>
      <c r="C23" s="399">
        <f>SUM(C24:C26)</f>
        <v>3170.8716065799999</v>
      </c>
      <c r="D23" s="399">
        <f>SUM(D24:D26)</f>
        <v>7226.2107185699997</v>
      </c>
      <c r="E23" s="400">
        <f>SUM(E24:E26)</f>
        <v>4144.1629310399994</v>
      </c>
      <c r="F23" s="396">
        <f>SUM(B23:E23)</f>
        <v>21484.209875359997</v>
      </c>
      <c r="H23" s="205"/>
    </row>
    <row r="24" spans="1:15">
      <c r="A24" s="349" t="s">
        <v>219</v>
      </c>
      <c r="B24" s="192">
        <v>6919.4808504499997</v>
      </c>
      <c r="C24" s="211">
        <v>3163.8600134399999</v>
      </c>
      <c r="D24" s="211">
        <v>7198.0821697499996</v>
      </c>
      <c r="E24" s="217">
        <v>4130.6617664099995</v>
      </c>
      <c r="F24" s="350">
        <f t="shared" ref="F24:F29" si="3">SUM(B24:E24)</f>
        <v>21412.084800049997</v>
      </c>
      <c r="H24" s="205"/>
    </row>
    <row r="25" spans="1:15">
      <c r="A25" s="349" t="s">
        <v>220</v>
      </c>
      <c r="B25" s="192">
        <v>23.450508500000002</v>
      </c>
      <c r="C25" s="211">
        <v>7.0034861699999995</v>
      </c>
      <c r="D25" s="211">
        <v>27.950510859999998</v>
      </c>
      <c r="E25" s="217">
        <v>13.37734661</v>
      </c>
      <c r="F25" s="350">
        <f t="shared" si="3"/>
        <v>71.781852139999998</v>
      </c>
      <c r="H25" s="205"/>
    </row>
    <row r="26" spans="1:15">
      <c r="A26" s="349" t="s">
        <v>221</v>
      </c>
      <c r="B26" s="352">
        <v>3.326022E-2</v>
      </c>
      <c r="C26" s="353">
        <v>8.1069699999999998E-3</v>
      </c>
      <c r="D26" s="353">
        <v>0.17803796</v>
      </c>
      <c r="E26" s="354">
        <v>0.12381802</v>
      </c>
      <c r="F26" s="355">
        <f>SUM(B26:E26)</f>
        <v>0.34322317000000002</v>
      </c>
    </row>
    <row r="27" spans="1:15">
      <c r="A27" s="348" t="s">
        <v>222</v>
      </c>
      <c r="B27" s="401">
        <f>SUM(B28:B30)</f>
        <v>150.75753173000001</v>
      </c>
      <c r="C27" s="395">
        <f>SUM(C28:C30)</f>
        <v>65.726953929999993</v>
      </c>
      <c r="D27" s="395">
        <f>SUM(D28:D30)</f>
        <v>190.46420079000001</v>
      </c>
      <c r="E27" s="402">
        <f>SUM(E28:E30)</f>
        <v>134.05389015</v>
      </c>
      <c r="F27" s="397">
        <f t="shared" si="3"/>
        <v>541.0025766</v>
      </c>
    </row>
    <row r="28" spans="1:15">
      <c r="A28" s="349" t="s">
        <v>223</v>
      </c>
      <c r="B28" s="192">
        <v>105.33094043000001</v>
      </c>
      <c r="C28" s="211">
        <v>36.515544979999994</v>
      </c>
      <c r="D28" s="211">
        <v>144.08333149000001</v>
      </c>
      <c r="E28" s="217">
        <v>94.978924079999999</v>
      </c>
      <c r="F28" s="350">
        <f t="shared" si="3"/>
        <v>380.90874098</v>
      </c>
    </row>
    <row r="29" spans="1:15">
      <c r="A29" s="349" t="s">
        <v>224</v>
      </c>
      <c r="B29" s="239">
        <v>43.615578399999997</v>
      </c>
      <c r="C29" s="240">
        <v>28.390340680000001</v>
      </c>
      <c r="D29" s="240">
        <v>44.511423479999998</v>
      </c>
      <c r="E29" s="70">
        <v>37.507885139999999</v>
      </c>
      <c r="F29" s="290">
        <f t="shared" si="3"/>
        <v>154.02522770000002</v>
      </c>
    </row>
    <row r="30" spans="1:15" ht="15.75" thickBot="1">
      <c r="A30" s="349" t="s">
        <v>225</v>
      </c>
      <c r="B30" s="394">
        <v>1.8110128999999999</v>
      </c>
      <c r="C30" s="392">
        <v>0.82106827000000004</v>
      </c>
      <c r="D30" s="392">
        <v>1.8694458200000001</v>
      </c>
      <c r="E30" s="393">
        <v>1.5670809299999999</v>
      </c>
      <c r="F30" s="290">
        <f>SUM(B30:E30)</f>
        <v>6.0686079199999998</v>
      </c>
    </row>
    <row r="31" spans="1:15" ht="15.75" thickBot="1">
      <c r="A31" s="29" t="s">
        <v>3</v>
      </c>
      <c r="B31" s="79">
        <f>B23+B27</f>
        <v>7093.7221508999992</v>
      </c>
      <c r="C31" s="212">
        <f>C23+C27</f>
        <v>3236.59856051</v>
      </c>
      <c r="D31" s="212">
        <f>D23+D27</f>
        <v>7416.6749193599999</v>
      </c>
      <c r="E31" s="105">
        <f>E23+E27</f>
        <v>4278.2168211899998</v>
      </c>
      <c r="F31" s="351">
        <f>F23+F27</f>
        <v>22025.212451959997</v>
      </c>
    </row>
    <row r="32" spans="1:15" ht="15.75" thickBot="1">
      <c r="A32" s="30" t="s">
        <v>226</v>
      </c>
      <c r="B32" s="27">
        <f>B27/B31</f>
        <v>2.1252246496696096E-2</v>
      </c>
      <c r="C32" s="27">
        <f>C27/C31</f>
        <v>2.0307416165829109E-2</v>
      </c>
      <c r="D32" s="27">
        <f>D27/D31</f>
        <v>2.568053782333439E-2</v>
      </c>
      <c r="E32" s="27">
        <f>E27/E31</f>
        <v>3.1334057097347504E-2</v>
      </c>
      <c r="F32" s="242">
        <f>F27/F31</f>
        <v>2.456287664784168E-2</v>
      </c>
    </row>
    <row r="33"/>
  </sheetData>
  <mergeCells count="9">
    <mergeCell ref="A20:A22"/>
    <mergeCell ref="B20:E20"/>
    <mergeCell ref="F20:F22"/>
    <mergeCell ref="B22:E22"/>
    <mergeCell ref="A1:F1"/>
    <mergeCell ref="B5:E5"/>
    <mergeCell ref="B7:E7"/>
    <mergeCell ref="F5:F7"/>
    <mergeCell ref="A5:A7"/>
  </mergeCells>
  <pageMargins left="0.70866141732283472" right="0.70866141732283472" top="0.78740157480314965" bottom="0.78740157480314965" header="0.31496062992125984" footer="0.31496062992125984"/>
  <pageSetup paperSize="9" scale="75" orientation="landscape" r:id="rId1"/>
  <colBreaks count="1" manualBreakCount="1">
    <brk id="8" max="32"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66"/>
  <sheetViews>
    <sheetView showGridLines="0" zoomScale="90" zoomScaleNormal="90" workbookViewId="0">
      <selection sqref="A1:N1"/>
    </sheetView>
  </sheetViews>
  <sheetFormatPr baseColWidth="10" defaultColWidth="0" defaultRowHeight="15" zeroHeight="1"/>
  <cols>
    <col min="1" max="1" width="27.140625" customWidth="1"/>
    <col min="2" max="13" width="11.42578125" customWidth="1"/>
    <col min="14" max="14" width="11" customWidth="1"/>
    <col min="15" max="16" width="11.42578125" customWidth="1"/>
    <col min="17" max="17" width="11.42578125" hidden="1" customWidth="1"/>
    <col min="18" max="16384" width="11.42578125" hidden="1"/>
  </cols>
  <sheetData>
    <row r="1" spans="1:15" ht="18.75" customHeight="1">
      <c r="A1" s="688" t="s">
        <v>336</v>
      </c>
      <c r="B1" s="688"/>
      <c r="C1" s="688"/>
      <c r="D1" s="688"/>
      <c r="E1" s="688"/>
      <c r="F1" s="688"/>
      <c r="G1" s="688"/>
      <c r="H1" s="688"/>
      <c r="I1" s="688"/>
      <c r="J1" s="688"/>
      <c r="K1" s="688"/>
      <c r="L1" s="688"/>
      <c r="M1" s="688"/>
      <c r="N1" s="688"/>
    </row>
    <row r="2" spans="1:15" ht="19.5" thickBot="1">
      <c r="A2" s="291" t="s">
        <v>182</v>
      </c>
      <c r="B2" s="82"/>
      <c r="C2" s="82"/>
      <c r="D2" s="82"/>
      <c r="E2" s="82"/>
      <c r="F2" s="82"/>
      <c r="G2" s="82"/>
      <c r="H2" s="82"/>
      <c r="I2" s="82"/>
      <c r="J2" s="82"/>
      <c r="K2" s="82"/>
      <c r="L2" s="82"/>
      <c r="M2" s="82"/>
      <c r="N2" s="201"/>
    </row>
    <row r="3" spans="1:15" ht="15.75" thickBot="1">
      <c r="A3" s="80"/>
      <c r="B3" s="80"/>
      <c r="C3" s="80"/>
      <c r="D3" s="80"/>
      <c r="E3" s="80"/>
      <c r="F3" s="80"/>
      <c r="G3" s="80"/>
      <c r="H3" s="80"/>
      <c r="I3" s="80"/>
      <c r="J3" s="80"/>
      <c r="K3" s="80"/>
      <c r="L3" s="80"/>
      <c r="M3" s="80"/>
    </row>
    <row r="4" spans="1:15" ht="15.75" customHeight="1" thickBot="1">
      <c r="A4" s="81" t="s">
        <v>73</v>
      </c>
      <c r="B4" s="193">
        <v>2003</v>
      </c>
      <c r="C4" s="194">
        <v>2004</v>
      </c>
      <c r="D4" s="194">
        <v>2005</v>
      </c>
      <c r="E4" s="194">
        <v>2006</v>
      </c>
      <c r="F4" s="194">
        <v>2007</v>
      </c>
      <c r="G4" s="194">
        <v>2008</v>
      </c>
      <c r="H4" s="194">
        <v>2009</v>
      </c>
      <c r="I4" s="194">
        <v>2010</v>
      </c>
      <c r="J4" s="194">
        <v>2011</v>
      </c>
      <c r="K4" s="194">
        <v>2012</v>
      </c>
      <c r="L4" s="194">
        <v>2013</v>
      </c>
      <c r="M4" s="194">
        <v>2014</v>
      </c>
      <c r="N4" s="202">
        <v>2015</v>
      </c>
    </row>
    <row r="5" spans="1:15">
      <c r="A5" s="129" t="s">
        <v>98</v>
      </c>
      <c r="B5" s="195">
        <v>1049</v>
      </c>
      <c r="C5" s="196">
        <v>1103</v>
      </c>
      <c r="D5" s="196">
        <v>1156</v>
      </c>
      <c r="E5" s="196">
        <v>1210.66005</v>
      </c>
      <c r="F5" s="196">
        <v>1259.5922500000001</v>
      </c>
      <c r="G5" s="196">
        <v>1270</v>
      </c>
      <c r="H5" s="196">
        <v>1316</v>
      </c>
      <c r="I5" s="196">
        <v>1372</v>
      </c>
      <c r="J5" s="196">
        <v>1388.6658399999999</v>
      </c>
      <c r="K5" s="196">
        <v>1416.6364090000004</v>
      </c>
      <c r="L5" s="196">
        <v>1528.5909999999999</v>
      </c>
      <c r="M5" s="196">
        <v>1541.021</v>
      </c>
      <c r="N5" s="203">
        <v>1549.4690000000001</v>
      </c>
    </row>
    <row r="6" spans="1:15">
      <c r="A6" s="130" t="s">
        <v>52</v>
      </c>
      <c r="B6" s="192">
        <v>502</v>
      </c>
      <c r="C6" s="190">
        <v>589</v>
      </c>
      <c r="D6" s="190">
        <v>613</v>
      </c>
      <c r="E6" s="190">
        <v>632.32761999999991</v>
      </c>
      <c r="F6" s="190">
        <v>646.96561999999994</v>
      </c>
      <c r="G6" s="190">
        <v>638</v>
      </c>
      <c r="H6" s="190">
        <v>625</v>
      </c>
      <c r="I6" s="190">
        <v>609</v>
      </c>
      <c r="J6" s="190">
        <v>558.98991999999998</v>
      </c>
      <c r="K6" s="190">
        <v>552.12971999999991</v>
      </c>
      <c r="L6" s="211">
        <v>511.15</v>
      </c>
      <c r="M6" s="211">
        <v>514.79899999999998</v>
      </c>
      <c r="N6" s="217">
        <v>509.85899999999998</v>
      </c>
      <c r="O6" s="189"/>
    </row>
    <row r="7" spans="1:15">
      <c r="A7" s="131" t="s">
        <v>1</v>
      </c>
      <c r="B7" s="192">
        <v>903</v>
      </c>
      <c r="C7" s="190">
        <v>1292</v>
      </c>
      <c r="D7" s="190">
        <v>1850</v>
      </c>
      <c r="E7" s="190">
        <v>2639.1687300000003</v>
      </c>
      <c r="F7" s="190">
        <v>3289.9420070000001</v>
      </c>
      <c r="G7" s="190">
        <v>3836</v>
      </c>
      <c r="H7" s="190">
        <v>4293</v>
      </c>
      <c r="I7" s="190">
        <v>4711</v>
      </c>
      <c r="J7" s="190">
        <v>5576.8681299999998</v>
      </c>
      <c r="K7" s="190">
        <v>5904.9599700000008</v>
      </c>
      <c r="L7" s="211">
        <v>6581.8149999999996</v>
      </c>
      <c r="M7" s="211">
        <v>6799.2250000000004</v>
      </c>
      <c r="N7" s="217">
        <v>6900.0550000000003</v>
      </c>
    </row>
    <row r="8" spans="1:15">
      <c r="A8" s="131" t="s">
        <v>2</v>
      </c>
      <c r="B8" s="192">
        <v>0</v>
      </c>
      <c r="C8" s="190">
        <v>0</v>
      </c>
      <c r="D8" s="191">
        <v>0.2</v>
      </c>
      <c r="E8" s="191">
        <v>0.22000000000000064</v>
      </c>
      <c r="F8" s="190">
        <v>3.22</v>
      </c>
      <c r="G8" s="190">
        <v>3</v>
      </c>
      <c r="H8" s="190">
        <v>7.54</v>
      </c>
      <c r="I8" s="190">
        <v>8</v>
      </c>
      <c r="J8" s="190">
        <v>7.54</v>
      </c>
      <c r="K8" s="190">
        <v>19.34</v>
      </c>
      <c r="L8" s="211">
        <v>29.934999999999999</v>
      </c>
      <c r="M8" s="211">
        <v>33.434999999999995</v>
      </c>
      <c r="N8" s="217">
        <v>33.435000000000002</v>
      </c>
    </row>
    <row r="9" spans="1:15">
      <c r="A9" s="131" t="s">
        <v>160</v>
      </c>
      <c r="B9" s="192">
        <v>14381</v>
      </c>
      <c r="C9" s="190">
        <v>16419</v>
      </c>
      <c r="D9" s="190">
        <v>18248</v>
      </c>
      <c r="E9" s="190">
        <v>20474.08511</v>
      </c>
      <c r="F9" s="190">
        <v>22116.243109999999</v>
      </c>
      <c r="G9" s="190">
        <v>22794</v>
      </c>
      <c r="H9" s="190">
        <v>25697</v>
      </c>
      <c r="I9" s="190">
        <v>26823</v>
      </c>
      <c r="J9" s="190">
        <v>28524.175439999999</v>
      </c>
      <c r="K9" s="190">
        <v>30711.048840000003</v>
      </c>
      <c r="L9" s="211">
        <v>32968.925999999999</v>
      </c>
      <c r="M9" s="211">
        <v>37620.499000000003</v>
      </c>
      <c r="N9" s="217">
        <v>41241.607000000004</v>
      </c>
      <c r="O9" s="134"/>
    </row>
    <row r="10" spans="1:15">
      <c r="A10" s="131" t="s">
        <v>161</v>
      </c>
      <c r="B10" s="192">
        <v>0</v>
      </c>
      <c r="C10" s="190">
        <v>0</v>
      </c>
      <c r="D10" s="190">
        <v>0</v>
      </c>
      <c r="E10" s="190">
        <v>0</v>
      </c>
      <c r="F10" s="190">
        <v>0</v>
      </c>
      <c r="G10" s="190">
        <v>0</v>
      </c>
      <c r="H10" s="190">
        <v>35</v>
      </c>
      <c r="I10" s="190">
        <v>80</v>
      </c>
      <c r="J10" s="190">
        <v>188.3</v>
      </c>
      <c r="K10" s="190">
        <v>268.3</v>
      </c>
      <c r="L10" s="211">
        <v>508.3</v>
      </c>
      <c r="M10" s="211">
        <v>993.59999999999991</v>
      </c>
      <c r="N10" s="217">
        <v>3428.0920000000001</v>
      </c>
    </row>
    <row r="11" spans="1:15" ht="15.75" thickBot="1">
      <c r="A11" s="132" t="s">
        <v>109</v>
      </c>
      <c r="B11" s="192">
        <v>435</v>
      </c>
      <c r="C11" s="190">
        <v>1105</v>
      </c>
      <c r="D11" s="190">
        <v>2056</v>
      </c>
      <c r="E11" s="190">
        <v>2898.7597800000003</v>
      </c>
      <c r="F11" s="190">
        <v>4169.7270989999997</v>
      </c>
      <c r="G11" s="190">
        <v>6120</v>
      </c>
      <c r="H11" s="190">
        <v>10566</v>
      </c>
      <c r="I11" s="190">
        <v>18006</v>
      </c>
      <c r="J11" s="190">
        <v>25916.272140121921</v>
      </c>
      <c r="K11" s="190">
        <v>34076.73357148128</v>
      </c>
      <c r="L11" s="211">
        <v>36710.052000000003</v>
      </c>
      <c r="M11" s="211">
        <v>37899.737000000001</v>
      </c>
      <c r="N11" s="217">
        <v>39332.315999999999</v>
      </c>
      <c r="O11" s="134"/>
    </row>
    <row r="12" spans="1:15" ht="15.75" thickBot="1">
      <c r="A12" s="29" t="s">
        <v>34</v>
      </c>
      <c r="B12" s="197">
        <f>SUM(B5:B11)</f>
        <v>17270</v>
      </c>
      <c r="C12" s="198">
        <f t="shared" ref="C12:N12" si="0">SUM(C5:C11)</f>
        <v>20508</v>
      </c>
      <c r="D12" s="198">
        <f t="shared" si="0"/>
        <v>23923.200000000001</v>
      </c>
      <c r="E12" s="198">
        <f t="shared" si="0"/>
        <v>27855.221290000001</v>
      </c>
      <c r="F12" s="198">
        <f t="shared" si="0"/>
        <v>31485.690085999999</v>
      </c>
      <c r="G12" s="198">
        <f t="shared" si="0"/>
        <v>34661</v>
      </c>
      <c r="H12" s="198">
        <f t="shared" si="0"/>
        <v>42539.54</v>
      </c>
      <c r="I12" s="198">
        <f t="shared" si="0"/>
        <v>51609</v>
      </c>
      <c r="J12" s="198">
        <f t="shared" si="0"/>
        <v>62160.811470121916</v>
      </c>
      <c r="K12" s="198">
        <f t="shared" si="0"/>
        <v>72949.148510481289</v>
      </c>
      <c r="L12" s="214">
        <f t="shared" si="0"/>
        <v>78838.769</v>
      </c>
      <c r="M12" s="214">
        <f t="shared" si="0"/>
        <v>85402.316000000006</v>
      </c>
      <c r="N12" s="199">
        <f t="shared" si="0"/>
        <v>92994.832999999999</v>
      </c>
      <c r="O12" s="134"/>
    </row>
    <row r="13" spans="1:15" ht="15.75" thickBot="1">
      <c r="A13" s="293" t="s">
        <v>56</v>
      </c>
      <c r="B13" s="200"/>
      <c r="C13" s="215">
        <f>(C12-B12)/B12</f>
        <v>0.18749276201505502</v>
      </c>
      <c r="D13" s="215">
        <f t="shared" ref="D13:N13" si="1">(D12-C12)/C12</f>
        <v>0.16653013458162672</v>
      </c>
      <c r="E13" s="215">
        <f t="shared" si="1"/>
        <v>0.16436017297017125</v>
      </c>
      <c r="F13" s="215">
        <f t="shared" si="1"/>
        <v>0.13033351120076481</v>
      </c>
      <c r="G13" s="215">
        <f t="shared" si="1"/>
        <v>0.10084930345585444</v>
      </c>
      <c r="H13" s="215">
        <f t="shared" si="1"/>
        <v>0.22730273217737518</v>
      </c>
      <c r="I13" s="215">
        <f t="shared" si="1"/>
        <v>0.21320070691878659</v>
      </c>
      <c r="J13" s="215">
        <f t="shared" si="1"/>
        <v>0.20445680927981391</v>
      </c>
      <c r="K13" s="215">
        <f t="shared" si="1"/>
        <v>0.17355528001021789</v>
      </c>
      <c r="L13" s="215">
        <f t="shared" si="1"/>
        <v>8.0735973068588929E-2</v>
      </c>
      <c r="M13" s="215">
        <f t="shared" si="1"/>
        <v>8.3252783919038689E-2</v>
      </c>
      <c r="N13" s="218">
        <f t="shared" si="1"/>
        <v>8.890294029028431E-2</v>
      </c>
    </row>
    <row r="14" spans="1:15">
      <c r="A14" s="320"/>
    </row>
    <row r="15" spans="1:15"/>
    <row r="16" spans="1:15"/>
    <row r="17" spans="15:15">
      <c r="O17" s="205"/>
    </row>
    <row r="18" spans="15:15">
      <c r="O18" s="205"/>
    </row>
    <row r="19" spans="15:15">
      <c r="O19" s="205"/>
    </row>
    <row r="20" spans="15:15">
      <c r="O20" s="205"/>
    </row>
    <row r="21" spans="15:15">
      <c r="O21" s="205"/>
    </row>
    <row r="22" spans="15:15">
      <c r="O22" s="205"/>
    </row>
    <row r="23" spans="15:15"/>
    <row r="24" spans="15:15"/>
    <row r="25" spans="15:15"/>
    <row r="26" spans="15:15"/>
    <row r="27" spans="15:15"/>
    <row r="28" spans="15:15"/>
    <row r="29" spans="15:15"/>
    <row r="30" spans="15:15"/>
    <row r="31" spans="15:15"/>
    <row r="32" spans="15:15"/>
    <row r="33"/>
    <row r="34"/>
    <row r="35"/>
    <row r="36"/>
    <row r="37"/>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sheetData>
  <mergeCells count="1">
    <mergeCell ref="A1:N1"/>
  </mergeCells>
  <pageMargins left="0.7" right="0.7" top="0.78740157499999996" bottom="0.78740157499999996" header="0.3" footer="0.3"/>
  <pageSetup paperSize="9" scale="66" orientation="landscape" r:id="rId1"/>
  <ignoredErrors>
    <ignoredError sqref="B12:M12"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
  <sheetViews>
    <sheetView showGridLines="0" zoomScaleNormal="100" workbookViewId="0">
      <selection sqref="A1:G1"/>
    </sheetView>
  </sheetViews>
  <sheetFormatPr baseColWidth="10" defaultColWidth="0" defaultRowHeight="15" zeroHeight="1"/>
  <cols>
    <col min="1" max="1" width="35.42578125" bestFit="1" customWidth="1"/>
    <col min="2" max="3" width="11.28515625" bestFit="1" customWidth="1"/>
    <col min="4" max="4" width="10.85546875" bestFit="1" customWidth="1"/>
    <col min="5" max="5" width="12.5703125" bestFit="1" customWidth="1"/>
    <col min="6" max="8" width="13" bestFit="1" customWidth="1"/>
    <col min="9" max="9" width="12.5703125" bestFit="1" customWidth="1"/>
    <col min="10" max="10" width="11.42578125" customWidth="1"/>
    <col min="11" max="16" width="0" hidden="1" customWidth="1"/>
    <col min="17" max="16384" width="11.42578125" hidden="1"/>
  </cols>
  <sheetData>
    <row r="1" spans="1:10" ht="18.75" customHeight="1">
      <c r="A1" s="706" t="s">
        <v>272</v>
      </c>
      <c r="B1" s="706"/>
      <c r="C1" s="706"/>
      <c r="D1" s="706"/>
      <c r="E1" s="706"/>
      <c r="F1" s="706"/>
      <c r="G1" s="706"/>
      <c r="H1" s="540"/>
      <c r="I1" s="540"/>
      <c r="J1" s="540"/>
    </row>
    <row r="2" spans="1:10" ht="19.5" thickBot="1">
      <c r="A2" s="547" t="s">
        <v>207</v>
      </c>
      <c r="B2" s="548"/>
      <c r="C2" s="548"/>
      <c r="D2" s="548"/>
      <c r="E2" s="548"/>
      <c r="F2" s="548"/>
      <c r="G2" s="548"/>
      <c r="H2" s="548"/>
      <c r="I2" s="548"/>
      <c r="J2" s="540"/>
    </row>
    <row r="3" spans="1:10" ht="15.75" thickBot="1">
      <c r="A3" s="540"/>
      <c r="B3" s="540"/>
      <c r="C3" s="540"/>
      <c r="D3" s="540"/>
      <c r="E3" s="540"/>
      <c r="F3" s="540"/>
      <c r="G3" s="540"/>
      <c r="H3" s="540"/>
      <c r="I3" s="540"/>
      <c r="J3" s="540"/>
    </row>
    <row r="4" spans="1:10" ht="15.75" thickBot="1">
      <c r="A4" s="574" t="s">
        <v>73</v>
      </c>
      <c r="B4" s="194">
        <v>2008</v>
      </c>
      <c r="C4" s="194">
        <v>2009</v>
      </c>
      <c r="D4" s="194">
        <v>2010</v>
      </c>
      <c r="E4" s="194">
        <v>2011</v>
      </c>
      <c r="F4" s="194">
        <v>2012</v>
      </c>
      <c r="G4" s="194">
        <v>2013</v>
      </c>
      <c r="H4" s="194">
        <v>2014</v>
      </c>
      <c r="I4" s="108">
        <v>2015</v>
      </c>
      <c r="J4" s="540"/>
    </row>
    <row r="5" spans="1:10">
      <c r="A5" s="575" t="s">
        <v>98</v>
      </c>
      <c r="B5" s="196">
        <v>6017</v>
      </c>
      <c r="C5" s="196">
        <v>6324</v>
      </c>
      <c r="D5" s="196">
        <v>6571</v>
      </c>
      <c r="E5" s="196">
        <v>6825</v>
      </c>
      <c r="F5" s="196">
        <v>6974</v>
      </c>
      <c r="G5" s="196">
        <v>6864</v>
      </c>
      <c r="H5" s="196">
        <v>6947</v>
      </c>
      <c r="I5" s="203">
        <v>6986</v>
      </c>
      <c r="J5" s="540"/>
    </row>
    <row r="6" spans="1:10">
      <c r="A6" s="576" t="s">
        <v>52</v>
      </c>
      <c r="B6" s="211">
        <v>653</v>
      </c>
      <c r="C6" s="211">
        <v>668</v>
      </c>
      <c r="D6" s="211">
        <v>672</v>
      </c>
      <c r="E6" s="211">
        <v>680</v>
      </c>
      <c r="F6" s="211">
        <v>684</v>
      </c>
      <c r="G6" s="211">
        <v>622</v>
      </c>
      <c r="H6" s="211">
        <v>627</v>
      </c>
      <c r="I6" s="217">
        <v>629</v>
      </c>
      <c r="J6" s="540"/>
    </row>
    <row r="7" spans="1:10">
      <c r="A7" s="577" t="s">
        <v>1</v>
      </c>
      <c r="B7" s="211">
        <v>7369</v>
      </c>
      <c r="C7" s="211">
        <v>8347</v>
      </c>
      <c r="D7" s="211">
        <v>9943</v>
      </c>
      <c r="E7" s="211">
        <v>12697</v>
      </c>
      <c r="F7" s="211">
        <v>13371</v>
      </c>
      <c r="G7" s="211">
        <v>13485</v>
      </c>
      <c r="H7" s="211">
        <v>14024</v>
      </c>
      <c r="I7" s="217">
        <v>14140</v>
      </c>
      <c r="J7" s="540"/>
    </row>
    <row r="8" spans="1:10">
      <c r="A8" s="577" t="s">
        <v>2</v>
      </c>
      <c r="B8" s="211">
        <v>2</v>
      </c>
      <c r="C8" s="211">
        <v>4</v>
      </c>
      <c r="D8" s="211">
        <v>4</v>
      </c>
      <c r="E8" s="211">
        <v>4</v>
      </c>
      <c r="F8" s="211">
        <v>6</v>
      </c>
      <c r="G8" s="211">
        <v>7</v>
      </c>
      <c r="H8" s="211">
        <v>8</v>
      </c>
      <c r="I8" s="217">
        <v>8</v>
      </c>
      <c r="J8" s="540"/>
    </row>
    <row r="9" spans="1:10">
      <c r="A9" s="577" t="s">
        <v>160</v>
      </c>
      <c r="B9" s="211">
        <v>17125</v>
      </c>
      <c r="C9" s="211">
        <v>18503</v>
      </c>
      <c r="D9" s="211">
        <v>19264</v>
      </c>
      <c r="E9" s="211">
        <v>20204</v>
      </c>
      <c r="F9" s="211">
        <v>21339</v>
      </c>
      <c r="G9" s="211">
        <v>21819</v>
      </c>
      <c r="H9" s="211">
        <v>23593</v>
      </c>
      <c r="I9" s="217">
        <v>24865</v>
      </c>
      <c r="J9" s="540"/>
    </row>
    <row r="10" spans="1:10">
      <c r="A10" s="577" t="s">
        <v>161</v>
      </c>
      <c r="B10" s="581" t="s">
        <v>78</v>
      </c>
      <c r="C10" s="211">
        <v>7</v>
      </c>
      <c r="D10" s="211">
        <v>16</v>
      </c>
      <c r="E10" s="211">
        <v>49</v>
      </c>
      <c r="F10" s="211">
        <v>65</v>
      </c>
      <c r="G10" s="211">
        <v>113</v>
      </c>
      <c r="H10" s="211">
        <v>241</v>
      </c>
      <c r="I10" s="217">
        <v>811</v>
      </c>
      <c r="J10" s="540"/>
    </row>
    <row r="11" spans="1:10" ht="15.75" thickBot="1">
      <c r="A11" s="578" t="s">
        <v>109</v>
      </c>
      <c r="B11" s="550">
        <v>455630</v>
      </c>
      <c r="C11" s="550">
        <v>636756</v>
      </c>
      <c r="D11" s="550">
        <v>894756</v>
      </c>
      <c r="E11" s="550">
        <v>1154968</v>
      </c>
      <c r="F11" s="550">
        <v>1328293</v>
      </c>
      <c r="G11" s="550">
        <v>1449413</v>
      </c>
      <c r="H11" s="550">
        <v>1521365</v>
      </c>
      <c r="I11" s="95">
        <v>1561694</v>
      </c>
      <c r="J11" s="540"/>
    </row>
    <row r="12" spans="1:10" ht="15.75" thickBot="1">
      <c r="A12" s="579" t="s">
        <v>34</v>
      </c>
      <c r="B12" s="546">
        <f t="shared" ref="B12:F12" si="0">SUM(B5:B11)</f>
        <v>486796</v>
      </c>
      <c r="C12" s="546">
        <f t="shared" si="0"/>
        <v>670609</v>
      </c>
      <c r="D12" s="546">
        <f t="shared" si="0"/>
        <v>931226</v>
      </c>
      <c r="E12" s="546">
        <f t="shared" si="0"/>
        <v>1195427</v>
      </c>
      <c r="F12" s="546">
        <f t="shared" si="0"/>
        <v>1370732</v>
      </c>
      <c r="G12" s="546">
        <v>1492323</v>
      </c>
      <c r="H12" s="546">
        <v>1566805</v>
      </c>
      <c r="I12" s="549">
        <v>1609133</v>
      </c>
      <c r="J12" s="540"/>
    </row>
    <row r="13" spans="1:10" ht="15.75" thickBot="1">
      <c r="A13" s="580" t="s">
        <v>56</v>
      </c>
      <c r="B13" s="582"/>
      <c r="C13" s="215">
        <f>(C12-B12)/B12</f>
        <v>0.37759759735084103</v>
      </c>
      <c r="D13" s="215">
        <f>(D12-C12)/C12</f>
        <v>0.388627352153043</v>
      </c>
      <c r="E13" s="215">
        <f>(E12-D12)/D12</f>
        <v>0.2837130836123562</v>
      </c>
      <c r="F13" s="215">
        <f t="shared" ref="F13:I13" si="1">(F12-E12)/E12</f>
        <v>0.1466463447788949</v>
      </c>
      <c r="G13" s="215">
        <f t="shared" si="1"/>
        <v>8.870515899533972E-2</v>
      </c>
      <c r="H13" s="215">
        <f t="shared" si="1"/>
        <v>4.9910106592205572E-2</v>
      </c>
      <c r="I13" s="218">
        <f t="shared" si="1"/>
        <v>2.7015486930409335E-2</v>
      </c>
      <c r="J13" s="540"/>
    </row>
    <row r="14" spans="1:10">
      <c r="A14" s="544"/>
      <c r="B14" s="545"/>
      <c r="C14" s="545"/>
      <c r="D14" s="545"/>
      <c r="E14" s="545"/>
      <c r="F14" s="545"/>
      <c r="G14" s="545"/>
      <c r="H14" s="540"/>
      <c r="I14" s="540"/>
      <c r="J14" s="540"/>
    </row>
    <row r="15" spans="1:10">
      <c r="A15" s="4"/>
      <c r="B15" s="4"/>
      <c r="C15" s="4"/>
      <c r="D15" s="4"/>
      <c r="E15" s="4"/>
      <c r="F15" s="4"/>
      <c r="G15" s="4"/>
      <c r="H15" s="4"/>
      <c r="I15" s="4"/>
      <c r="J15" s="4"/>
    </row>
    <row r="16" spans="1:10" hidden="1">
      <c r="A16" s="4"/>
      <c r="B16" s="4"/>
      <c r="C16" s="4"/>
      <c r="D16" s="4"/>
      <c r="E16" s="4"/>
      <c r="F16" s="4"/>
      <c r="G16" s="4"/>
      <c r="H16" s="4"/>
      <c r="I16" s="4"/>
      <c r="J16" s="4"/>
    </row>
    <row r="17" spans="1:10" hidden="1">
      <c r="A17" s="4"/>
      <c r="B17" s="4"/>
      <c r="C17" s="4"/>
      <c r="D17" s="4"/>
      <c r="E17" s="4"/>
      <c r="F17" s="4"/>
      <c r="G17" s="4"/>
      <c r="H17" s="4"/>
      <c r="I17" s="4"/>
      <c r="J17" s="4"/>
    </row>
    <row r="18" spans="1:10" hidden="1">
      <c r="A18" s="4"/>
      <c r="B18" s="4"/>
      <c r="C18" s="4"/>
      <c r="D18" s="4"/>
      <c r="E18" s="4"/>
      <c r="F18" s="4"/>
      <c r="G18" s="4"/>
      <c r="H18" s="4"/>
      <c r="I18" s="4"/>
      <c r="J18" s="4"/>
    </row>
    <row r="19" spans="1:10" hidden="1">
      <c r="A19" s="4"/>
      <c r="B19" s="4"/>
      <c r="C19" s="4"/>
      <c r="D19" s="4"/>
      <c r="E19" s="4"/>
      <c r="F19" s="4"/>
      <c r="G19" s="4"/>
      <c r="H19" s="4"/>
      <c r="I19" s="4"/>
      <c r="J19" s="4"/>
    </row>
    <row r="20" spans="1:10" hidden="1">
      <c r="A20" s="4"/>
      <c r="B20" s="4"/>
      <c r="C20" s="4"/>
      <c r="D20" s="4"/>
      <c r="E20" s="4"/>
      <c r="F20" s="4"/>
      <c r="G20" s="4"/>
      <c r="H20" s="4"/>
      <c r="I20" s="4"/>
      <c r="J20" s="4"/>
    </row>
    <row r="21" spans="1:10" hidden="1">
      <c r="A21" s="4"/>
      <c r="B21" s="4"/>
      <c r="C21" s="4"/>
      <c r="D21" s="4"/>
      <c r="E21" s="4"/>
      <c r="F21" s="4"/>
      <c r="G21" s="4"/>
      <c r="H21" s="4"/>
      <c r="I21" s="4"/>
      <c r="J21" s="4"/>
    </row>
    <row r="22" spans="1:10" hidden="1">
      <c r="A22" s="4"/>
      <c r="B22" s="4"/>
      <c r="C22" s="4"/>
      <c r="D22" s="4"/>
      <c r="E22" s="4"/>
      <c r="F22" s="4"/>
      <c r="G22" s="4"/>
      <c r="H22" s="4"/>
      <c r="I22" s="4"/>
      <c r="J22" s="4"/>
    </row>
    <row r="23" spans="1:10" hidden="1">
      <c r="A23" s="4"/>
      <c r="B23" s="4"/>
      <c r="C23" s="4"/>
      <c r="D23" s="4"/>
      <c r="E23" s="4"/>
      <c r="F23" s="4"/>
      <c r="G23" s="4"/>
      <c r="H23" s="4"/>
      <c r="I23" s="4"/>
      <c r="J23" s="4"/>
    </row>
    <row r="24" spans="1:10" hidden="1">
      <c r="A24" s="4"/>
      <c r="B24" s="4"/>
      <c r="C24" s="4"/>
      <c r="D24" s="4"/>
      <c r="E24" s="4"/>
      <c r="F24" s="4"/>
      <c r="G24" s="4"/>
      <c r="H24" s="4"/>
      <c r="I24" s="4"/>
      <c r="J24" s="4"/>
    </row>
    <row r="25" spans="1:10" hidden="1">
      <c r="A25" s="4"/>
      <c r="B25" s="4"/>
      <c r="C25" s="4"/>
      <c r="D25" s="4"/>
      <c r="E25" s="4"/>
      <c r="F25" s="4"/>
      <c r="G25" s="4"/>
      <c r="H25" s="4"/>
      <c r="I25" s="4"/>
      <c r="J25" s="4"/>
    </row>
    <row r="26" spans="1:10" hidden="1">
      <c r="A26" s="4"/>
      <c r="B26" s="4"/>
      <c r="C26" s="4"/>
      <c r="D26" s="4"/>
      <c r="E26" s="4"/>
      <c r="F26" s="4"/>
      <c r="G26" s="4"/>
      <c r="H26" s="4"/>
      <c r="I26" s="4"/>
      <c r="J26" s="4"/>
    </row>
    <row r="27" spans="1:10" hidden="1">
      <c r="A27" s="4"/>
      <c r="B27" s="4"/>
      <c r="C27" s="4"/>
      <c r="D27" s="4"/>
      <c r="E27" s="4"/>
      <c r="F27" s="4"/>
      <c r="G27" s="4"/>
      <c r="H27" s="4"/>
      <c r="I27" s="4"/>
      <c r="J27" s="4"/>
    </row>
    <row r="28" spans="1:10" hidden="1">
      <c r="A28" s="4"/>
      <c r="B28" s="4"/>
      <c r="C28" s="4"/>
      <c r="D28" s="4"/>
      <c r="E28" s="4"/>
      <c r="F28" s="4"/>
      <c r="G28" s="4"/>
      <c r="H28" s="4"/>
      <c r="I28" s="4"/>
      <c r="J28" s="4"/>
    </row>
    <row r="29" spans="1:10" hidden="1">
      <c r="A29" s="4"/>
      <c r="B29" s="4"/>
      <c r="C29" s="4"/>
      <c r="D29" s="4"/>
      <c r="E29" s="4"/>
      <c r="F29" s="4"/>
      <c r="G29" s="4"/>
      <c r="H29" s="4"/>
      <c r="I29" s="4"/>
      <c r="J29" s="4"/>
    </row>
    <row r="30" spans="1:10" hidden="1">
      <c r="A30" s="4"/>
      <c r="B30" s="4"/>
      <c r="C30" s="4"/>
      <c r="D30" s="4"/>
      <c r="E30" s="4"/>
      <c r="F30" s="4"/>
      <c r="G30" s="4"/>
      <c r="H30" s="4"/>
      <c r="I30" s="4"/>
      <c r="J30" s="4"/>
    </row>
    <row r="31" spans="1:10" hidden="1">
      <c r="A31" s="4"/>
      <c r="B31" s="4"/>
      <c r="C31" s="4"/>
      <c r="D31" s="4"/>
      <c r="E31" s="4"/>
      <c r="F31" s="4"/>
      <c r="G31" s="4"/>
      <c r="H31" s="4"/>
      <c r="I31" s="4"/>
      <c r="J31" s="4"/>
    </row>
    <row r="32" spans="1:10" hidden="1">
      <c r="A32" s="4"/>
      <c r="B32" s="4"/>
      <c r="C32" s="4"/>
      <c r="D32" s="4"/>
      <c r="E32" s="4"/>
      <c r="F32" s="4"/>
      <c r="G32" s="4"/>
      <c r="H32" s="4"/>
      <c r="I32" s="4"/>
      <c r="J32" s="4"/>
    </row>
    <row r="33" spans="1:10" hidden="1">
      <c r="A33" s="4"/>
      <c r="B33" s="4"/>
      <c r="C33" s="4"/>
      <c r="D33" s="4"/>
      <c r="E33" s="4"/>
      <c r="F33" s="4"/>
      <c r="G33" s="4"/>
      <c r="H33" s="4"/>
      <c r="I33" s="4"/>
      <c r="J33" s="4"/>
    </row>
    <row r="34" spans="1:10" hidden="1">
      <c r="A34" s="4"/>
      <c r="B34" s="4"/>
      <c r="C34" s="4"/>
      <c r="D34" s="4"/>
      <c r="E34" s="4"/>
      <c r="F34" s="4"/>
      <c r="G34" s="4"/>
      <c r="H34" s="4"/>
      <c r="I34" s="4"/>
      <c r="J34" s="4"/>
    </row>
  </sheetData>
  <mergeCells count="1">
    <mergeCell ref="A1:G1"/>
  </mergeCells>
  <pageMargins left="0.70866141732283472" right="0.70866141732283472" top="0.78740157480314965" bottom="0.78740157480314965" header="0.31496062992125984" footer="0.31496062992125984"/>
  <pageSetup paperSize="9" scale="80" orientation="landscape" r:id="rId1"/>
  <ignoredErrors>
    <ignoredError sqref="C12:F12"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4"/>
  <sheetViews>
    <sheetView showGridLines="0" zoomScale="90" zoomScaleNormal="90" workbookViewId="0">
      <selection sqref="A1:L1"/>
    </sheetView>
  </sheetViews>
  <sheetFormatPr baseColWidth="10" defaultColWidth="0" defaultRowHeight="15" zeroHeight="1"/>
  <cols>
    <col min="1" max="1" width="29.85546875" customWidth="1"/>
    <col min="2" max="16" width="11.42578125" customWidth="1"/>
    <col min="17" max="17" width="11.42578125" hidden="1" customWidth="1"/>
    <col min="18" max="16384" width="11.42578125" hidden="1"/>
  </cols>
  <sheetData>
    <row r="1" spans="1:14" ht="18.75">
      <c r="A1" s="688" t="s">
        <v>273</v>
      </c>
      <c r="B1" s="688"/>
      <c r="C1" s="688"/>
      <c r="D1" s="688"/>
      <c r="E1" s="688"/>
      <c r="F1" s="688"/>
      <c r="G1" s="688"/>
      <c r="H1" s="688"/>
      <c r="I1" s="688"/>
      <c r="J1" s="688"/>
      <c r="K1" s="688"/>
      <c r="L1" s="688"/>
      <c r="M1" s="83"/>
      <c r="N1" s="6"/>
    </row>
    <row r="2" spans="1:14" ht="19.5" thickBot="1">
      <c r="A2" s="291" t="s">
        <v>182</v>
      </c>
      <c r="B2" s="84"/>
      <c r="C2" s="84"/>
      <c r="D2" s="84"/>
      <c r="E2" s="84"/>
      <c r="F2" s="84"/>
      <c r="G2" s="84"/>
      <c r="H2" s="84"/>
      <c r="I2" s="84"/>
      <c r="J2" s="84"/>
      <c r="K2" s="84"/>
      <c r="L2" s="84"/>
      <c r="M2" s="84"/>
      <c r="N2" s="303"/>
    </row>
    <row r="3" spans="1:14" ht="15.75" thickBot="1">
      <c r="A3" s="83"/>
      <c r="B3" s="83"/>
      <c r="C3" s="83"/>
      <c r="D3" s="83"/>
      <c r="E3" s="83"/>
      <c r="F3" s="83"/>
      <c r="G3" s="83"/>
      <c r="H3" s="83"/>
      <c r="I3" s="83"/>
      <c r="J3" s="83"/>
      <c r="K3" s="83"/>
      <c r="L3" s="83"/>
      <c r="M3" s="83"/>
    </row>
    <row r="4" spans="1:14" ht="15.75" thickBot="1">
      <c r="A4" s="88" t="s">
        <v>73</v>
      </c>
      <c r="B4" s="321" t="s">
        <v>186</v>
      </c>
      <c r="C4" s="322" t="s">
        <v>187</v>
      </c>
      <c r="D4" s="322" t="s">
        <v>188</v>
      </c>
      <c r="E4" s="322" t="s">
        <v>189</v>
      </c>
      <c r="F4" s="322" t="s">
        <v>190</v>
      </c>
      <c r="G4" s="322" t="s">
        <v>191</v>
      </c>
      <c r="H4" s="322" t="s">
        <v>192</v>
      </c>
      <c r="I4" s="322" t="s">
        <v>193</v>
      </c>
      <c r="J4" s="322" t="s">
        <v>194</v>
      </c>
      <c r="K4" s="322" t="s">
        <v>195</v>
      </c>
      <c r="L4" s="322" t="s">
        <v>196</v>
      </c>
      <c r="M4" s="322" t="s">
        <v>197</v>
      </c>
      <c r="N4" s="323" t="s">
        <v>198</v>
      </c>
    </row>
    <row r="5" spans="1:14">
      <c r="A5" s="129" t="s">
        <v>98</v>
      </c>
      <c r="B5" s="93">
        <v>5907.7</v>
      </c>
      <c r="C5" s="89">
        <v>4616.1000000000004</v>
      </c>
      <c r="D5" s="89">
        <v>4952.6000000000004</v>
      </c>
      <c r="E5" s="89">
        <v>4923.8999999999996</v>
      </c>
      <c r="F5" s="89">
        <v>5546.8</v>
      </c>
      <c r="G5" s="89">
        <v>4981.5</v>
      </c>
      <c r="H5" s="89">
        <v>4877.2</v>
      </c>
      <c r="I5" s="89">
        <v>5665.26</v>
      </c>
      <c r="J5" s="89">
        <v>4843.46</v>
      </c>
      <c r="K5" s="89">
        <v>5417.32</v>
      </c>
      <c r="L5" s="89">
        <v>6265.11</v>
      </c>
      <c r="M5" s="103">
        <v>5646.1</v>
      </c>
      <c r="N5" s="203">
        <v>5347.3364000000001</v>
      </c>
    </row>
    <row r="6" spans="1:14">
      <c r="A6" s="130" t="s">
        <v>52</v>
      </c>
      <c r="B6" s="94"/>
      <c r="C6" s="91">
        <v>2588.6</v>
      </c>
      <c r="D6" s="91">
        <v>3135.6</v>
      </c>
      <c r="E6" s="91">
        <v>2789.2</v>
      </c>
      <c r="F6" s="91">
        <v>2751.1</v>
      </c>
      <c r="G6" s="91">
        <v>2208.1999999999998</v>
      </c>
      <c r="H6" s="91">
        <v>2019.5</v>
      </c>
      <c r="I6" s="91">
        <v>1962.51</v>
      </c>
      <c r="J6" s="91">
        <v>1815.2</v>
      </c>
      <c r="K6" s="91">
        <v>1768.8999999999999</v>
      </c>
      <c r="L6" s="91">
        <v>1775.7434729999998</v>
      </c>
      <c r="M6" s="104">
        <v>1645.8448538160999</v>
      </c>
      <c r="N6" s="324">
        <v>1437.642282</v>
      </c>
    </row>
    <row r="7" spans="1:14">
      <c r="A7" s="131" t="s">
        <v>1</v>
      </c>
      <c r="B7" s="85">
        <v>3483.6</v>
      </c>
      <c r="C7" s="91">
        <v>5241</v>
      </c>
      <c r="D7" s="91">
        <v>7366.5</v>
      </c>
      <c r="E7" s="91">
        <v>10901.6</v>
      </c>
      <c r="F7" s="91">
        <v>15923.9</v>
      </c>
      <c r="G7" s="91">
        <v>18947</v>
      </c>
      <c r="H7" s="91">
        <v>22797.9</v>
      </c>
      <c r="I7" s="91">
        <v>25154.61</v>
      </c>
      <c r="J7" s="91">
        <v>27976.62</v>
      </c>
      <c r="K7" s="91">
        <v>34320</v>
      </c>
      <c r="L7" s="91">
        <v>36258.359576000003</v>
      </c>
      <c r="M7" s="104">
        <v>38313.4</v>
      </c>
      <c r="N7" s="217">
        <v>40628.218390000002</v>
      </c>
    </row>
    <row r="8" spans="1:14">
      <c r="A8" s="131" t="s">
        <v>2</v>
      </c>
      <c r="B8" s="85">
        <v>0</v>
      </c>
      <c r="C8" s="86">
        <v>0.2</v>
      </c>
      <c r="D8" s="86">
        <v>0.2</v>
      </c>
      <c r="E8" s="86">
        <v>0.4</v>
      </c>
      <c r="F8" s="86">
        <v>0.4</v>
      </c>
      <c r="G8" s="91">
        <v>17.600000000000001</v>
      </c>
      <c r="H8" s="91">
        <v>18.8</v>
      </c>
      <c r="I8" s="91">
        <v>27.68</v>
      </c>
      <c r="J8" s="91">
        <v>18.850000000000001</v>
      </c>
      <c r="K8" s="91">
        <v>25.37</v>
      </c>
      <c r="L8" s="91">
        <v>79.863304999999997</v>
      </c>
      <c r="M8" s="104">
        <v>98.1</v>
      </c>
      <c r="N8" s="217">
        <v>133.140342</v>
      </c>
    </row>
    <row r="9" spans="1:14">
      <c r="A9" s="131" t="s">
        <v>160</v>
      </c>
      <c r="B9" s="85">
        <v>18712.5</v>
      </c>
      <c r="C9" s="91">
        <v>25508.799999999999</v>
      </c>
      <c r="D9" s="91">
        <v>27229.4</v>
      </c>
      <c r="E9" s="91">
        <v>30709.9</v>
      </c>
      <c r="F9" s="91">
        <v>39713.1</v>
      </c>
      <c r="G9" s="91">
        <v>40573.699999999997</v>
      </c>
      <c r="H9" s="91">
        <v>38542.199999999997</v>
      </c>
      <c r="I9" s="91">
        <v>37619</v>
      </c>
      <c r="J9" s="91">
        <v>48314.64</v>
      </c>
      <c r="K9" s="91">
        <v>49948.63</v>
      </c>
      <c r="L9" s="91">
        <v>50802.711709999996</v>
      </c>
      <c r="M9" s="104">
        <v>55907.6</v>
      </c>
      <c r="N9" s="217">
        <v>70922.012789999993</v>
      </c>
    </row>
    <row r="10" spans="1:14">
      <c r="A10" s="131" t="s">
        <v>161</v>
      </c>
      <c r="B10" s="85">
        <v>0</v>
      </c>
      <c r="C10" s="91">
        <v>0</v>
      </c>
      <c r="D10" s="91">
        <v>0</v>
      </c>
      <c r="E10" s="91">
        <v>0</v>
      </c>
      <c r="F10" s="91">
        <v>0</v>
      </c>
      <c r="G10" s="91">
        <v>0</v>
      </c>
      <c r="H10" s="91">
        <v>37.5</v>
      </c>
      <c r="I10" s="91">
        <v>173.74</v>
      </c>
      <c r="J10" s="91">
        <v>568.14</v>
      </c>
      <c r="K10" s="91">
        <v>721.65</v>
      </c>
      <c r="L10" s="91">
        <v>904.81837399999995</v>
      </c>
      <c r="M10" s="104">
        <v>1449.4</v>
      </c>
      <c r="N10" s="217">
        <v>8162.0147639999996</v>
      </c>
    </row>
    <row r="11" spans="1:14" ht="15.75" thickBot="1">
      <c r="A11" s="132" t="s">
        <v>109</v>
      </c>
      <c r="B11" s="85">
        <v>313.3</v>
      </c>
      <c r="C11" s="91">
        <v>556.5</v>
      </c>
      <c r="D11" s="91">
        <v>1282.3</v>
      </c>
      <c r="E11" s="91">
        <v>2220.3000000000002</v>
      </c>
      <c r="F11" s="91">
        <v>3074.7</v>
      </c>
      <c r="G11" s="91">
        <v>4419.8</v>
      </c>
      <c r="H11" s="91">
        <v>6578.3</v>
      </c>
      <c r="I11" s="91">
        <v>11682.61</v>
      </c>
      <c r="J11" s="91">
        <v>19340.18</v>
      </c>
      <c r="K11" s="91">
        <v>25394.22</v>
      </c>
      <c r="L11" s="92">
        <v>28785.089261000001</v>
      </c>
      <c r="M11" s="111">
        <v>33002.399999999994</v>
      </c>
      <c r="N11" s="95">
        <v>35211.685899999997</v>
      </c>
    </row>
    <row r="12" spans="1:14" ht="15.75" thickBot="1">
      <c r="A12" s="90" t="s">
        <v>34</v>
      </c>
      <c r="B12" s="102">
        <f>SUM(B5:B11)</f>
        <v>28417.1</v>
      </c>
      <c r="C12" s="97">
        <f>SUM(C5:C11)</f>
        <v>38511.199999999997</v>
      </c>
      <c r="D12" s="97">
        <f>SUM(D5:D11)</f>
        <v>43966.600000000006</v>
      </c>
      <c r="E12" s="97">
        <f t="shared" ref="E12:N12" si="0">SUM(E5:E11)</f>
        <v>51545.3</v>
      </c>
      <c r="F12" s="97">
        <f t="shared" si="0"/>
        <v>67010</v>
      </c>
      <c r="G12" s="97">
        <f t="shared" si="0"/>
        <v>71147.8</v>
      </c>
      <c r="H12" s="97">
        <f t="shared" si="0"/>
        <v>74871.400000000009</v>
      </c>
      <c r="I12" s="97">
        <f t="shared" si="0"/>
        <v>82285.41</v>
      </c>
      <c r="J12" s="97">
        <f t="shared" si="0"/>
        <v>102877.09</v>
      </c>
      <c r="K12" s="97">
        <f t="shared" si="0"/>
        <v>117596.09</v>
      </c>
      <c r="L12" s="97">
        <f t="shared" si="0"/>
        <v>124871.69569899999</v>
      </c>
      <c r="M12" s="97">
        <f t="shared" si="0"/>
        <v>136062.84485381609</v>
      </c>
      <c r="N12" s="313">
        <f t="shared" si="0"/>
        <v>161842.05086799996</v>
      </c>
    </row>
    <row r="13" spans="1:14" ht="15.75" thickBot="1">
      <c r="A13" s="33" t="s">
        <v>56</v>
      </c>
      <c r="B13" s="200"/>
      <c r="C13" s="61">
        <f>(C12-B12)/B12</f>
        <v>0.35521217858261395</v>
      </c>
      <c r="D13" s="61">
        <f>(D12-C12)/C12</f>
        <v>0.14165749184652801</v>
      </c>
      <c r="E13" s="61">
        <f t="shared" ref="E13:N13" si="1">(E12-D12)/D12</f>
        <v>0.17237402937684507</v>
      </c>
      <c r="F13" s="61">
        <f t="shared" si="1"/>
        <v>0.30002153445609969</v>
      </c>
      <c r="G13" s="61">
        <f t="shared" si="1"/>
        <v>6.1748992687658599E-2</v>
      </c>
      <c r="H13" s="61">
        <f t="shared" si="1"/>
        <v>5.2336122831626634E-2</v>
      </c>
      <c r="I13" s="61">
        <f t="shared" si="1"/>
        <v>9.9023258547322399E-2</v>
      </c>
      <c r="J13" s="61">
        <f t="shared" si="1"/>
        <v>0.25024703650379809</v>
      </c>
      <c r="K13" s="61">
        <f t="shared" si="1"/>
        <v>0.14307364253790616</v>
      </c>
      <c r="L13" s="61">
        <f t="shared" si="1"/>
        <v>6.186945245373373E-2</v>
      </c>
      <c r="M13" s="61">
        <f t="shared" si="1"/>
        <v>8.962118350496398E-2</v>
      </c>
      <c r="N13" s="319">
        <f t="shared" si="1"/>
        <v>0.1894654344606764</v>
      </c>
    </row>
    <row r="14" spans="1:14"/>
    <row r="15" spans="1:14"/>
    <row r="16" spans="1:14"/>
    <row r="17"/>
    <row r="18"/>
    <row r="19"/>
    <row r="20"/>
    <row r="21"/>
    <row r="22"/>
    <row r="23"/>
    <row r="24"/>
    <row r="25"/>
    <row r="26"/>
    <row r="27"/>
    <row r="28"/>
    <row r="29"/>
    <row r="30"/>
    <row r="31"/>
    <row r="32"/>
    <row r="33"/>
    <row r="34"/>
  </sheetData>
  <mergeCells count="1">
    <mergeCell ref="A1:L1"/>
  </mergeCells>
  <pageMargins left="0.7" right="0.7" top="0.78740157499999996" bottom="0.78740157499999996" header="0.3" footer="0.3"/>
  <pageSetup paperSize="9" scale="65" orientation="landscape" r:id="rId1"/>
  <ignoredErrors>
    <ignoredError sqref="B12:L12" formulaRange="1"/>
    <ignoredError sqref="B4:L4 M4:N4"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43"/>
  <sheetViews>
    <sheetView showGridLines="0" zoomScale="90" zoomScaleNormal="90" workbookViewId="0">
      <selection activeCell="I2" sqref="I2"/>
    </sheetView>
  </sheetViews>
  <sheetFormatPr baseColWidth="10" defaultColWidth="0" defaultRowHeight="15" zeroHeight="1"/>
  <cols>
    <col min="1" max="1" width="30" bestFit="1" customWidth="1"/>
    <col min="2" max="2" width="9.42578125" bestFit="1" customWidth="1"/>
    <col min="3" max="3" width="9.85546875" bestFit="1" customWidth="1"/>
    <col min="4" max="4" width="10.85546875" bestFit="1" customWidth="1"/>
    <col min="5" max="5" width="10.42578125" bestFit="1" customWidth="1"/>
    <col min="6" max="7" width="10.85546875" bestFit="1" customWidth="1"/>
    <col min="8" max="8" width="10.42578125" bestFit="1" customWidth="1"/>
    <col min="9" max="10" width="11.42578125" customWidth="1"/>
    <col min="11" max="12" width="11.42578125" hidden="1" customWidth="1"/>
    <col min="13" max="16384" width="11.42578125" hidden="1"/>
  </cols>
  <sheetData>
    <row r="1" spans="1:12" s="96" customFormat="1" ht="18.75">
      <c r="A1" s="688" t="s">
        <v>297</v>
      </c>
      <c r="B1" s="688"/>
      <c r="C1" s="688"/>
      <c r="D1" s="688"/>
      <c r="E1" s="688"/>
      <c r="F1" s="688"/>
      <c r="G1" s="688"/>
      <c r="H1" s="688"/>
      <c r="I1" s="688"/>
      <c r="J1" s="688"/>
      <c r="K1" s="688"/>
      <c r="L1" s="688"/>
    </row>
    <row r="2" spans="1:12" s="96" customFormat="1" ht="19.5" thickBot="1">
      <c r="A2" s="291" t="s">
        <v>208</v>
      </c>
      <c r="B2" s="98"/>
      <c r="C2" s="98"/>
      <c r="D2" s="98"/>
      <c r="E2" s="98"/>
      <c r="F2" s="98"/>
      <c r="G2" s="98"/>
      <c r="H2" s="307"/>
    </row>
    <row r="3" spans="1:12" s="96" customFormat="1" ht="15.75" thickBot="1"/>
    <row r="4" spans="1:12" s="96" customFormat="1" ht="15.75" thickBot="1">
      <c r="A4" s="101" t="s">
        <v>73</v>
      </c>
      <c r="B4" s="316">
        <v>2009</v>
      </c>
      <c r="C4" s="317">
        <v>2010</v>
      </c>
      <c r="D4" s="317">
        <v>2011</v>
      </c>
      <c r="E4" s="317">
        <v>2012</v>
      </c>
      <c r="F4" s="317">
        <v>2013</v>
      </c>
      <c r="G4" s="317">
        <v>2014</v>
      </c>
      <c r="H4" s="318">
        <v>2015</v>
      </c>
    </row>
    <row r="5" spans="1:12" s="96" customFormat="1">
      <c r="A5" s="87" t="s">
        <v>98</v>
      </c>
      <c r="B5" s="62">
        <v>146.45599999999999</v>
      </c>
      <c r="C5" s="103">
        <v>616.23709499999995</v>
      </c>
      <c r="D5" s="103">
        <v>2446.23</v>
      </c>
      <c r="E5" s="103">
        <v>2692.9125920000001</v>
      </c>
      <c r="F5" s="103">
        <v>3254.5346954525444</v>
      </c>
      <c r="G5" s="325">
        <v>3213.6000000000004</v>
      </c>
      <c r="H5" s="473">
        <v>2902.5860860000003</v>
      </c>
    </row>
    <row r="6" spans="1:12" s="96" customFormat="1">
      <c r="A6" s="119" t="s">
        <v>52</v>
      </c>
      <c r="B6" s="99">
        <v>63.055</v>
      </c>
      <c r="C6" s="104">
        <v>802.50021300000003</v>
      </c>
      <c r="D6" s="104">
        <v>1327.9540000000002</v>
      </c>
      <c r="E6" s="104">
        <v>1190.5916989999996</v>
      </c>
      <c r="F6" s="104">
        <v>1259.1812017427737</v>
      </c>
      <c r="G6" s="240">
        <v>1020.2</v>
      </c>
      <c r="H6" s="474">
        <v>905.88895400000001</v>
      </c>
    </row>
    <row r="7" spans="1:12" s="96" customFormat="1">
      <c r="A7" s="209" t="s">
        <v>1</v>
      </c>
      <c r="B7" s="99">
        <v>41.093000000000004</v>
      </c>
      <c r="C7" s="104">
        <v>8.7363820000000008</v>
      </c>
      <c r="D7" s="104">
        <v>4602.9859999999999</v>
      </c>
      <c r="E7" s="104">
        <v>9967.2593949999991</v>
      </c>
      <c r="F7" s="104">
        <v>16698.138609098078</v>
      </c>
      <c r="G7" s="240">
        <v>25499.4</v>
      </c>
      <c r="H7" s="474">
        <v>29474.578848000001</v>
      </c>
    </row>
    <row r="8" spans="1:12" s="96" customFormat="1">
      <c r="A8" s="209" t="s">
        <v>2</v>
      </c>
      <c r="B8" s="32">
        <v>0</v>
      </c>
      <c r="C8" s="100">
        <v>0</v>
      </c>
      <c r="D8" s="100">
        <v>0</v>
      </c>
      <c r="E8" s="100">
        <v>0</v>
      </c>
      <c r="F8" s="104">
        <v>11.690208013815715</v>
      </c>
      <c r="G8" s="240">
        <v>44.8</v>
      </c>
      <c r="H8" s="474">
        <v>53.065176000000001</v>
      </c>
    </row>
    <row r="9" spans="1:12" s="96" customFormat="1">
      <c r="A9" s="209" t="s">
        <v>160</v>
      </c>
      <c r="B9" s="99">
        <v>67.7</v>
      </c>
      <c r="C9" s="104">
        <v>158.98051000000001</v>
      </c>
      <c r="D9" s="104">
        <v>3271.6390000000001</v>
      </c>
      <c r="E9" s="104">
        <v>35646.529069000011</v>
      </c>
      <c r="F9" s="104">
        <v>43291.731557304127</v>
      </c>
      <c r="G9" s="240">
        <v>48978</v>
      </c>
      <c r="H9" s="474">
        <v>64242.231018999999</v>
      </c>
    </row>
    <row r="10" spans="1:12" s="96" customFormat="1">
      <c r="A10" s="209" t="s">
        <v>161</v>
      </c>
      <c r="B10" s="99">
        <v>0</v>
      </c>
      <c r="C10" s="104">
        <v>0</v>
      </c>
      <c r="D10" s="104">
        <v>0</v>
      </c>
      <c r="E10" s="104">
        <v>640.05764599999998</v>
      </c>
      <c r="F10" s="104">
        <v>908.19457579832022</v>
      </c>
      <c r="G10" s="240">
        <v>1299.4000000000001</v>
      </c>
      <c r="H10" s="474">
        <v>8140.2243429999999</v>
      </c>
      <c r="I10" s="205"/>
      <c r="J10" s="205"/>
      <c r="K10" s="205"/>
      <c r="L10" s="205"/>
    </row>
    <row r="11" spans="1:12" s="96" customFormat="1" ht="15.75" thickBot="1">
      <c r="A11" s="34" t="s">
        <v>109</v>
      </c>
      <c r="B11" s="110">
        <v>2.3E-2</v>
      </c>
      <c r="C11" s="583">
        <v>8.6767999999999998E-2</v>
      </c>
      <c r="D11" s="583">
        <v>719</v>
      </c>
      <c r="E11" s="583">
        <v>1025.3680600000002</v>
      </c>
      <c r="F11" s="583">
        <v>3519.1974255903456</v>
      </c>
      <c r="G11" s="584">
        <v>5453.1</v>
      </c>
      <c r="H11" s="475">
        <v>6559.6235559999996</v>
      </c>
      <c r="I11" s="205"/>
      <c r="J11" s="205"/>
      <c r="K11" s="205"/>
      <c r="L11" s="205"/>
    </row>
    <row r="12" spans="1:12" s="96" customFormat="1" ht="15.75" thickBot="1">
      <c r="A12" s="122" t="s">
        <v>34</v>
      </c>
      <c r="B12" s="102">
        <f>SUM(B5:B11)</f>
        <v>318.327</v>
      </c>
      <c r="C12" s="97">
        <f>SUM(C5:C11)</f>
        <v>1586.540968</v>
      </c>
      <c r="D12" s="97">
        <f t="shared" ref="D12:G12" si="0">SUM(D5:D11)</f>
        <v>12367.809000000001</v>
      </c>
      <c r="E12" s="97">
        <f t="shared" si="0"/>
        <v>51162.718461000011</v>
      </c>
      <c r="F12" s="97">
        <f t="shared" si="0"/>
        <v>68942.668273000003</v>
      </c>
      <c r="G12" s="97">
        <f t="shared" si="0"/>
        <v>85508.5</v>
      </c>
      <c r="H12" s="313">
        <v>112278.197982</v>
      </c>
      <c r="I12" s="134"/>
      <c r="J12" s="205"/>
      <c r="K12" s="205"/>
      <c r="L12" s="205"/>
    </row>
    <row r="13" spans="1:12" s="96" customFormat="1" ht="15.75" thickBot="1">
      <c r="A13" s="208" t="s">
        <v>56</v>
      </c>
      <c r="B13" s="200" t="s">
        <v>74</v>
      </c>
      <c r="C13" s="61">
        <f>(C12-B12)/B12</f>
        <v>3.9839974868609951</v>
      </c>
      <c r="D13" s="61">
        <f t="shared" ref="D13:F13" si="1">(D12-C12)/C12</f>
        <v>6.7954551754127799</v>
      </c>
      <c r="E13" s="61">
        <f t="shared" si="1"/>
        <v>3.1367649242481028</v>
      </c>
      <c r="F13" s="61">
        <f t="shared" si="1"/>
        <v>0.34751769153066364</v>
      </c>
      <c r="G13" s="61">
        <f t="shared" ref="G13" si="2">(G12-F12)/F12</f>
        <v>0.24028416859937041</v>
      </c>
      <c r="H13" s="319">
        <f t="shared" ref="H13" si="3">(H12-G12)/G12</f>
        <v>0.31306475943327267</v>
      </c>
    </row>
    <row r="14" spans="1:12" ht="30" customHeight="1">
      <c r="A14" s="707" t="s">
        <v>283</v>
      </c>
      <c r="B14" s="707"/>
      <c r="C14" s="707"/>
      <c r="D14" s="707"/>
      <c r="E14" s="707"/>
      <c r="F14" s="707"/>
    </row>
    <row r="15" spans="1:12" s="205" customFormat="1">
      <c r="A15" s="320"/>
    </row>
    <row r="16" spans="1:12" ht="42" customHeight="1">
      <c r="A16" s="688" t="s">
        <v>298</v>
      </c>
      <c r="B16" s="688"/>
      <c r="C16" s="688"/>
      <c r="D16" s="688"/>
      <c r="E16" s="688"/>
      <c r="F16" s="688"/>
      <c r="G16" s="688"/>
    </row>
    <row r="17" spans="1:23" ht="19.5" thickBot="1">
      <c r="A17" s="291" t="s">
        <v>208</v>
      </c>
      <c r="B17" s="107"/>
      <c r="C17" s="107"/>
      <c r="D17" s="107"/>
      <c r="E17" s="107"/>
      <c r="F17" s="107"/>
      <c r="G17" s="107"/>
      <c r="H17" s="307"/>
    </row>
    <row r="18" spans="1:23" ht="15.75" thickBot="1">
      <c r="A18" s="106"/>
      <c r="B18" s="106"/>
      <c r="C18" s="106"/>
      <c r="D18" s="106"/>
      <c r="E18" s="106"/>
      <c r="F18" s="106"/>
      <c r="G18" s="106"/>
      <c r="M18" s="205"/>
      <c r="N18" s="205"/>
      <c r="O18" s="205"/>
      <c r="P18" s="205"/>
      <c r="Q18" s="205"/>
      <c r="R18" s="205"/>
      <c r="S18" s="205"/>
      <c r="T18" s="205"/>
      <c r="U18" s="205"/>
      <c r="V18" s="205"/>
      <c r="W18" s="205"/>
    </row>
    <row r="19" spans="1:23" ht="15.75" thickBot="1">
      <c r="A19" s="109"/>
      <c r="B19" s="316">
        <v>2009</v>
      </c>
      <c r="C19" s="317">
        <v>2010</v>
      </c>
      <c r="D19" s="317">
        <v>2011</v>
      </c>
      <c r="E19" s="317">
        <v>2012</v>
      </c>
      <c r="F19" s="317">
        <v>2013</v>
      </c>
      <c r="G19" s="317">
        <v>2014</v>
      </c>
      <c r="H19" s="318">
        <v>2015</v>
      </c>
      <c r="M19" s="205"/>
      <c r="N19" s="205"/>
      <c r="O19" s="205"/>
      <c r="P19" s="205"/>
      <c r="Q19" s="205"/>
      <c r="R19" s="205"/>
      <c r="S19" s="205"/>
      <c r="T19" s="205"/>
      <c r="U19" s="205"/>
      <c r="V19" s="205"/>
      <c r="W19" s="205"/>
    </row>
    <row r="20" spans="1:23">
      <c r="A20" s="112" t="s">
        <v>59</v>
      </c>
      <c r="B20" s="315">
        <v>74553.073000000004</v>
      </c>
      <c r="C20" s="325">
        <v>80698.869032000002</v>
      </c>
      <c r="D20" s="325">
        <v>90509.280999999988</v>
      </c>
      <c r="E20" s="325">
        <v>66433.371538999985</v>
      </c>
      <c r="F20" s="325">
        <v>55929.028457999986</v>
      </c>
      <c r="G20" s="325">
        <v>50554.400000000001</v>
      </c>
      <c r="H20" s="116">
        <v>49563.852880999999</v>
      </c>
      <c r="M20" s="205"/>
      <c r="N20" s="205"/>
      <c r="O20" s="205"/>
      <c r="P20" s="205"/>
      <c r="Q20" s="205"/>
      <c r="R20" s="205"/>
      <c r="S20" s="205"/>
      <c r="T20" s="205"/>
      <c r="U20" s="205"/>
      <c r="V20" s="205"/>
      <c r="W20" s="205"/>
    </row>
    <row r="21" spans="1:23" ht="15.75" thickBot="1">
      <c r="A21" s="113" t="s">
        <v>79</v>
      </c>
      <c r="B21" s="110">
        <v>318.327</v>
      </c>
      <c r="C21" s="111">
        <v>1586.540968</v>
      </c>
      <c r="D21" s="111">
        <v>12367.809000000001</v>
      </c>
      <c r="E21" s="111">
        <v>51162.718461000011</v>
      </c>
      <c r="F21" s="111">
        <v>68942.668273000003</v>
      </c>
      <c r="G21" s="111">
        <v>85508.6</v>
      </c>
      <c r="H21" s="117">
        <v>112278.197982</v>
      </c>
      <c r="I21" s="205"/>
      <c r="J21" s="205"/>
      <c r="K21" s="205"/>
      <c r="L21" s="205"/>
      <c r="M21" s="205"/>
      <c r="N21" s="205"/>
      <c r="O21" s="205"/>
      <c r="P21" s="205"/>
      <c r="Q21" s="205"/>
      <c r="R21" s="205"/>
      <c r="S21" s="205"/>
      <c r="T21" s="205"/>
      <c r="U21" s="205"/>
      <c r="V21" s="205"/>
      <c r="W21" s="205"/>
    </row>
    <row r="22" spans="1:23" ht="15.75" thickBot="1">
      <c r="A22" s="109" t="s">
        <v>34</v>
      </c>
      <c r="B22" s="327">
        <f>SUM(B20:B21)</f>
        <v>74871.400000000009</v>
      </c>
      <c r="C22" s="326">
        <f t="shared" ref="C22:G22" si="4">SUM(C20:C21)</f>
        <v>82285.41</v>
      </c>
      <c r="D22" s="326">
        <f t="shared" si="4"/>
        <v>102877.09</v>
      </c>
      <c r="E22" s="326">
        <f t="shared" si="4"/>
        <v>117596.09</v>
      </c>
      <c r="F22" s="326">
        <f t="shared" si="4"/>
        <v>124871.69673099999</v>
      </c>
      <c r="G22" s="326">
        <f t="shared" si="4"/>
        <v>136063</v>
      </c>
      <c r="H22" s="328">
        <f>SUM(H20:H21)</f>
        <v>161842.05086299998</v>
      </c>
      <c r="I22" s="205"/>
      <c r="J22" s="205"/>
      <c r="K22" s="205"/>
      <c r="L22" s="205"/>
      <c r="M22" s="205"/>
      <c r="N22" s="205"/>
      <c r="O22" s="205"/>
      <c r="P22" s="205"/>
      <c r="Q22" s="205"/>
      <c r="R22" s="205"/>
      <c r="S22" s="205"/>
      <c r="T22" s="205"/>
      <c r="U22" s="205"/>
      <c r="V22" s="205"/>
      <c r="W22" s="205"/>
    </row>
    <row r="23" spans="1:23">
      <c r="A23" s="114" t="s">
        <v>80</v>
      </c>
      <c r="B23" s="244">
        <v>0.99575000000000002</v>
      </c>
      <c r="C23" s="245">
        <v>0.98072000000000004</v>
      </c>
      <c r="D23" s="245">
        <v>0.87978000000000001</v>
      </c>
      <c r="E23" s="245">
        <v>0.56493000000000004</v>
      </c>
      <c r="F23" s="245">
        <v>0.44789000000000001</v>
      </c>
      <c r="G23" s="245">
        <v>0.37154999999999999</v>
      </c>
      <c r="H23" s="329">
        <f>H20/H22</f>
        <v>0.30624829960265409</v>
      </c>
      <c r="M23" s="205"/>
      <c r="N23" s="205"/>
      <c r="O23" s="205"/>
      <c r="P23" s="205"/>
      <c r="Q23" s="205"/>
      <c r="R23" s="205"/>
      <c r="S23" s="205"/>
      <c r="T23" s="205"/>
      <c r="U23" s="205"/>
      <c r="V23" s="205"/>
      <c r="W23" s="205"/>
    </row>
    <row r="24" spans="1:23" ht="15.75" thickBot="1">
      <c r="A24" s="115" t="s">
        <v>81</v>
      </c>
      <c r="B24" s="246">
        <v>4.2500000000000003E-3</v>
      </c>
      <c r="C24" s="247">
        <v>1.9279999999999999E-2</v>
      </c>
      <c r="D24" s="247">
        <v>0.12021999999999999</v>
      </c>
      <c r="E24" s="247">
        <v>0.43507000000000001</v>
      </c>
      <c r="F24" s="247">
        <v>0.55210999999999999</v>
      </c>
      <c r="G24" s="247">
        <v>0.62844999999999995</v>
      </c>
      <c r="H24" s="330">
        <f>H21/H22</f>
        <v>0.69375170039734602</v>
      </c>
      <c r="M24" s="205"/>
      <c r="N24" s="205"/>
      <c r="O24" s="205"/>
      <c r="P24" s="205"/>
      <c r="Q24" s="205"/>
      <c r="R24" s="205"/>
      <c r="S24" s="205"/>
      <c r="T24" s="205"/>
      <c r="U24" s="205"/>
      <c r="V24" s="205"/>
      <c r="W24" s="205"/>
    </row>
    <row r="25" spans="1:23">
      <c r="A25" s="292" t="s">
        <v>283</v>
      </c>
      <c r="M25" s="205"/>
      <c r="N25" s="205"/>
      <c r="O25" s="205"/>
      <c r="P25" s="205"/>
      <c r="Q25" s="205"/>
      <c r="R25" s="205"/>
      <c r="S25" s="205"/>
      <c r="T25" s="205"/>
      <c r="U25" s="205"/>
      <c r="V25" s="205"/>
      <c r="W25" s="205"/>
    </row>
    <row r="26" spans="1:23">
      <c r="M26" s="205"/>
      <c r="N26" s="205"/>
      <c r="O26" s="205"/>
      <c r="P26" s="205"/>
      <c r="Q26" s="205"/>
      <c r="R26" s="205"/>
      <c r="S26" s="205"/>
      <c r="T26" s="205"/>
      <c r="U26" s="205"/>
      <c r="V26" s="205"/>
      <c r="W26" s="205"/>
    </row>
    <row r="27" spans="1:23">
      <c r="M27" s="205"/>
      <c r="N27" s="205"/>
      <c r="O27" s="205"/>
      <c r="P27" s="205"/>
      <c r="Q27" s="205"/>
      <c r="R27" s="205"/>
      <c r="S27" s="205"/>
      <c r="T27" s="205"/>
      <c r="U27" s="205"/>
      <c r="V27" s="205"/>
      <c r="W27" s="205"/>
    </row>
    <row r="28" spans="1:23">
      <c r="M28" s="205"/>
      <c r="N28" s="205"/>
      <c r="O28" s="205"/>
      <c r="P28" s="205"/>
      <c r="Q28" s="205"/>
      <c r="R28" s="205"/>
      <c r="S28" s="205"/>
      <c r="T28" s="205"/>
      <c r="U28" s="205"/>
      <c r="V28" s="205"/>
      <c r="W28" s="205"/>
    </row>
    <row r="29" spans="1:23">
      <c r="M29" s="205"/>
      <c r="N29" s="205"/>
      <c r="O29" s="205"/>
      <c r="P29" s="205"/>
      <c r="Q29" s="205"/>
      <c r="R29" s="205"/>
      <c r="S29" s="205"/>
      <c r="T29" s="205"/>
      <c r="U29" s="205"/>
      <c r="V29" s="205"/>
      <c r="W29" s="205"/>
    </row>
    <row r="30" spans="1:23">
      <c r="M30" s="205"/>
      <c r="N30" s="205"/>
      <c r="O30" s="205"/>
      <c r="P30" s="205"/>
      <c r="Q30" s="205"/>
      <c r="R30" s="205"/>
      <c r="S30" s="205"/>
      <c r="T30" s="205"/>
      <c r="U30" s="205"/>
      <c r="V30" s="205"/>
      <c r="W30" s="205"/>
    </row>
    <row r="31" spans="1:23">
      <c r="M31" s="205"/>
      <c r="N31" s="205"/>
      <c r="O31" s="205"/>
      <c r="P31" s="205"/>
      <c r="Q31" s="205"/>
      <c r="R31" s="205"/>
      <c r="S31" s="205"/>
      <c r="T31" s="205"/>
      <c r="U31" s="205"/>
      <c r="V31" s="205"/>
      <c r="W31" s="205"/>
    </row>
    <row r="32" spans="1:23">
      <c r="M32" s="205"/>
      <c r="N32" s="205"/>
      <c r="O32" s="205"/>
      <c r="P32" s="205"/>
      <c r="Q32" s="205"/>
      <c r="R32" s="205"/>
      <c r="S32" s="205"/>
      <c r="T32" s="205"/>
      <c r="U32" s="205"/>
      <c r="V32" s="205"/>
      <c r="W32" s="205"/>
    </row>
    <row r="33" spans="13:23">
      <c r="M33" s="205"/>
      <c r="N33" s="205"/>
      <c r="O33" s="205"/>
      <c r="P33" s="205"/>
      <c r="Q33" s="205"/>
      <c r="R33" s="205"/>
      <c r="S33" s="205"/>
      <c r="T33" s="205"/>
      <c r="U33" s="205"/>
      <c r="V33" s="205"/>
      <c r="W33" s="205"/>
    </row>
    <row r="34" spans="13:23">
      <c r="M34" s="205"/>
      <c r="N34" s="205"/>
      <c r="O34" s="205"/>
      <c r="P34" s="205"/>
      <c r="Q34" s="205"/>
      <c r="R34" s="205"/>
      <c r="S34" s="205"/>
      <c r="T34" s="205"/>
      <c r="U34" s="205"/>
      <c r="V34" s="205"/>
      <c r="W34" s="205"/>
    </row>
    <row r="35" spans="13:23">
      <c r="M35" s="205"/>
      <c r="N35" s="205"/>
      <c r="O35" s="205"/>
      <c r="P35" s="205"/>
      <c r="Q35" s="205"/>
      <c r="R35" s="205"/>
      <c r="S35" s="205"/>
      <c r="T35" s="205"/>
      <c r="U35" s="205"/>
      <c r="V35" s="205"/>
      <c r="W35" s="205"/>
    </row>
    <row r="36" spans="13:23">
      <c r="M36" s="205"/>
      <c r="N36" s="205"/>
      <c r="O36" s="205"/>
      <c r="P36" s="205"/>
      <c r="Q36" s="205"/>
      <c r="R36" s="205"/>
      <c r="S36" s="205"/>
      <c r="T36" s="205"/>
      <c r="U36" s="205"/>
      <c r="V36" s="205"/>
      <c r="W36" s="205"/>
    </row>
    <row r="37" spans="13:23">
      <c r="M37" s="205"/>
      <c r="N37" s="205"/>
      <c r="O37" s="205"/>
      <c r="P37" s="205"/>
      <c r="Q37" s="205"/>
      <c r="R37" s="205"/>
      <c r="S37" s="205"/>
      <c r="T37" s="205"/>
      <c r="U37" s="205"/>
      <c r="V37" s="205"/>
      <c r="W37" s="205"/>
    </row>
    <row r="38" spans="13:23">
      <c r="M38" s="205"/>
      <c r="N38" s="205"/>
      <c r="O38" s="205"/>
      <c r="P38" s="205"/>
      <c r="Q38" s="205"/>
      <c r="R38" s="205"/>
      <c r="S38" s="205"/>
      <c r="T38" s="205"/>
      <c r="U38" s="205"/>
      <c r="V38" s="205"/>
      <c r="W38" s="205"/>
    </row>
    <row r="39" spans="13:23">
      <c r="M39" s="205"/>
      <c r="N39" s="205"/>
      <c r="O39" s="205"/>
      <c r="P39" s="205"/>
      <c r="Q39" s="205"/>
      <c r="R39" s="205"/>
      <c r="S39" s="205"/>
      <c r="T39" s="205"/>
      <c r="U39" s="205"/>
      <c r="V39" s="205"/>
      <c r="W39" s="205"/>
    </row>
    <row r="40" spans="13:23">
      <c r="M40" s="205"/>
      <c r="N40" s="205"/>
      <c r="O40" s="205"/>
      <c r="P40" s="205"/>
      <c r="Q40" s="205"/>
      <c r="R40" s="205"/>
      <c r="S40" s="205"/>
      <c r="T40" s="205"/>
      <c r="U40" s="205"/>
      <c r="V40" s="205"/>
      <c r="W40" s="205"/>
    </row>
    <row r="41" spans="13:23">
      <c r="M41" s="205"/>
      <c r="N41" s="205"/>
      <c r="O41" s="205"/>
      <c r="P41" s="205"/>
      <c r="Q41" s="205"/>
      <c r="R41" s="205"/>
      <c r="S41" s="205"/>
      <c r="T41" s="205"/>
      <c r="U41" s="205"/>
      <c r="V41" s="205"/>
      <c r="W41" s="205"/>
    </row>
    <row r="42" spans="13:23">
      <c r="M42" s="205"/>
      <c r="N42" s="205"/>
      <c r="O42" s="205"/>
      <c r="P42" s="205"/>
      <c r="Q42" s="205"/>
      <c r="R42" s="205"/>
      <c r="S42" s="205"/>
      <c r="T42" s="205"/>
      <c r="U42" s="205"/>
      <c r="V42" s="205"/>
      <c r="W42" s="205"/>
    </row>
    <row r="43" spans="13:23"/>
  </sheetData>
  <mergeCells count="3">
    <mergeCell ref="A1:L1"/>
    <mergeCell ref="A16:G16"/>
    <mergeCell ref="A14:F14"/>
  </mergeCells>
  <pageMargins left="0.7" right="0.7" top="0.78740157499999996" bottom="0.78740157499999996" header="0.3" footer="0.3"/>
  <pageSetup paperSize="9" scale="70" orientation="landscape" r:id="rId1"/>
  <ignoredErrors>
    <ignoredError sqref="B12:F12 G12 B22:H22" formulaRange="1"/>
  </ignoredError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32</vt:i4>
      </vt:variant>
      <vt:variant>
        <vt:lpstr>Benannte Bereiche</vt:lpstr>
      </vt:variant>
      <vt:variant>
        <vt:i4>27</vt:i4>
      </vt:variant>
    </vt:vector>
  </HeadingPairs>
  <TitlesOfParts>
    <vt:vector size="59" baseType="lpstr">
      <vt:lpstr>Inhaltsverzeichnis</vt:lpstr>
      <vt:lpstr>1 Vorwort</vt:lpstr>
      <vt:lpstr>2.1 Übersicht D</vt:lpstr>
      <vt:lpstr>2.2 Übersicht BL</vt:lpstr>
      <vt:lpstr>2.3 Letztverbrauchsmengen</vt:lpstr>
      <vt:lpstr>3.1 Installierte Leistung</vt:lpstr>
      <vt:lpstr>3.2 Anlagenanzahl</vt:lpstr>
      <vt:lpstr>3.3 Eingespeiste Jahresarbeit</vt:lpstr>
      <vt:lpstr>3.4 Direktvermarktung</vt:lpstr>
      <vt:lpstr>3.5 Finanzielle Förderung</vt:lpstr>
      <vt:lpstr>3.6 Priviligierter LV</vt:lpstr>
      <vt:lpstr>3.7 Vermiedene Netzentgelte</vt:lpstr>
      <vt:lpstr>3.8 Leistung Spannungsebenen</vt:lpstr>
      <vt:lpstr>4.1 Wind an Land</vt:lpstr>
      <vt:lpstr>4.2 Wind auf See</vt:lpstr>
      <vt:lpstr>4.3 Solar</vt:lpstr>
      <vt:lpstr>4.4 Solar Kategorien</vt:lpstr>
      <vt:lpstr>4.5 Biomasse</vt:lpstr>
      <vt:lpstr>4.6 Wasserkraft</vt:lpstr>
      <vt:lpstr>4.7 Gase</vt:lpstr>
      <vt:lpstr>4.8 Geothermie</vt:lpstr>
      <vt:lpstr>4.9 Vermiedene NE</vt:lpstr>
      <vt:lpstr>5.1 Regelzonen</vt:lpstr>
      <vt:lpstr>5.2 Spannungsebene</vt:lpstr>
      <vt:lpstr>5.3 Größenklassen</vt:lpstr>
      <vt:lpstr>5.4 Regelbarkeit</vt:lpstr>
      <vt:lpstr>6.1. Solar Absenkung Förderung </vt:lpstr>
      <vt:lpstr>6.2 Wind aL Absenkung Förderung</vt:lpstr>
      <vt:lpstr>6.3 Biomasse Absenkung AW</vt:lpstr>
      <vt:lpstr>7.1 Ausfallarbeit</vt:lpstr>
      <vt:lpstr>7.2 EinsMan Verursacher</vt:lpstr>
      <vt:lpstr>7.3 Entschädigungszahlungen</vt:lpstr>
      <vt:lpstr>'1 Vorwort'!Druckbereich</vt:lpstr>
      <vt:lpstr>'2.1 Übersicht D'!Druckbereich</vt:lpstr>
      <vt:lpstr>'2.3 Letztverbrauchsmengen'!Druckbereich</vt:lpstr>
      <vt:lpstr>'3.1 Installierte Leistung'!Druckbereich</vt:lpstr>
      <vt:lpstr>'3.2 Anlagenanzahl'!Druckbereich</vt:lpstr>
      <vt:lpstr>'3.5 Finanzielle Förderung'!Druckbereich</vt:lpstr>
      <vt:lpstr>'3.6 Priviligierter LV'!Druckbereich</vt:lpstr>
      <vt:lpstr>'3.7 Vermiedene Netzentgelte'!Druckbereich</vt:lpstr>
      <vt:lpstr>'3.8 Leistung Spannungsebenen'!Druckbereich</vt:lpstr>
      <vt:lpstr>'4.1 Wind an Land'!Druckbereich</vt:lpstr>
      <vt:lpstr>'4.2 Wind auf See'!Druckbereich</vt:lpstr>
      <vt:lpstr>'4.3 Solar'!Druckbereich</vt:lpstr>
      <vt:lpstr>'4.4 Solar Kategorien'!Druckbereich</vt:lpstr>
      <vt:lpstr>'4.5 Biomasse'!Druckbereich</vt:lpstr>
      <vt:lpstr>'4.6 Wasserkraft'!Druckbereich</vt:lpstr>
      <vt:lpstr>'4.7 Gase'!Druckbereich</vt:lpstr>
      <vt:lpstr>'4.8 Geothermie'!Druckbereich</vt:lpstr>
      <vt:lpstr>'4.9 Vermiedene NE'!Druckbereich</vt:lpstr>
      <vt:lpstr>'5.1 Regelzonen'!Druckbereich</vt:lpstr>
      <vt:lpstr>'5.2 Spannungsebene'!Druckbereich</vt:lpstr>
      <vt:lpstr>'5.3 Größenklassen'!Druckbereich</vt:lpstr>
      <vt:lpstr>'5.4 Regelbarkeit'!Druckbereich</vt:lpstr>
      <vt:lpstr>'6.1. Solar Absenkung Förderung '!Druckbereich</vt:lpstr>
      <vt:lpstr>'6.2 Wind aL Absenkung Förderung'!Druckbereich</vt:lpstr>
      <vt:lpstr>'7.1 Ausfallarbeit'!Druckbereich</vt:lpstr>
      <vt:lpstr>'7.2 EinsMan Verursacher'!Druckbereich</vt:lpstr>
      <vt:lpstr>'7.3 Entschädigungszahlungen'!Druckbereich</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2017-03-31T09:12:31Z</dcterms:modified>
</cp:coreProperties>
</file>